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1工区\"/>
    </mc:Choice>
  </mc:AlternateContent>
  <xr:revisionPtr revIDLastSave="0" documentId="13_ncr:1_{FAE44CA7-CD53-4552-A63C-4647A74299C8}" xr6:coauthVersionLast="47" xr6:coauthVersionMax="47" xr10:uidLastSave="{00000000-0000-0000-0000-000000000000}"/>
  <bookViews>
    <workbookView xWindow="-14505" yWindow="-17760" windowWidth="14610" windowHeight="15585" tabRatio="985" firstSheet="39" activeTab="43" xr2:uid="{00000000-000D-0000-FFFF-FFFF00000000}"/>
  </bookViews>
  <sheets>
    <sheet name="様式A-1" sheetId="57" r:id="rId1"/>
    <sheet name="様式A-2" sheetId="58" r:id="rId2"/>
    <sheet name="様式A-3" sheetId="59" r:id="rId3"/>
    <sheet name="様式B_001" sheetId="139" r:id="rId4"/>
    <sheet name="様式B_002" sheetId="140" r:id="rId5"/>
    <sheet name="様式B_003" sheetId="141" r:id="rId6"/>
    <sheet name="様式C-1-1" sheetId="112" r:id="rId7"/>
    <sheet name="様式C-1-2" sheetId="61" r:id="rId8"/>
    <sheet name="様式C-2" sheetId="63" r:id="rId9"/>
    <sheet name="様式D-1-1_001" sheetId="113" r:id="rId10"/>
    <sheet name="様式D-1-1_002" sheetId="114" r:id="rId11"/>
    <sheet name="様式D-1-1_003" sheetId="115" r:id="rId12"/>
    <sheet name="様式D-1-1_004" sheetId="116" r:id="rId13"/>
    <sheet name="様式D-1-1_005" sheetId="117" r:id="rId14"/>
    <sheet name="様式D-1-1_006" sheetId="118" r:id="rId15"/>
    <sheet name="様式D-1-1_007" sheetId="119" r:id="rId16"/>
    <sheet name="様式D-1-1_008" sheetId="120" r:id="rId17"/>
    <sheet name="様式D-1-1_009" sheetId="121" r:id="rId18"/>
    <sheet name="様式D-1-2" sheetId="65" r:id="rId19"/>
    <sheet name="様式D-2-1_001" sheetId="106" r:id="rId20"/>
    <sheet name="様式D-2-1_002" sheetId="107" r:id="rId21"/>
    <sheet name="様式D-2-1_003" sheetId="108" r:id="rId22"/>
    <sheet name="様式D-2-1´_001" sheetId="109" r:id="rId23"/>
    <sheet name="様式D-2-1´_002" sheetId="110" r:id="rId24"/>
    <sheet name="様式D-2-1´_003" sheetId="111" r:id="rId25"/>
    <sheet name="様式D-3_PS" sheetId="122" r:id="rId26"/>
    <sheet name="様式D-3_S001" sheetId="123" r:id="rId27"/>
    <sheet name="様式D-3_S002" sheetId="124" r:id="rId28"/>
    <sheet name="様式D-3_S003" sheetId="125" r:id="rId29"/>
    <sheet name="様式D-3_S004" sheetId="126" r:id="rId30"/>
    <sheet name="様式D-3_S005" sheetId="127" r:id="rId31"/>
    <sheet name="様式D-3_S006" sheetId="128" r:id="rId32"/>
    <sheet name="様式D-3_S007" sheetId="129" r:id="rId33"/>
    <sheet name="様式D-3_S008" sheetId="130" r:id="rId34"/>
    <sheet name="様式D-3_S009" sheetId="131" r:id="rId35"/>
    <sheet name="様式D-3_S010" sheetId="132" r:id="rId36"/>
    <sheet name="様式D-3_S011" sheetId="133" r:id="rId37"/>
    <sheet name="様式D-3_S012" sheetId="134" r:id="rId38"/>
    <sheet name="様式D-3_S013" sheetId="135" r:id="rId39"/>
    <sheet name="様式D-3_S014" sheetId="136" r:id="rId40"/>
    <sheet name="様式D-3_S015" sheetId="137" r:id="rId41"/>
    <sheet name="様式D-3_PE" sheetId="138" r:id="rId42"/>
    <sheet name="様式E" sheetId="64" r:id="rId43"/>
    <sheet name="様式F" sheetId="81" r:id="rId44"/>
    <sheet name="様式G" sheetId="95" r:id="rId45"/>
    <sheet name="(参考)リスト" sheetId="74" r:id="rId46"/>
  </sheets>
  <externalReferences>
    <externalReference r:id="rId47"/>
  </externalReferences>
  <definedNames>
    <definedName name="_xlnm.Print_Area" localSheetId="45">'(参考)リスト'!$A$3:$K$84</definedName>
    <definedName name="_xlnm.Print_Area" localSheetId="0">'様式A-1'!$B$2:$AB$29</definedName>
    <definedName name="_xlnm.Print_Area" localSheetId="1">'様式A-2'!$B$3:$AN$46</definedName>
    <definedName name="_xlnm.Print_Area" localSheetId="2">'様式A-3'!$B$3:$AI$44</definedName>
    <definedName name="_xlnm.Print_Area" localSheetId="3">様式B_001!$B$2:$AA$33</definedName>
    <definedName name="_xlnm.Print_Area" localSheetId="4">様式B_002!$B$2:$AA$33</definedName>
    <definedName name="_xlnm.Print_Area" localSheetId="5">様式B_003!$B$2:$AA$33</definedName>
    <definedName name="_xlnm.Print_Area" localSheetId="6">'様式C-1-1'!$B$2:$Y$48</definedName>
    <definedName name="_xlnm.Print_Area" localSheetId="7">'様式C-1-2'!$B$2:$X$46</definedName>
    <definedName name="_xlnm.Print_Area" localSheetId="8">'様式C-2'!$B$2:$Z$23</definedName>
    <definedName name="_xlnm.Print_Area" localSheetId="9">'様式D-1-1_001'!$B$2:$W$30</definedName>
    <definedName name="_xlnm.Print_Area" localSheetId="10">'様式D-1-1_002'!$B$2:$W$30</definedName>
    <definedName name="_xlnm.Print_Area" localSheetId="11">'様式D-1-1_003'!$B$2:$W$30</definedName>
    <definedName name="_xlnm.Print_Area" localSheetId="12">'様式D-1-1_004'!$B$2:$W$30</definedName>
    <definedName name="_xlnm.Print_Area" localSheetId="13">'様式D-1-1_005'!$B$2:$W$30</definedName>
    <definedName name="_xlnm.Print_Area" localSheetId="14">'様式D-1-1_006'!$B$2:$W$30</definedName>
    <definedName name="_xlnm.Print_Area" localSheetId="15">'様式D-1-1_007'!$B$2:$W$30</definedName>
    <definedName name="_xlnm.Print_Area" localSheetId="16">'様式D-1-1_008'!$B$2:$W$30</definedName>
    <definedName name="_xlnm.Print_Area" localSheetId="17">'様式D-1-1_009'!$B$2:$W$30</definedName>
    <definedName name="_xlnm.Print_Area" localSheetId="18">'様式D-1-2'!$B$2:$Y$41</definedName>
    <definedName name="_xlnm.Print_Area" localSheetId="19">'様式D-2-1_001'!$B$3:$AI$18</definedName>
    <definedName name="_xlnm.Print_Area" localSheetId="20">'様式D-2-1_002'!$B$3:$AI$18</definedName>
    <definedName name="_xlnm.Print_Area" localSheetId="21">'様式D-2-1_003'!$B$3:$AI$18</definedName>
    <definedName name="_xlnm.Print_Area" localSheetId="22">'様式D-2-1´_001'!$B$3:$AI$18</definedName>
    <definedName name="_xlnm.Print_Area" localSheetId="23">'様式D-2-1´_002'!$B$3:$AI$18</definedName>
    <definedName name="_xlnm.Print_Area" localSheetId="24">'様式D-2-1´_003'!$B$3:$AI$18</definedName>
    <definedName name="_xlnm.Print_Area" localSheetId="41">'様式D-3_PE'!$A$3:$AO$45</definedName>
    <definedName name="_xlnm.Print_Area" localSheetId="25">'様式D-3_PS'!$A$3:$AO$45</definedName>
    <definedName name="_xlnm.Print_Area" localSheetId="26">'様式D-3_S001'!$A$3:$AO$45</definedName>
    <definedName name="_xlnm.Print_Area" localSheetId="27">'様式D-3_S002'!$A$3:$AO$45</definedName>
    <definedName name="_xlnm.Print_Area" localSheetId="28">'様式D-3_S003'!$A$3:$AO$45</definedName>
    <definedName name="_xlnm.Print_Area" localSheetId="29">'様式D-3_S004'!$A$3:$AO$45</definedName>
    <definedName name="_xlnm.Print_Area" localSheetId="30">'様式D-3_S005'!$A$3:$AO$45</definedName>
    <definedName name="_xlnm.Print_Area" localSheetId="31">'様式D-3_S006'!$A$3:$AO$45</definedName>
    <definedName name="_xlnm.Print_Area" localSheetId="32">'様式D-3_S007'!$A$3:$AO$45</definedName>
    <definedName name="_xlnm.Print_Area" localSheetId="33">'様式D-3_S008'!$A$3:$AO$45</definedName>
    <definedName name="_xlnm.Print_Area" localSheetId="34">'様式D-3_S009'!$A$3:$AO$45</definedName>
    <definedName name="_xlnm.Print_Area" localSheetId="35">'様式D-3_S010'!$A$3:$AO$45</definedName>
    <definedName name="_xlnm.Print_Area" localSheetId="36">'様式D-3_S011'!$A$3:$AO$45</definedName>
    <definedName name="_xlnm.Print_Area" localSheetId="37">'様式D-3_S012'!$A$3:$AO$45</definedName>
    <definedName name="_xlnm.Print_Area" localSheetId="38">'様式D-3_S013'!$A$3:$AO$45</definedName>
    <definedName name="_xlnm.Print_Area" localSheetId="39">'様式D-3_S014'!$A$3:$AO$45</definedName>
    <definedName name="_xlnm.Print_Area" localSheetId="40">'様式D-3_S015'!$A$3:$AO$45</definedName>
    <definedName name="_xlnm.Print_Area" localSheetId="42">様式E!$B$2:$BK$21</definedName>
    <definedName name="_xlnm.Print_Area" localSheetId="43">様式F!$B$1:$AB$50</definedName>
    <definedName name="_xlnm.Print_Area" localSheetId="44">様式G!$B$2:$Z$15</definedName>
    <definedName name="_xlnm.Print_Titles" localSheetId="1">'様式A-2'!$3:$9</definedName>
    <definedName name="_xlnm.Print_Titles" localSheetId="2">'様式A-3'!$3:$5</definedName>
    <definedName name="_xlnm.Print_Titles" localSheetId="9">'様式D-1-1_001'!$B:$W,'様式D-1-1_001'!$2:$4</definedName>
    <definedName name="_xlnm.Print_Titles" localSheetId="10">'様式D-1-1_002'!$B:$W,'様式D-1-1_002'!$2:$4</definedName>
    <definedName name="_xlnm.Print_Titles" localSheetId="11">'様式D-1-1_003'!$B:$W,'様式D-1-1_003'!$2:$4</definedName>
    <definedName name="_xlnm.Print_Titles" localSheetId="12">'様式D-1-1_004'!$B:$W,'様式D-1-1_004'!$2:$4</definedName>
    <definedName name="_xlnm.Print_Titles" localSheetId="13">'様式D-1-1_005'!$B:$W,'様式D-1-1_005'!$2:$4</definedName>
    <definedName name="_xlnm.Print_Titles" localSheetId="14">'様式D-1-1_006'!$B:$W,'様式D-1-1_006'!$2:$4</definedName>
    <definedName name="_xlnm.Print_Titles" localSheetId="15">'様式D-1-1_007'!$B:$W,'様式D-1-1_007'!$2:$4</definedName>
    <definedName name="_xlnm.Print_Titles" localSheetId="16">'様式D-1-1_008'!$B:$W,'様式D-1-1_008'!$2:$4</definedName>
    <definedName name="_xlnm.Print_Titles" localSheetId="17">'様式D-1-1_009'!$B:$W,'様式D-1-1_009'!$2:$4</definedName>
    <definedName name="_xlnm.Print_Titles" localSheetId="18">'様式D-1-2'!$B:$Y,'様式D-1-2'!$2:$8</definedName>
    <definedName name="_xlnm.Print_Titles" localSheetId="41">'様式D-3_PE'!$B:$AO,'様式D-3_PE'!$3:$5</definedName>
    <definedName name="_xlnm.Print_Titles" localSheetId="25">'様式D-3_PS'!$B:$AO,'様式D-3_PS'!$3:$5</definedName>
    <definedName name="_xlnm.Print_Titles" localSheetId="26">'様式D-3_S001'!$B:$AO,'様式D-3_S001'!$3:$5</definedName>
    <definedName name="_xlnm.Print_Titles" localSheetId="27">'様式D-3_S002'!$B:$AO,'様式D-3_S002'!$3:$5</definedName>
    <definedName name="_xlnm.Print_Titles" localSheetId="28">'様式D-3_S003'!$B:$AO,'様式D-3_S003'!$3:$5</definedName>
    <definedName name="_xlnm.Print_Titles" localSheetId="29">'様式D-3_S004'!$B:$AO,'様式D-3_S004'!$3:$5</definedName>
    <definedName name="_xlnm.Print_Titles" localSheetId="30">'様式D-3_S005'!$B:$AO,'様式D-3_S005'!$3:$5</definedName>
    <definedName name="_xlnm.Print_Titles" localSheetId="31">'様式D-3_S006'!$B:$AO,'様式D-3_S006'!$3:$5</definedName>
    <definedName name="_xlnm.Print_Titles" localSheetId="32">'様式D-3_S007'!$B:$AO,'様式D-3_S007'!$3:$5</definedName>
    <definedName name="_xlnm.Print_Titles" localSheetId="33">'様式D-3_S008'!$B:$AO,'様式D-3_S008'!$3:$5</definedName>
    <definedName name="_xlnm.Print_Titles" localSheetId="34">'様式D-3_S009'!$B:$AO,'様式D-3_S009'!$3:$5</definedName>
    <definedName name="_xlnm.Print_Titles" localSheetId="35">'様式D-3_S010'!$B:$AO,'様式D-3_S010'!$3:$5</definedName>
    <definedName name="_xlnm.Print_Titles" localSheetId="36">'様式D-3_S011'!$B:$AO,'様式D-3_S011'!$3:$5</definedName>
    <definedName name="_xlnm.Print_Titles" localSheetId="37">'様式D-3_S012'!$B:$AO,'様式D-3_S012'!$3:$5</definedName>
    <definedName name="_xlnm.Print_Titles" localSheetId="38">'様式D-3_S013'!$B:$AO,'様式D-3_S013'!$3:$5</definedName>
    <definedName name="_xlnm.Print_Titles" localSheetId="39">'様式D-3_S014'!$B:$AO,'様式D-3_S014'!$3:$5</definedName>
    <definedName name="_xlnm.Print_Titles" localSheetId="40">'様式D-3_S015'!$B:$AO,'様式D-3_S015'!$3:$5</definedName>
    <definedName name="_xlnm.Print_Titles" localSheetId="43">様式F!$1:$9</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様式B_001!$B$20:$Z$29</definedName>
    <definedName name="Z_D77EBD73_782E_4A63_AC37_29D349B4D009_.wvu.PrintArea" localSheetId="4" hidden="1">様式B_002!$B$20:$Z$29</definedName>
    <definedName name="Z_D77EBD73_782E_4A63_AC37_29D349B4D009_.wvu.PrintArea" localSheetId="5" hidden="1">様式B_003!$B$20:$Z$29</definedName>
    <definedName name="Z_D77EBD73_782E_4A63_AC37_29D349B4D009_.wvu.PrintArea" localSheetId="6" hidden="1">'様式C-1-1'!$B$2:$X$46</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9" hidden="1">'様式D-2-1_001'!$B$3:$AI$18</definedName>
    <definedName name="Z_D77EBD73_782E_4A63_AC37_29D349B4D009_.wvu.PrintArea" localSheetId="20" hidden="1">'様式D-2-1_002'!$B$3:$AI$18</definedName>
    <definedName name="Z_D77EBD73_782E_4A63_AC37_29D349B4D009_.wvu.PrintArea" localSheetId="21" hidden="1">'様式D-2-1_003'!$B$3:$AI$18</definedName>
    <definedName name="Z_D77EBD73_782E_4A63_AC37_29D349B4D009_.wvu.PrintArea" localSheetId="22" hidden="1">'様式D-2-1´_001'!$B$3:$AI$18</definedName>
    <definedName name="Z_D77EBD73_782E_4A63_AC37_29D349B4D009_.wvu.PrintArea" localSheetId="23" hidden="1">'様式D-2-1´_002'!$B$3:$AI$18</definedName>
    <definedName name="Z_D77EBD73_782E_4A63_AC37_29D349B4D009_.wvu.PrintArea" localSheetId="24" hidden="1">'様式D-2-1´_003'!$B$3:$AI$18</definedName>
    <definedName name="Z_D77EBD73_782E_4A63_AC37_29D349B4D009_.wvu.PrintArea" localSheetId="41" hidden="1">'様式D-3_PE'!$B$3:$AO$47</definedName>
    <definedName name="Z_D77EBD73_782E_4A63_AC37_29D349B4D009_.wvu.PrintArea" localSheetId="25" hidden="1">'様式D-3_PS'!$B$3:$AO$47</definedName>
    <definedName name="Z_D77EBD73_782E_4A63_AC37_29D349B4D009_.wvu.PrintArea" localSheetId="26" hidden="1">'様式D-3_S001'!$B$3:$AO$47</definedName>
    <definedName name="Z_D77EBD73_782E_4A63_AC37_29D349B4D009_.wvu.PrintArea" localSheetId="27" hidden="1">'様式D-3_S002'!$B$3:$AO$47</definedName>
    <definedName name="Z_D77EBD73_782E_4A63_AC37_29D349B4D009_.wvu.PrintArea" localSheetId="28" hidden="1">'様式D-3_S003'!$B$3:$AO$47</definedName>
    <definedName name="Z_D77EBD73_782E_4A63_AC37_29D349B4D009_.wvu.PrintArea" localSheetId="29" hidden="1">'様式D-3_S004'!$B$3:$AO$47</definedName>
    <definedName name="Z_D77EBD73_782E_4A63_AC37_29D349B4D009_.wvu.PrintArea" localSheetId="30" hidden="1">'様式D-3_S005'!$B$3:$AO$47</definedName>
    <definedName name="Z_D77EBD73_782E_4A63_AC37_29D349B4D009_.wvu.PrintArea" localSheetId="31" hidden="1">'様式D-3_S006'!$B$3:$AO$47</definedName>
    <definedName name="Z_D77EBD73_782E_4A63_AC37_29D349B4D009_.wvu.PrintArea" localSheetId="32" hidden="1">'様式D-3_S007'!$B$3:$AO$47</definedName>
    <definedName name="Z_D77EBD73_782E_4A63_AC37_29D349B4D009_.wvu.PrintArea" localSheetId="33" hidden="1">'様式D-3_S008'!$B$3:$AO$47</definedName>
    <definedName name="Z_D77EBD73_782E_4A63_AC37_29D349B4D009_.wvu.PrintArea" localSheetId="34" hidden="1">'様式D-3_S009'!$B$3:$AO$47</definedName>
    <definedName name="Z_D77EBD73_782E_4A63_AC37_29D349B4D009_.wvu.PrintArea" localSheetId="35" hidden="1">'様式D-3_S010'!$B$3:$AO$47</definedName>
    <definedName name="Z_D77EBD73_782E_4A63_AC37_29D349B4D009_.wvu.PrintArea" localSheetId="36" hidden="1">'様式D-3_S011'!$B$3:$AO$47</definedName>
    <definedName name="Z_D77EBD73_782E_4A63_AC37_29D349B4D009_.wvu.PrintArea" localSheetId="37" hidden="1">'様式D-3_S012'!$B$3:$AO$47</definedName>
    <definedName name="Z_D77EBD73_782E_4A63_AC37_29D349B4D009_.wvu.PrintArea" localSheetId="38" hidden="1">'様式D-3_S013'!$B$3:$AO$47</definedName>
    <definedName name="Z_D77EBD73_782E_4A63_AC37_29D349B4D009_.wvu.PrintArea" localSheetId="39" hidden="1">'様式D-3_S014'!$B$3:$AO$47</definedName>
    <definedName name="Z_D77EBD73_782E_4A63_AC37_29D349B4D009_.wvu.PrintArea" localSheetId="40" hidden="1">'様式D-3_S015'!$B$3:$AO$47</definedName>
    <definedName name="Z_D77EBD73_782E_4A63_AC37_29D349B4D009_.wvu.PrintArea" localSheetId="44"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対象箇所">[1]!テーブル1[対象箇所]</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26" i="81" l="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B25"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B24"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X20" i="81"/>
  <c r="W20" i="81"/>
  <c r="V20" i="81"/>
  <c r="U20" i="81"/>
  <c r="T20" i="81"/>
  <c r="S20" i="81"/>
  <c r="R20" i="81"/>
  <c r="Q20" i="81"/>
  <c r="P20" i="81"/>
  <c r="O20" i="81"/>
  <c r="N20" i="81"/>
  <c r="M20" i="81"/>
  <c r="L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B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D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B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AJ37" i="138"/>
  <c r="AI37" i="138"/>
  <c r="AH37" i="138"/>
  <c r="BH5" i="138" s="1"/>
  <c r="AG37" i="138"/>
  <c r="BG5" i="138" s="1"/>
  <c r="AF37" i="138"/>
  <c r="BF5" i="138" s="1"/>
  <c r="AE37" i="138"/>
  <c r="BE5" i="138" s="1"/>
  <c r="AD37" i="138"/>
  <c r="BD5" i="138" s="1"/>
  <c r="AC37" i="138"/>
  <c r="BC5" i="138" s="1"/>
  <c r="AB37" i="138"/>
  <c r="BB5" i="138" s="1"/>
  <c r="AA37" i="138"/>
  <c r="BA5" i="138" s="1"/>
  <c r="Z37" i="138"/>
  <c r="AZ5" i="138" s="1"/>
  <c r="Y37" i="138"/>
  <c r="AM35" i="138" s="1"/>
  <c r="AX5" i="138" s="1"/>
  <c r="AJ35" i="138"/>
  <c r="AI35" i="138"/>
  <c r="AH35" i="138"/>
  <c r="BT5" i="138" s="1"/>
  <c r="AG35" i="138"/>
  <c r="BS5" i="138" s="1"/>
  <c r="AF35" i="138"/>
  <c r="BR5" i="138" s="1"/>
  <c r="AE35" i="138"/>
  <c r="BQ5" i="138" s="1"/>
  <c r="AD35" i="138"/>
  <c r="BP5" i="138" s="1"/>
  <c r="AC35" i="138"/>
  <c r="BO5" i="138" s="1"/>
  <c r="AQ34" i="138"/>
  <c r="AQ33" i="138"/>
  <c r="AQ32" i="138"/>
  <c r="AQ31" i="138"/>
  <c r="AQ30" i="138"/>
  <c r="AQ29" i="138"/>
  <c r="AQ28" i="138"/>
  <c r="AQ27" i="138"/>
  <c r="AQ26" i="138"/>
  <c r="AQ25" i="138"/>
  <c r="AQ24" i="138"/>
  <c r="AQ23" i="138"/>
  <c r="AQ22" i="138"/>
  <c r="AQ21" i="138"/>
  <c r="AQ20" i="138"/>
  <c r="AQ19" i="138"/>
  <c r="AQ18" i="138"/>
  <c r="AQ17" i="138"/>
  <c r="AQ16" i="138"/>
  <c r="AQ15" i="138"/>
  <c r="AQ14" i="138"/>
  <c r="AQ13" i="138"/>
  <c r="AQ12" i="138"/>
  <c r="AS11" i="138"/>
  <c r="AQ11" i="138"/>
  <c r="BV5" i="138"/>
  <c r="BU5" i="138"/>
  <c r="BJ5" i="138"/>
  <c r="BI5" i="138"/>
  <c r="AW5" i="138"/>
  <c r="AV5" i="138"/>
  <c r="AJ37" i="137"/>
  <c r="AI37" i="137"/>
  <c r="AH37" i="137"/>
  <c r="AG37" i="137"/>
  <c r="BG5" i="137" s="1"/>
  <c r="AF37" i="137"/>
  <c r="BF5" i="137" s="1"/>
  <c r="AE37" i="137"/>
  <c r="BE5" i="137" s="1"/>
  <c r="AD37" i="137"/>
  <c r="BD5" i="137" s="1"/>
  <c r="AC37" i="137"/>
  <c r="BC5" i="137" s="1"/>
  <c r="AB37" i="137"/>
  <c r="BB5" i="137" s="1"/>
  <c r="AA37" i="137"/>
  <c r="BA5" i="137" s="1"/>
  <c r="Z37" i="137"/>
  <c r="AZ5" i="137" s="1"/>
  <c r="Y37" i="137"/>
  <c r="AJ35" i="137"/>
  <c r="AI35" i="137"/>
  <c r="AH35" i="137"/>
  <c r="AG35" i="137"/>
  <c r="BS5" i="137" s="1"/>
  <c r="AF35" i="137"/>
  <c r="BR5" i="137" s="1"/>
  <c r="AE35" i="137"/>
  <c r="BQ5" i="137" s="1"/>
  <c r="AD35" i="137"/>
  <c r="BP5" i="137" s="1"/>
  <c r="AC35" i="137"/>
  <c r="BO5" i="137" s="1"/>
  <c r="AQ34" i="137"/>
  <c r="AQ33" i="137"/>
  <c r="AQ32" i="137"/>
  <c r="AQ31" i="137"/>
  <c r="AQ30" i="137"/>
  <c r="AQ29" i="137"/>
  <c r="AQ28" i="137"/>
  <c r="AQ27" i="137"/>
  <c r="AQ26" i="137"/>
  <c r="AQ25" i="137"/>
  <c r="AQ24" i="137"/>
  <c r="AQ23" i="137"/>
  <c r="AQ22" i="137"/>
  <c r="AQ21" i="137"/>
  <c r="AQ20" i="137"/>
  <c r="AQ19" i="137"/>
  <c r="AQ18" i="137"/>
  <c r="AQ17" i="137"/>
  <c r="AQ16" i="137"/>
  <c r="AQ15" i="137"/>
  <c r="AQ14" i="137"/>
  <c r="AQ13" i="137"/>
  <c r="AQ12" i="137"/>
  <c r="AS11" i="137"/>
  <c r="AQ11" i="137"/>
  <c r="BV5" i="137"/>
  <c r="BU5" i="137"/>
  <c r="BT5" i="137"/>
  <c r="BJ5" i="137"/>
  <c r="BI5" i="137"/>
  <c r="BH5" i="137"/>
  <c r="AW5" i="137"/>
  <c r="AV5" i="137"/>
  <c r="AJ37" i="136"/>
  <c r="AI37" i="136"/>
  <c r="AH37" i="136"/>
  <c r="BH5" i="136" s="1"/>
  <c r="AG37" i="136"/>
  <c r="BG5" i="136" s="1"/>
  <c r="AF37" i="136"/>
  <c r="BF5" i="136" s="1"/>
  <c r="AE37" i="136"/>
  <c r="BE5" i="136" s="1"/>
  <c r="AD37" i="136"/>
  <c r="BD5" i="136" s="1"/>
  <c r="AC37" i="136"/>
  <c r="BC5" i="136" s="1"/>
  <c r="AB37" i="136"/>
  <c r="BB5" i="136" s="1"/>
  <c r="AA37" i="136"/>
  <c r="BA5" i="136" s="1"/>
  <c r="Z37" i="136"/>
  <c r="AZ5" i="136" s="1"/>
  <c r="Y37" i="136"/>
  <c r="AJ35" i="136"/>
  <c r="AI35" i="136"/>
  <c r="AH35" i="136"/>
  <c r="BT5" i="136" s="1"/>
  <c r="AG35" i="136"/>
  <c r="BS5" i="136" s="1"/>
  <c r="AF35" i="136"/>
  <c r="BR5" i="136" s="1"/>
  <c r="AE35" i="136"/>
  <c r="BQ5" i="136" s="1"/>
  <c r="AD35" i="136"/>
  <c r="BP5" i="136" s="1"/>
  <c r="AC35" i="136"/>
  <c r="BO5" i="136" s="1"/>
  <c r="AQ34" i="136"/>
  <c r="AQ33" i="136"/>
  <c r="AQ32" i="136"/>
  <c r="AQ31" i="136"/>
  <c r="AQ30" i="136"/>
  <c r="AQ29" i="136"/>
  <c r="AQ28" i="136"/>
  <c r="AQ27" i="136"/>
  <c r="AQ26" i="136"/>
  <c r="AQ25" i="136"/>
  <c r="AQ24" i="136"/>
  <c r="AQ23" i="136"/>
  <c r="AQ22" i="136"/>
  <c r="AQ21" i="136"/>
  <c r="AQ20" i="136"/>
  <c r="AQ19" i="136"/>
  <c r="AQ18" i="136"/>
  <c r="AQ17" i="136"/>
  <c r="AQ16" i="136"/>
  <c r="AQ15" i="136"/>
  <c r="AQ14" i="136"/>
  <c r="AQ13" i="136"/>
  <c r="AQ12" i="136"/>
  <c r="AS11" i="136"/>
  <c r="AQ11" i="136"/>
  <c r="BV5" i="136"/>
  <c r="BU5" i="136"/>
  <c r="BJ5" i="136"/>
  <c r="BI5" i="136"/>
  <c r="AW5" i="136"/>
  <c r="AV5" i="136"/>
  <c r="AJ37" i="135"/>
  <c r="AI37" i="135"/>
  <c r="AH37" i="135"/>
  <c r="BH5" i="135" s="1"/>
  <c r="AG37" i="135"/>
  <c r="BG5" i="135" s="1"/>
  <c r="AF37" i="135"/>
  <c r="BF5" i="135" s="1"/>
  <c r="AE37" i="135"/>
  <c r="BE5" i="135" s="1"/>
  <c r="AD37" i="135"/>
  <c r="BD5" i="135" s="1"/>
  <c r="AC37" i="135"/>
  <c r="BC5" i="135" s="1"/>
  <c r="AB37" i="135"/>
  <c r="BB5" i="135" s="1"/>
  <c r="AA37" i="135"/>
  <c r="BA5" i="135" s="1"/>
  <c r="Z37" i="135"/>
  <c r="AZ5" i="135" s="1"/>
  <c r="Y37" i="135"/>
  <c r="AJ35" i="135"/>
  <c r="AI35" i="135"/>
  <c r="AH35" i="135"/>
  <c r="BT5" i="135" s="1"/>
  <c r="AG35" i="135"/>
  <c r="BS5" i="135" s="1"/>
  <c r="AF35" i="135"/>
  <c r="BR5" i="135" s="1"/>
  <c r="AE35" i="135"/>
  <c r="BQ5" i="135" s="1"/>
  <c r="AD35" i="135"/>
  <c r="BP5" i="135" s="1"/>
  <c r="AC35" i="135"/>
  <c r="BO5" i="135" s="1"/>
  <c r="AQ34" i="135"/>
  <c r="AQ33" i="135"/>
  <c r="AQ32" i="135"/>
  <c r="AQ31" i="135"/>
  <c r="AQ30" i="135"/>
  <c r="AQ29" i="135"/>
  <c r="AQ28" i="135"/>
  <c r="AQ27" i="135"/>
  <c r="AQ26" i="135"/>
  <c r="AQ25" i="135"/>
  <c r="AQ24" i="135"/>
  <c r="AQ23" i="135"/>
  <c r="AQ22" i="135"/>
  <c r="AQ21" i="135"/>
  <c r="AQ20" i="135"/>
  <c r="AQ19" i="135"/>
  <c r="AQ18" i="135"/>
  <c r="AQ17" i="135"/>
  <c r="AQ16" i="135"/>
  <c r="AQ15" i="135"/>
  <c r="AQ14" i="135"/>
  <c r="AQ13" i="135"/>
  <c r="AQ12" i="135"/>
  <c r="AS11" i="135"/>
  <c r="AQ11" i="135"/>
  <c r="BV5" i="135"/>
  <c r="BU5" i="135"/>
  <c r="BJ5" i="135"/>
  <c r="BI5" i="135"/>
  <c r="AW5" i="135"/>
  <c r="AV5" i="135"/>
  <c r="AJ37" i="134"/>
  <c r="BJ5" i="134" s="1"/>
  <c r="AI37" i="134"/>
  <c r="AH37" i="134"/>
  <c r="AG37" i="134"/>
  <c r="BG5" i="134" s="1"/>
  <c r="AF37" i="134"/>
  <c r="BF5" i="134" s="1"/>
  <c r="AE37" i="134"/>
  <c r="BE5" i="134" s="1"/>
  <c r="AD37" i="134"/>
  <c r="BD5" i="134" s="1"/>
  <c r="AC37" i="134"/>
  <c r="BC5" i="134" s="1"/>
  <c r="AB37" i="134"/>
  <c r="BB5" i="134" s="1"/>
  <c r="AA37" i="134"/>
  <c r="BA5" i="134" s="1"/>
  <c r="Z37" i="134"/>
  <c r="AZ5" i="134" s="1"/>
  <c r="Y37" i="134"/>
  <c r="BN5" i="134" s="1"/>
  <c r="AJ35" i="134"/>
  <c r="AI35" i="134"/>
  <c r="AH35" i="134"/>
  <c r="AG35" i="134"/>
  <c r="BS5" i="134" s="1"/>
  <c r="AF35" i="134"/>
  <c r="BR5" i="134" s="1"/>
  <c r="AE35" i="134"/>
  <c r="BQ5" i="134" s="1"/>
  <c r="AD35" i="134"/>
  <c r="BP5" i="134" s="1"/>
  <c r="AC35" i="134"/>
  <c r="BO5" i="134" s="1"/>
  <c r="AQ34" i="134"/>
  <c r="AQ33" i="134"/>
  <c r="AQ32" i="134"/>
  <c r="AQ31" i="134"/>
  <c r="AQ30" i="134"/>
  <c r="AQ29" i="134"/>
  <c r="AQ28" i="134"/>
  <c r="AQ27" i="134"/>
  <c r="AQ26" i="134"/>
  <c r="AQ25" i="134"/>
  <c r="AQ24" i="134"/>
  <c r="AQ23" i="134"/>
  <c r="AQ22" i="134"/>
  <c r="AQ21" i="134"/>
  <c r="AQ20" i="134"/>
  <c r="AQ19" i="134"/>
  <c r="AQ18" i="134"/>
  <c r="AQ17" i="134"/>
  <c r="AQ16" i="134"/>
  <c r="AQ15" i="134"/>
  <c r="AQ14" i="134"/>
  <c r="AQ13" i="134"/>
  <c r="AQ12" i="134"/>
  <c r="AS11" i="134"/>
  <c r="AQ11" i="134"/>
  <c r="BV5" i="134"/>
  <c r="BU5" i="134"/>
  <c r="BT5" i="134"/>
  <c r="BI5" i="134"/>
  <c r="BH5" i="134"/>
  <c r="AW5" i="134"/>
  <c r="AV5" i="134"/>
  <c r="AJ37" i="133"/>
  <c r="AI37" i="133"/>
  <c r="AH37" i="133"/>
  <c r="BH5" i="133" s="1"/>
  <c r="AG37" i="133"/>
  <c r="BG5" i="133" s="1"/>
  <c r="AF37" i="133"/>
  <c r="BF5" i="133" s="1"/>
  <c r="AE37" i="133"/>
  <c r="BE5" i="133" s="1"/>
  <c r="AD37" i="133"/>
  <c r="BD5" i="133" s="1"/>
  <c r="AC37" i="133"/>
  <c r="BC5" i="133" s="1"/>
  <c r="AB37" i="133"/>
  <c r="BB5" i="133" s="1"/>
  <c r="AA37" i="133"/>
  <c r="BA5" i="133" s="1"/>
  <c r="Z37" i="133"/>
  <c r="AZ5" i="133" s="1"/>
  <c r="Y37" i="133"/>
  <c r="AJ35" i="133"/>
  <c r="AI35" i="133"/>
  <c r="AH35" i="133"/>
  <c r="BT5" i="133" s="1"/>
  <c r="AG35" i="133"/>
  <c r="BS5" i="133" s="1"/>
  <c r="AF35" i="133"/>
  <c r="BR5" i="133" s="1"/>
  <c r="AE35" i="133"/>
  <c r="BQ5" i="133" s="1"/>
  <c r="AD35" i="133"/>
  <c r="BP5" i="133" s="1"/>
  <c r="AC35" i="133"/>
  <c r="BO5" i="133" s="1"/>
  <c r="AQ34" i="133"/>
  <c r="AQ33" i="133"/>
  <c r="AQ32" i="133"/>
  <c r="AQ31" i="133"/>
  <c r="AQ30" i="133"/>
  <c r="AQ29" i="133"/>
  <c r="AQ28" i="133"/>
  <c r="AQ27" i="133"/>
  <c r="AQ26" i="133"/>
  <c r="AQ25" i="133"/>
  <c r="AQ24" i="133"/>
  <c r="AQ23" i="133"/>
  <c r="AQ22" i="133"/>
  <c r="AQ21" i="133"/>
  <c r="AQ20" i="133"/>
  <c r="AQ19" i="133"/>
  <c r="AQ18" i="133"/>
  <c r="AQ17" i="133"/>
  <c r="AQ16" i="133"/>
  <c r="AQ15" i="133"/>
  <c r="AQ14" i="133"/>
  <c r="AQ13" i="133"/>
  <c r="AQ12" i="133"/>
  <c r="AS11" i="133"/>
  <c r="AQ11" i="133"/>
  <c r="BV5" i="133"/>
  <c r="BU5" i="133"/>
  <c r="BJ5" i="133"/>
  <c r="BI5" i="133"/>
  <c r="AW5" i="133"/>
  <c r="AV5" i="133"/>
  <c r="AJ37" i="132"/>
  <c r="BJ5" i="132" s="1"/>
  <c r="AI37" i="132"/>
  <c r="AH37" i="132"/>
  <c r="AG37" i="132"/>
  <c r="BG5" i="132" s="1"/>
  <c r="AF37" i="132"/>
  <c r="BF5" i="132" s="1"/>
  <c r="AE37" i="132"/>
  <c r="BE5" i="132" s="1"/>
  <c r="AD37" i="132"/>
  <c r="BD5" i="132" s="1"/>
  <c r="AC37" i="132"/>
  <c r="BC5" i="132" s="1"/>
  <c r="AB37" i="132"/>
  <c r="BB5" i="132" s="1"/>
  <c r="AA37" i="132"/>
  <c r="BA5" i="132" s="1"/>
  <c r="Z37" i="132"/>
  <c r="AZ5" i="132" s="1"/>
  <c r="Y37" i="132"/>
  <c r="BN5" i="132" s="1"/>
  <c r="AJ35" i="132"/>
  <c r="AI35" i="132"/>
  <c r="AH35" i="132"/>
  <c r="AG35" i="132"/>
  <c r="BS5" i="132" s="1"/>
  <c r="AF35" i="132"/>
  <c r="BR5" i="132" s="1"/>
  <c r="AE35" i="132"/>
  <c r="BQ5" i="132" s="1"/>
  <c r="AD35" i="132"/>
  <c r="BP5" i="132" s="1"/>
  <c r="AC35" i="132"/>
  <c r="BO5" i="132" s="1"/>
  <c r="AQ34" i="132"/>
  <c r="AQ33" i="132"/>
  <c r="AQ32" i="132"/>
  <c r="AQ31" i="132"/>
  <c r="AQ30" i="132"/>
  <c r="AQ29" i="132"/>
  <c r="AQ28" i="132"/>
  <c r="AQ27" i="132"/>
  <c r="AQ26" i="132"/>
  <c r="AQ25" i="132"/>
  <c r="AQ24" i="132"/>
  <c r="AQ23" i="132"/>
  <c r="AQ22" i="132"/>
  <c r="AQ21" i="132"/>
  <c r="AQ20" i="132"/>
  <c r="AQ19" i="132"/>
  <c r="AQ18" i="132"/>
  <c r="AQ17" i="132"/>
  <c r="AQ16" i="132"/>
  <c r="AQ15" i="132"/>
  <c r="AQ14" i="132"/>
  <c r="AQ13" i="132"/>
  <c r="AQ12" i="132"/>
  <c r="AS11" i="132"/>
  <c r="AQ11" i="132"/>
  <c r="BV5" i="132"/>
  <c r="BU5" i="132"/>
  <c r="BT5" i="132"/>
  <c r="BI5" i="132"/>
  <c r="BH5" i="132"/>
  <c r="AW5" i="132"/>
  <c r="AV5" i="132"/>
  <c r="AJ37" i="131"/>
  <c r="AI37" i="131"/>
  <c r="AH37" i="131"/>
  <c r="BH5" i="131" s="1"/>
  <c r="AG37" i="131"/>
  <c r="BG5" i="131" s="1"/>
  <c r="AF37" i="131"/>
  <c r="BF5" i="131" s="1"/>
  <c r="AE37" i="131"/>
  <c r="BE5" i="131" s="1"/>
  <c r="AD37" i="131"/>
  <c r="BD5" i="131" s="1"/>
  <c r="AC37" i="131"/>
  <c r="BC5" i="131" s="1"/>
  <c r="AB37" i="131"/>
  <c r="BB5" i="131" s="1"/>
  <c r="AA37" i="131"/>
  <c r="BA5" i="131" s="1"/>
  <c r="Z37" i="131"/>
  <c r="AZ5" i="131" s="1"/>
  <c r="Y37" i="131"/>
  <c r="AM35" i="131" s="1"/>
  <c r="AX5" i="131" s="1"/>
  <c r="AJ35" i="131"/>
  <c r="AI35" i="131"/>
  <c r="AH35" i="131"/>
  <c r="BT5" i="131" s="1"/>
  <c r="AG35" i="131"/>
  <c r="BS5" i="131" s="1"/>
  <c r="AF35" i="131"/>
  <c r="BR5" i="131" s="1"/>
  <c r="AE35" i="131"/>
  <c r="BQ5" i="131" s="1"/>
  <c r="AD35" i="131"/>
  <c r="BP5" i="131" s="1"/>
  <c r="AC35" i="131"/>
  <c r="BO5" i="131" s="1"/>
  <c r="AQ34" i="131"/>
  <c r="AQ33" i="131"/>
  <c r="AQ32" i="131"/>
  <c r="AQ31" i="131"/>
  <c r="AQ30" i="131"/>
  <c r="AQ29" i="131"/>
  <c r="AQ28" i="131"/>
  <c r="AQ27" i="131"/>
  <c r="AQ26" i="131"/>
  <c r="AQ25" i="131"/>
  <c r="AQ24" i="131"/>
  <c r="AQ23" i="131"/>
  <c r="AQ22" i="131"/>
  <c r="AQ21" i="131"/>
  <c r="AQ20" i="131"/>
  <c r="AQ19" i="131"/>
  <c r="AQ18" i="131"/>
  <c r="AQ17" i="131"/>
  <c r="AQ16" i="131"/>
  <c r="AQ15" i="131"/>
  <c r="AQ14" i="131"/>
  <c r="AQ13" i="131"/>
  <c r="AQ12" i="131"/>
  <c r="AS11" i="131"/>
  <c r="AQ11" i="131"/>
  <c r="BV5" i="131"/>
  <c r="BU5" i="131"/>
  <c r="BJ5" i="131"/>
  <c r="BI5" i="131"/>
  <c r="AW5" i="131"/>
  <c r="AV5" i="131"/>
  <c r="AJ37" i="130"/>
  <c r="AI37" i="130"/>
  <c r="AH37" i="130"/>
  <c r="BH5" i="130" s="1"/>
  <c r="AG37" i="130"/>
  <c r="BG5" i="130" s="1"/>
  <c r="AF37" i="130"/>
  <c r="BF5" i="130" s="1"/>
  <c r="AE37" i="130"/>
  <c r="BE5" i="130" s="1"/>
  <c r="AD37" i="130"/>
  <c r="BD5" i="130" s="1"/>
  <c r="AC37" i="130"/>
  <c r="BC5" i="130" s="1"/>
  <c r="AB37" i="130"/>
  <c r="BB5" i="130" s="1"/>
  <c r="AA37" i="130"/>
  <c r="BA5" i="130" s="1"/>
  <c r="Z37" i="130"/>
  <c r="AZ5" i="130" s="1"/>
  <c r="Y37" i="130"/>
  <c r="AJ35" i="130"/>
  <c r="AI35" i="130"/>
  <c r="AH35" i="130"/>
  <c r="BT5" i="130" s="1"/>
  <c r="AG35" i="130"/>
  <c r="BS5" i="130" s="1"/>
  <c r="AF35" i="130"/>
  <c r="BR5" i="130" s="1"/>
  <c r="AE35" i="130"/>
  <c r="BQ5" i="130" s="1"/>
  <c r="AD35" i="130"/>
  <c r="BP5" i="130" s="1"/>
  <c r="AC35" i="130"/>
  <c r="BO5" i="130" s="1"/>
  <c r="AQ34" i="130"/>
  <c r="AQ33" i="130"/>
  <c r="AQ32" i="130"/>
  <c r="AQ31" i="130"/>
  <c r="AQ30" i="130"/>
  <c r="AQ29" i="130"/>
  <c r="AQ28" i="130"/>
  <c r="AQ27" i="130"/>
  <c r="AQ26" i="130"/>
  <c r="AQ25" i="130"/>
  <c r="AQ24" i="130"/>
  <c r="AQ23" i="130"/>
  <c r="AQ22" i="130"/>
  <c r="AQ21" i="130"/>
  <c r="AQ20" i="130"/>
  <c r="AQ19" i="130"/>
  <c r="AQ18" i="130"/>
  <c r="AQ17" i="130"/>
  <c r="AQ16" i="130"/>
  <c r="AQ15" i="130"/>
  <c r="AQ14" i="130"/>
  <c r="AQ13" i="130"/>
  <c r="AQ12" i="130"/>
  <c r="AS11" i="130"/>
  <c r="AQ11" i="130"/>
  <c r="BV5" i="130"/>
  <c r="BU5" i="130"/>
  <c r="BJ5" i="130"/>
  <c r="BI5" i="130"/>
  <c r="AW5" i="130"/>
  <c r="AV5" i="130"/>
  <c r="AJ37" i="129"/>
  <c r="AI37" i="129"/>
  <c r="AH37" i="129"/>
  <c r="BH5" i="129" s="1"/>
  <c r="AG37" i="129"/>
  <c r="BG5" i="129" s="1"/>
  <c r="AF37" i="129"/>
  <c r="BF5" i="129" s="1"/>
  <c r="AE37" i="129"/>
  <c r="BE5" i="129" s="1"/>
  <c r="AD37" i="129"/>
  <c r="BD5" i="129" s="1"/>
  <c r="AC37" i="129"/>
  <c r="BC5" i="129" s="1"/>
  <c r="AB37" i="129"/>
  <c r="BB5" i="129" s="1"/>
  <c r="AA37" i="129"/>
  <c r="BA5" i="129" s="1"/>
  <c r="Z37" i="129"/>
  <c r="AZ5" i="129" s="1"/>
  <c r="Y37" i="129"/>
  <c r="AM35" i="129" s="1"/>
  <c r="AX5" i="129" s="1"/>
  <c r="AJ35" i="129"/>
  <c r="AI35" i="129"/>
  <c r="AH35" i="129"/>
  <c r="BT5" i="129" s="1"/>
  <c r="AG35" i="129"/>
  <c r="BS5" i="129" s="1"/>
  <c r="AF35" i="129"/>
  <c r="BR5" i="129" s="1"/>
  <c r="AE35" i="129"/>
  <c r="BQ5" i="129" s="1"/>
  <c r="AD35" i="129"/>
  <c r="BP5" i="129" s="1"/>
  <c r="AC35" i="129"/>
  <c r="BO5" i="129" s="1"/>
  <c r="AQ34" i="129"/>
  <c r="AQ33" i="129"/>
  <c r="AQ32" i="129"/>
  <c r="AQ31" i="129"/>
  <c r="AQ30" i="129"/>
  <c r="AQ29" i="129"/>
  <c r="AQ28" i="129"/>
  <c r="AQ27" i="129"/>
  <c r="AQ26" i="129"/>
  <c r="AQ25" i="129"/>
  <c r="AQ24" i="129"/>
  <c r="AQ23" i="129"/>
  <c r="AQ22" i="129"/>
  <c r="AQ21" i="129"/>
  <c r="AQ20" i="129"/>
  <c r="AQ19" i="129"/>
  <c r="AQ18" i="129"/>
  <c r="AQ17" i="129"/>
  <c r="AQ16" i="129"/>
  <c r="AQ15" i="129"/>
  <c r="AQ14" i="129"/>
  <c r="AQ13" i="129"/>
  <c r="AQ12" i="129"/>
  <c r="AS11" i="129"/>
  <c r="AQ11" i="129"/>
  <c r="BV5" i="129"/>
  <c r="BU5" i="129"/>
  <c r="BJ5" i="129"/>
  <c r="BI5" i="129"/>
  <c r="AW5" i="129"/>
  <c r="AV5" i="129"/>
  <c r="AJ37" i="128"/>
  <c r="AI37" i="128"/>
  <c r="AH37" i="128"/>
  <c r="BH5" i="128" s="1"/>
  <c r="AG37" i="128"/>
  <c r="BG5" i="128" s="1"/>
  <c r="AF37" i="128"/>
  <c r="BF5" i="128" s="1"/>
  <c r="AE37" i="128"/>
  <c r="BE5" i="128" s="1"/>
  <c r="AD37" i="128"/>
  <c r="BD5" i="128" s="1"/>
  <c r="AC37" i="128"/>
  <c r="BC5" i="128" s="1"/>
  <c r="AB37" i="128"/>
  <c r="BB5" i="128" s="1"/>
  <c r="AA37" i="128"/>
  <c r="BA5" i="128" s="1"/>
  <c r="Z37" i="128"/>
  <c r="AZ5" i="128" s="1"/>
  <c r="Y37" i="128"/>
  <c r="AJ35" i="128"/>
  <c r="AI35" i="128"/>
  <c r="AH35" i="128"/>
  <c r="BT5" i="128" s="1"/>
  <c r="AG35" i="128"/>
  <c r="BS5" i="128" s="1"/>
  <c r="AF35" i="128"/>
  <c r="BR5" i="128" s="1"/>
  <c r="AE35" i="128"/>
  <c r="BQ5" i="128" s="1"/>
  <c r="AD35" i="128"/>
  <c r="BP5" i="128" s="1"/>
  <c r="AC35" i="128"/>
  <c r="BO5" i="128" s="1"/>
  <c r="AQ34" i="128"/>
  <c r="AQ33" i="128"/>
  <c r="AQ32" i="128"/>
  <c r="AQ31" i="128"/>
  <c r="AQ30" i="128"/>
  <c r="AQ29" i="128"/>
  <c r="AQ28" i="128"/>
  <c r="AQ27" i="128"/>
  <c r="AQ26" i="128"/>
  <c r="AQ25" i="128"/>
  <c r="AQ24" i="128"/>
  <c r="AQ23" i="128"/>
  <c r="AQ22" i="128"/>
  <c r="AQ21" i="128"/>
  <c r="AQ20" i="128"/>
  <c r="AQ19" i="128"/>
  <c r="AQ18" i="128"/>
  <c r="AQ17" i="128"/>
  <c r="AQ16" i="128"/>
  <c r="AQ15" i="128"/>
  <c r="AQ14" i="128"/>
  <c r="AQ13" i="128"/>
  <c r="AQ12" i="128"/>
  <c r="AS11" i="128"/>
  <c r="AQ11" i="128"/>
  <c r="BV5" i="128"/>
  <c r="BU5" i="128"/>
  <c r="BJ5" i="128"/>
  <c r="BI5" i="128"/>
  <c r="AW5" i="128"/>
  <c r="AV5" i="128"/>
  <c r="AJ37" i="127"/>
  <c r="AI37" i="127"/>
  <c r="AH37" i="127"/>
  <c r="BH5" i="127" s="1"/>
  <c r="AG37" i="127"/>
  <c r="AF37" i="127"/>
  <c r="AE37" i="127"/>
  <c r="BE5" i="127" s="1"/>
  <c r="AD37" i="127"/>
  <c r="BD5" i="127" s="1"/>
  <c r="AC37" i="127"/>
  <c r="BC5" i="127" s="1"/>
  <c r="AB37" i="127"/>
  <c r="BB5" i="127" s="1"/>
  <c r="AA37" i="127"/>
  <c r="BA5" i="127" s="1"/>
  <c r="Z37" i="127"/>
  <c r="AZ5" i="127" s="1"/>
  <c r="Y37" i="127"/>
  <c r="AM35" i="127" s="1"/>
  <c r="AX5" i="127" s="1"/>
  <c r="AJ35" i="127"/>
  <c r="AI35" i="127"/>
  <c r="AH35" i="127"/>
  <c r="BT5" i="127" s="1"/>
  <c r="AG35" i="127"/>
  <c r="AF35" i="127"/>
  <c r="AE35" i="127"/>
  <c r="BQ5" i="127" s="1"/>
  <c r="AD35" i="127"/>
  <c r="BP5" i="127" s="1"/>
  <c r="AC35" i="127"/>
  <c r="BO5" i="127" s="1"/>
  <c r="AQ34" i="127"/>
  <c r="AQ33" i="127"/>
  <c r="AQ32" i="127"/>
  <c r="AQ31" i="127"/>
  <c r="AQ30" i="127"/>
  <c r="AQ29" i="127"/>
  <c r="AQ28" i="127"/>
  <c r="AQ27" i="127"/>
  <c r="AQ26" i="127"/>
  <c r="AQ25" i="127"/>
  <c r="AQ24" i="127"/>
  <c r="AQ23" i="127"/>
  <c r="AQ22" i="127"/>
  <c r="AQ21" i="127"/>
  <c r="AQ20" i="127"/>
  <c r="AQ19" i="127"/>
  <c r="AQ18" i="127"/>
  <c r="AQ17" i="127"/>
  <c r="AQ16" i="127"/>
  <c r="AQ15" i="127"/>
  <c r="AQ14" i="127"/>
  <c r="AQ13" i="127"/>
  <c r="AQ12" i="127"/>
  <c r="AS11" i="127"/>
  <c r="AQ11" i="127"/>
  <c r="BV5" i="127"/>
  <c r="BU5" i="127"/>
  <c r="BS5" i="127"/>
  <c r="BR5" i="127"/>
  <c r="BJ5" i="127"/>
  <c r="BI5" i="127"/>
  <c r="BG5" i="127"/>
  <c r="BF5" i="127"/>
  <c r="AW5" i="127"/>
  <c r="AV5" i="127"/>
  <c r="AJ37" i="126"/>
  <c r="BJ5" i="126" s="1"/>
  <c r="AI37" i="126"/>
  <c r="AH37" i="126"/>
  <c r="AG37" i="126"/>
  <c r="BG5" i="126" s="1"/>
  <c r="AF37" i="126"/>
  <c r="BF5" i="126" s="1"/>
  <c r="AE37" i="126"/>
  <c r="BE5" i="126" s="1"/>
  <c r="AD37" i="126"/>
  <c r="BD5" i="126" s="1"/>
  <c r="AC37" i="126"/>
  <c r="BC5" i="126" s="1"/>
  <c r="AB37" i="126"/>
  <c r="BB5" i="126" s="1"/>
  <c r="AA37" i="126"/>
  <c r="BA5" i="126" s="1"/>
  <c r="Z37" i="126"/>
  <c r="AZ5" i="126" s="1"/>
  <c r="Y37" i="126"/>
  <c r="BN5" i="126" s="1"/>
  <c r="AM35" i="126"/>
  <c r="AX5" i="126" s="1"/>
  <c r="AJ35" i="126"/>
  <c r="AI35" i="126"/>
  <c r="AH35" i="126"/>
  <c r="AG35" i="126"/>
  <c r="BS5" i="126" s="1"/>
  <c r="AF35" i="126"/>
  <c r="BR5" i="126" s="1"/>
  <c r="AE35" i="126"/>
  <c r="BQ5" i="126" s="1"/>
  <c r="AD35" i="126"/>
  <c r="BP5" i="126" s="1"/>
  <c r="AC35" i="126"/>
  <c r="BO5" i="126" s="1"/>
  <c r="AQ34" i="126"/>
  <c r="AQ33" i="126"/>
  <c r="AQ32" i="126"/>
  <c r="AQ31" i="126"/>
  <c r="AQ30" i="126"/>
  <c r="AQ29" i="126"/>
  <c r="AQ28" i="126"/>
  <c r="AQ27" i="126"/>
  <c r="AQ26" i="126"/>
  <c r="AQ25" i="126"/>
  <c r="AQ24" i="126"/>
  <c r="AQ23" i="126"/>
  <c r="AQ22" i="126"/>
  <c r="AQ21" i="126"/>
  <c r="AQ20" i="126"/>
  <c r="AQ19" i="126"/>
  <c r="AQ18" i="126"/>
  <c r="AQ17" i="126"/>
  <c r="AQ16" i="126"/>
  <c r="AQ15" i="126"/>
  <c r="AQ14" i="126"/>
  <c r="AQ13" i="126"/>
  <c r="AQ12" i="126"/>
  <c r="AS11" i="126"/>
  <c r="AQ11" i="126"/>
  <c r="BV5" i="126"/>
  <c r="BU5" i="126"/>
  <c r="BT5" i="126"/>
  <c r="BI5" i="126"/>
  <c r="BH5" i="126"/>
  <c r="AW5" i="126"/>
  <c r="AV5" i="126"/>
  <c r="AJ37" i="125"/>
  <c r="AI37" i="125"/>
  <c r="AH37" i="125"/>
  <c r="BH5" i="125" s="1"/>
  <c r="AG37" i="125"/>
  <c r="AF37" i="125"/>
  <c r="AE37" i="125"/>
  <c r="BE5" i="125" s="1"/>
  <c r="AD37" i="125"/>
  <c r="BD5" i="125" s="1"/>
  <c r="AC37" i="125"/>
  <c r="BC5" i="125" s="1"/>
  <c r="AB37" i="125"/>
  <c r="BB5" i="125" s="1"/>
  <c r="AA37" i="125"/>
  <c r="BA5" i="125" s="1"/>
  <c r="Z37" i="125"/>
  <c r="AZ5" i="125" s="1"/>
  <c r="Y37" i="125"/>
  <c r="AM35" i="125" s="1"/>
  <c r="AX5" i="125" s="1"/>
  <c r="AJ35" i="125"/>
  <c r="AI35" i="125"/>
  <c r="AH35" i="125"/>
  <c r="AG35" i="125"/>
  <c r="AF35" i="125"/>
  <c r="BR5" i="125" s="1"/>
  <c r="AE35" i="125"/>
  <c r="BQ5" i="125" s="1"/>
  <c r="AD35" i="125"/>
  <c r="BP5" i="125" s="1"/>
  <c r="AC35" i="125"/>
  <c r="BO5" i="125" s="1"/>
  <c r="AQ34" i="125"/>
  <c r="AQ33" i="125"/>
  <c r="AQ32" i="125"/>
  <c r="AQ31" i="125"/>
  <c r="AQ30" i="125"/>
  <c r="AQ29" i="125"/>
  <c r="AQ28" i="125"/>
  <c r="AQ27" i="125"/>
  <c r="AQ26" i="125"/>
  <c r="AQ25" i="125"/>
  <c r="AQ24" i="125"/>
  <c r="AQ23" i="125"/>
  <c r="AQ22" i="125"/>
  <c r="AQ21" i="125"/>
  <c r="AQ20" i="125"/>
  <c r="AQ19" i="125"/>
  <c r="AQ18" i="125"/>
  <c r="AQ17" i="125"/>
  <c r="AQ16" i="125"/>
  <c r="AQ15" i="125"/>
  <c r="AQ14" i="125"/>
  <c r="AQ13" i="125"/>
  <c r="AQ12" i="125"/>
  <c r="AS11" i="125"/>
  <c r="AQ11" i="125"/>
  <c r="BV5" i="125"/>
  <c r="BU5" i="125"/>
  <c r="BT5" i="125"/>
  <c r="BS5" i="125"/>
  <c r="BJ5" i="125"/>
  <c r="BI5" i="125"/>
  <c r="BG5" i="125"/>
  <c r="BF5" i="125"/>
  <c r="AW5" i="125"/>
  <c r="AV5" i="125"/>
  <c r="AJ37" i="124"/>
  <c r="AI37" i="124"/>
  <c r="BI5" i="124" s="1"/>
  <c r="AH37" i="124"/>
  <c r="BH5" i="124" s="1"/>
  <c r="AG37" i="124"/>
  <c r="AF37" i="124"/>
  <c r="BF5" i="124" s="1"/>
  <c r="AE37" i="124"/>
  <c r="BE5" i="124" s="1"/>
  <c r="AD37" i="124"/>
  <c r="BD5" i="124" s="1"/>
  <c r="AC37" i="124"/>
  <c r="BC5" i="124" s="1"/>
  <c r="AB37" i="124"/>
  <c r="BB5" i="124" s="1"/>
  <c r="AA37" i="124"/>
  <c r="BA5" i="124" s="1"/>
  <c r="Z37" i="124"/>
  <c r="AZ5" i="124" s="1"/>
  <c r="Y37" i="124"/>
  <c r="AJ35" i="124"/>
  <c r="BV5" i="124" s="1"/>
  <c r="AI35" i="124"/>
  <c r="BU5" i="124" s="1"/>
  <c r="AH35" i="124"/>
  <c r="AG35" i="124"/>
  <c r="AF35" i="124"/>
  <c r="BR5" i="124" s="1"/>
  <c r="AE35" i="124"/>
  <c r="BQ5" i="124" s="1"/>
  <c r="AD35" i="124"/>
  <c r="BP5" i="124" s="1"/>
  <c r="AC35" i="124"/>
  <c r="BO5" i="124" s="1"/>
  <c r="AQ34" i="124"/>
  <c r="AQ33" i="124"/>
  <c r="AQ32" i="124"/>
  <c r="AQ31" i="124"/>
  <c r="AQ30" i="124"/>
  <c r="AQ29" i="124"/>
  <c r="AQ28" i="124"/>
  <c r="AQ27" i="124"/>
  <c r="AQ26" i="124"/>
  <c r="AQ25" i="124"/>
  <c r="AQ24" i="124"/>
  <c r="AQ23" i="124"/>
  <c r="AQ22" i="124"/>
  <c r="AQ21" i="124"/>
  <c r="AQ20" i="124"/>
  <c r="AQ19" i="124"/>
  <c r="AQ18" i="124"/>
  <c r="AQ17" i="124"/>
  <c r="AQ16" i="124"/>
  <c r="AQ15" i="124"/>
  <c r="AQ14" i="124"/>
  <c r="AQ13" i="124"/>
  <c r="AQ12" i="124"/>
  <c r="AS11" i="124"/>
  <c r="AQ11" i="124"/>
  <c r="BT5" i="124"/>
  <c r="BS5" i="124"/>
  <c r="BJ5" i="124"/>
  <c r="BG5" i="124"/>
  <c r="AW5" i="124"/>
  <c r="AV5" i="124"/>
  <c r="AJ37" i="123"/>
  <c r="AI37" i="123"/>
  <c r="AH37" i="123"/>
  <c r="BH5" i="123" s="1"/>
  <c r="AG37" i="123"/>
  <c r="BG5" i="123" s="1"/>
  <c r="AF37" i="123"/>
  <c r="BF5" i="123" s="1"/>
  <c r="AE37" i="123"/>
  <c r="BE5" i="123" s="1"/>
  <c r="AD37" i="123"/>
  <c r="BD5" i="123" s="1"/>
  <c r="AC37" i="123"/>
  <c r="BC5" i="123" s="1"/>
  <c r="AB37" i="123"/>
  <c r="BB5" i="123" s="1"/>
  <c r="AA37" i="123"/>
  <c r="BA5" i="123" s="1"/>
  <c r="Z37" i="123"/>
  <c r="AZ5" i="123" s="1"/>
  <c r="Y37" i="123"/>
  <c r="AJ35" i="123"/>
  <c r="AI35" i="123"/>
  <c r="AH35" i="123"/>
  <c r="BT5" i="123" s="1"/>
  <c r="AG35" i="123"/>
  <c r="BS5" i="123" s="1"/>
  <c r="AF35" i="123"/>
  <c r="BR5" i="123" s="1"/>
  <c r="AE35" i="123"/>
  <c r="BQ5" i="123" s="1"/>
  <c r="AD35" i="123"/>
  <c r="BP5" i="123" s="1"/>
  <c r="AC35" i="123"/>
  <c r="BO5" i="123" s="1"/>
  <c r="AQ34" i="123"/>
  <c r="AQ33" i="123"/>
  <c r="AQ32" i="123"/>
  <c r="AQ31" i="123"/>
  <c r="AQ30" i="123"/>
  <c r="AQ29" i="123"/>
  <c r="AQ28" i="123"/>
  <c r="AQ27" i="123"/>
  <c r="AQ26" i="123"/>
  <c r="AQ25" i="123"/>
  <c r="AQ24" i="123"/>
  <c r="AQ23" i="123"/>
  <c r="AQ22" i="123"/>
  <c r="AQ21" i="123"/>
  <c r="AQ20" i="123"/>
  <c r="AQ19" i="123"/>
  <c r="AQ18" i="123"/>
  <c r="AQ17" i="123"/>
  <c r="AQ16" i="123"/>
  <c r="AQ15" i="123"/>
  <c r="AQ14" i="123"/>
  <c r="AQ13" i="123"/>
  <c r="AQ12" i="123"/>
  <c r="AS11" i="123"/>
  <c r="AQ11" i="123"/>
  <c r="BV5" i="123"/>
  <c r="BU5" i="123"/>
  <c r="BJ5" i="123"/>
  <c r="BI5" i="123"/>
  <c r="AW5" i="123"/>
  <c r="AV5" i="123"/>
  <c r="AJ37" i="122"/>
  <c r="AI37" i="122"/>
  <c r="AH37" i="122"/>
  <c r="AG37" i="122"/>
  <c r="AF37" i="122"/>
  <c r="AE37" i="122"/>
  <c r="AD37" i="122"/>
  <c r="AC37" i="122"/>
  <c r="AB37" i="122"/>
  <c r="AA37" i="122"/>
  <c r="Z37" i="122"/>
  <c r="BL5" i="122" s="1"/>
  <c r="Y37" i="122"/>
  <c r="AM35" i="122" s="1"/>
  <c r="AX5" i="122" s="1"/>
  <c r="AJ35" i="122"/>
  <c r="AI35" i="122"/>
  <c r="AH35" i="122"/>
  <c r="AG35" i="122"/>
  <c r="AF35" i="122"/>
  <c r="AE35" i="122"/>
  <c r="AD35" i="122"/>
  <c r="AC35" i="122"/>
  <c r="AQ34" i="122"/>
  <c r="AQ33" i="122"/>
  <c r="AQ32" i="122"/>
  <c r="AQ31" i="122"/>
  <c r="AQ30" i="122"/>
  <c r="AQ29" i="122"/>
  <c r="AQ28" i="122"/>
  <c r="AQ27" i="122"/>
  <c r="AQ26" i="122"/>
  <c r="AQ25" i="122"/>
  <c r="AQ24" i="122"/>
  <c r="AQ23" i="122"/>
  <c r="AQ22" i="122"/>
  <c r="AQ21" i="122"/>
  <c r="AQ20" i="122"/>
  <c r="AQ19" i="122"/>
  <c r="AQ18" i="122"/>
  <c r="AQ17" i="122"/>
  <c r="AQ16" i="122"/>
  <c r="AQ15" i="122"/>
  <c r="AQ14" i="122"/>
  <c r="AQ13" i="122"/>
  <c r="AQ12" i="122"/>
  <c r="AS11" i="122"/>
  <c r="AQ11" i="122"/>
  <c r="BV5" i="122"/>
  <c r="BU5" i="122"/>
  <c r="BT5" i="122"/>
  <c r="BS5" i="122"/>
  <c r="BR5" i="122"/>
  <c r="BQ5" i="122"/>
  <c r="BP5" i="122"/>
  <c r="BO5" i="122"/>
  <c r="BK5" i="122"/>
  <c r="BJ5" i="122"/>
  <c r="BI5" i="122"/>
  <c r="BH5" i="122"/>
  <c r="BG5" i="122"/>
  <c r="BF5" i="122"/>
  <c r="BE5" i="122"/>
  <c r="BD5" i="122"/>
  <c r="BC5" i="122"/>
  <c r="BB5" i="122"/>
  <c r="BA5" i="122"/>
  <c r="AY5" i="122"/>
  <c r="AW5" i="122"/>
  <c r="AV5" i="122"/>
  <c r="AM35" i="137" l="1"/>
  <c r="AX5" i="137" s="1"/>
  <c r="AM35" i="136"/>
  <c r="AX5" i="136" s="1"/>
  <c r="AM35" i="135"/>
  <c r="AX5" i="135" s="1"/>
  <c r="AM35" i="134"/>
  <c r="AX5" i="134" s="1"/>
  <c r="AM35" i="133"/>
  <c r="AX5" i="133" s="1"/>
  <c r="AM35" i="132"/>
  <c r="AX5" i="132" s="1"/>
  <c r="AM35" i="130"/>
  <c r="AX5" i="130" s="1"/>
  <c r="AM35" i="128"/>
  <c r="AX5" i="128" s="1"/>
  <c r="AM35" i="124"/>
  <c r="AX5" i="124" s="1"/>
  <c r="AM35" i="123"/>
  <c r="AX5" i="123" s="1"/>
  <c r="AY5" i="138"/>
  <c r="BK5" i="138"/>
  <c r="BL5" i="138"/>
  <c r="BM5" i="138"/>
  <c r="BN5" i="138"/>
  <c r="BK5" i="137"/>
  <c r="BM5" i="137"/>
  <c r="BN5" i="137"/>
  <c r="AY5" i="137"/>
  <c r="BL5" i="137"/>
  <c r="BM5" i="136"/>
  <c r="BN5" i="136"/>
  <c r="AY5" i="136"/>
  <c r="BK5" i="136"/>
  <c r="BL5" i="136"/>
  <c r="AY5" i="135"/>
  <c r="BK5" i="135"/>
  <c r="BL5" i="135"/>
  <c r="BM5" i="135"/>
  <c r="BN5" i="135"/>
  <c r="AY5" i="134"/>
  <c r="BK5" i="134"/>
  <c r="BL5" i="134"/>
  <c r="BM5" i="134"/>
  <c r="AY5" i="133"/>
  <c r="BK5" i="133"/>
  <c r="BL5" i="133"/>
  <c r="BM5" i="133"/>
  <c r="BN5" i="133"/>
  <c r="AY5" i="132"/>
  <c r="BK5" i="132"/>
  <c r="BL5" i="132"/>
  <c r="BM5" i="132"/>
  <c r="AY5" i="131"/>
  <c r="BK5" i="131"/>
  <c r="BL5" i="131"/>
  <c r="BM5" i="131"/>
  <c r="BN5" i="131"/>
  <c r="BM5" i="130"/>
  <c r="AY5" i="130"/>
  <c r="BK5" i="130"/>
  <c r="BL5" i="130"/>
  <c r="BN5" i="130"/>
  <c r="BM5" i="129"/>
  <c r="AY5" i="129"/>
  <c r="BK5" i="129"/>
  <c r="BL5" i="129"/>
  <c r="BN5" i="129"/>
  <c r="AY5" i="128"/>
  <c r="BK5" i="128"/>
  <c r="BL5" i="128"/>
  <c r="BM5" i="128"/>
  <c r="BN5" i="128"/>
  <c r="AY5" i="127"/>
  <c r="BK5" i="127"/>
  <c r="BL5" i="127"/>
  <c r="BM5" i="127"/>
  <c r="BN5" i="127"/>
  <c r="AY5" i="126"/>
  <c r="BK5" i="126"/>
  <c r="BL5" i="126"/>
  <c r="BM5" i="126"/>
  <c r="AY5" i="125"/>
  <c r="BK5" i="125"/>
  <c r="BM5" i="125"/>
  <c r="BN5" i="125"/>
  <c r="BL5" i="125"/>
  <c r="AY5" i="124"/>
  <c r="BK5" i="124"/>
  <c r="BL5" i="124"/>
  <c r="BM5" i="124"/>
  <c r="BN5" i="124"/>
  <c r="AY5" i="123"/>
  <c r="BK5" i="123"/>
  <c r="BL5" i="123"/>
  <c r="BM5" i="123"/>
  <c r="BN5" i="123"/>
  <c r="BM5" i="122"/>
  <c r="BN5" i="122"/>
  <c r="AZ5" i="122"/>
  <c r="G44" i="81"/>
  <c r="E44" i="81"/>
  <c r="AE7" i="57" l="1"/>
  <c r="AF7" i="57" l="1"/>
  <c r="AG7" i="57" s="1"/>
  <c r="T44" i="81"/>
  <c r="S44" i="81"/>
  <c r="R44" i="81"/>
  <c r="J44" i="81"/>
  <c r="P44" i="81"/>
  <c r="Q44" i="81"/>
  <c r="Z44" i="81"/>
  <c r="U44" i="81"/>
  <c r="M44" i="81"/>
  <c r="AH7" i="57" l="1"/>
  <c r="AI7" i="57" s="1"/>
  <c r="AB44" i="81" l="1"/>
  <c r="AA44" i="81"/>
  <c r="Y44" i="81"/>
  <c r="X44" i="81" l="1"/>
  <c r="W44" i="81"/>
  <c r="V44" i="81"/>
  <c r="O44" i="81"/>
  <c r="N44" i="81"/>
  <c r="L44" i="81"/>
  <c r="K44" i="81"/>
  <c r="I44" i="81"/>
  <c r="H44" i="81"/>
  <c r="F44" i="81"/>
  <c r="K45" i="81" l="1"/>
  <c r="G45" i="81"/>
  <c r="O45" i="81"/>
  <c r="AE8" i="57"/>
  <c r="AF8" i="57" s="1"/>
  <c r="AG8" i="57" l="1"/>
  <c r="AH8" i="57" s="1"/>
  <c r="AI8" i="57" s="1"/>
</calcChain>
</file>

<file path=xl/sharedStrings.xml><?xml version="1.0" encoding="utf-8"?>
<sst xmlns="http://schemas.openxmlformats.org/spreadsheetml/2006/main" count="4831" uniqueCount="652">
  <si>
    <t>■トンネル台帳  トンネル諸元、非常用施設諸元　【様式A-1】</t>
    <rPh sb="5" eb="7">
      <t>ダイチョウ</t>
    </rPh>
    <rPh sb="25" eb="27">
      <t>ヨウシキ</t>
    </rPh>
    <phoneticPr fontId="6"/>
  </si>
  <si>
    <t>施設ID</t>
    <rPh sb="0" eb="2">
      <t>シセツ</t>
    </rPh>
    <phoneticPr fontId="11"/>
  </si>
  <si>
    <t>フリガナ</t>
    <phoneticPr fontId="6"/>
  </si>
  <si>
    <t>路線名</t>
    <phoneticPr fontId="10"/>
  </si>
  <si>
    <t>管理者名</t>
    <rPh sb="0" eb="4">
      <t>カンリシャメイ</t>
    </rPh>
    <phoneticPr fontId="10"/>
  </si>
  <si>
    <t>緊急輸送道路</t>
  </si>
  <si>
    <t>名　称</t>
    <rPh sb="0" eb="1">
      <t>メイ</t>
    </rPh>
    <rPh sb="2" eb="3">
      <t>ショウ</t>
    </rPh>
    <phoneticPr fontId="10"/>
  </si>
  <si>
    <t>代替路の有無</t>
  </si>
  <si>
    <t>所在地</t>
    <rPh sb="0" eb="3">
      <t>ショザイチ</t>
    </rPh>
    <phoneticPr fontId="10"/>
  </si>
  <si>
    <t>自</t>
    <rPh sb="0" eb="1">
      <t>ジ</t>
    </rPh>
    <phoneticPr fontId="10"/>
  </si>
  <si>
    <t>作成者</t>
    <rPh sb="0" eb="3">
      <t>サクセイシャ</t>
    </rPh>
    <phoneticPr fontId="10"/>
  </si>
  <si>
    <t>作成年月日</t>
    <rPh sb="0" eb="2">
      <t>サクセイ</t>
    </rPh>
    <rPh sb="2" eb="5">
      <t>ネンガッピ</t>
    </rPh>
    <phoneticPr fontId="10"/>
  </si>
  <si>
    <t>トンネル延長</t>
    <phoneticPr fontId="10"/>
  </si>
  <si>
    <t>L=</t>
    <phoneticPr fontId="10"/>
  </si>
  <si>
    <t>ｍ</t>
    <phoneticPr fontId="10"/>
  </si>
  <si>
    <t>至</t>
    <rPh sb="0" eb="1">
      <t>イタ</t>
    </rPh>
    <phoneticPr fontId="10"/>
  </si>
  <si>
    <t>ﾄﾝﾈﾙの分類</t>
    <rPh sb="5" eb="7">
      <t>ブンルイ</t>
    </rPh>
    <phoneticPr fontId="10"/>
  </si>
  <si>
    <t>起点</t>
    <rPh sb="0" eb="2">
      <t>キテン</t>
    </rPh>
    <phoneticPr fontId="6"/>
  </si>
  <si>
    <t>緯度</t>
    <rPh sb="0" eb="2">
      <t>いど</t>
    </rPh>
    <phoneticPr fontId="6" type="Hiragana"/>
  </si>
  <si>
    <t>完成年月日</t>
    <rPh sb="0" eb="2">
      <t>カンセイ</t>
    </rPh>
    <rPh sb="2" eb="5">
      <t>ネンガッピ</t>
    </rPh>
    <phoneticPr fontId="10"/>
  </si>
  <si>
    <t>舗装</t>
    <rPh sb="0" eb="2">
      <t>ホソウ</t>
    </rPh>
    <phoneticPr fontId="6"/>
  </si>
  <si>
    <t>種　別</t>
    <rPh sb="0" eb="1">
      <t>タネ</t>
    </rPh>
    <rPh sb="2" eb="3">
      <t>ベツ</t>
    </rPh>
    <phoneticPr fontId="6"/>
  </si>
  <si>
    <t>トンネル非常用施設</t>
    <rPh sb="4" eb="7">
      <t>ヒジョウヨウ</t>
    </rPh>
    <rPh sb="7" eb="9">
      <t>シセツ</t>
    </rPh>
    <phoneticPr fontId="6"/>
  </si>
  <si>
    <t>施設の内訳</t>
    <rPh sb="0" eb="2">
      <t>シセツ</t>
    </rPh>
    <rPh sb="3" eb="5">
      <t>ウチワケ</t>
    </rPh>
    <phoneticPr fontId="6"/>
  </si>
  <si>
    <t>種別・方式</t>
    <rPh sb="0" eb="2">
      <t>シュベツ</t>
    </rPh>
    <rPh sb="3" eb="5">
      <t>ホウシキ</t>
    </rPh>
    <phoneticPr fontId="6"/>
  </si>
  <si>
    <t>型式</t>
    <rPh sb="0" eb="2">
      <t>ケイシキ</t>
    </rPh>
    <phoneticPr fontId="6"/>
  </si>
  <si>
    <t>個数</t>
    <rPh sb="0" eb="2">
      <t>コスウ</t>
    </rPh>
    <phoneticPr fontId="6"/>
  </si>
  <si>
    <t>更新年度</t>
    <rPh sb="0" eb="2">
      <t>こうしん</t>
    </rPh>
    <rPh sb="2" eb="4">
      <t>ねんど</t>
    </rPh>
    <phoneticPr fontId="6" type="Hiragana"/>
  </si>
  <si>
    <t>経度</t>
    <rPh sb="0" eb="2">
      <t>けいど</t>
    </rPh>
    <phoneticPr fontId="6" type="Hiragana"/>
  </si>
  <si>
    <t>供用年月日</t>
    <rPh sb="0" eb="2">
      <t>キョウヨウ</t>
    </rPh>
    <rPh sb="2" eb="5">
      <t>ネンガッピ</t>
    </rPh>
    <phoneticPr fontId="10"/>
  </si>
  <si>
    <t>厚　さ</t>
    <rPh sb="0" eb="1">
      <t>アツ</t>
    </rPh>
    <phoneticPr fontId="6"/>
  </si>
  <si>
    <t>通報設備</t>
    <rPh sb="0" eb="2">
      <t>ツウホウ</t>
    </rPh>
    <rPh sb="2" eb="4">
      <t>セツビ</t>
    </rPh>
    <phoneticPr fontId="6"/>
  </si>
  <si>
    <t>通話型通報設備</t>
    <rPh sb="0" eb="2">
      <t>ツウワ</t>
    </rPh>
    <rPh sb="2" eb="3">
      <t>ガタ</t>
    </rPh>
    <rPh sb="3" eb="5">
      <t>ツウホウ</t>
    </rPh>
    <rPh sb="5" eb="7">
      <t>セツビ</t>
    </rPh>
    <phoneticPr fontId="6"/>
  </si>
  <si>
    <t>終点</t>
    <rPh sb="0" eb="2">
      <t>シュウテン</t>
    </rPh>
    <phoneticPr fontId="6"/>
  </si>
  <si>
    <t>トンネル区分</t>
    <rPh sb="4" eb="6">
      <t>クブン</t>
    </rPh>
    <phoneticPr fontId="6"/>
  </si>
  <si>
    <t>面　積</t>
    <rPh sb="0" eb="1">
      <t>メン</t>
    </rPh>
    <rPh sb="2" eb="3">
      <t>セキ</t>
    </rPh>
    <phoneticPr fontId="6"/>
  </si>
  <si>
    <t>操作型通報設備</t>
    <rPh sb="0" eb="2">
      <t>ソウサ</t>
    </rPh>
    <rPh sb="2" eb="3">
      <t>ガタ</t>
    </rPh>
    <rPh sb="3" eb="5">
      <t>ツウホウ</t>
    </rPh>
    <rPh sb="5" eb="7">
      <t>セツビ</t>
    </rPh>
    <phoneticPr fontId="6"/>
  </si>
  <si>
    <t>内装種類</t>
    <rPh sb="0" eb="2">
      <t>ナイソウ</t>
    </rPh>
    <rPh sb="2" eb="4">
      <t>シュルイ</t>
    </rPh>
    <phoneticPr fontId="6"/>
  </si>
  <si>
    <t>更新年次</t>
    <rPh sb="0" eb="2">
      <t>コウシン</t>
    </rPh>
    <rPh sb="2" eb="4">
      <t>ネンジ</t>
    </rPh>
    <phoneticPr fontId="6"/>
  </si>
  <si>
    <t>自動通報設備</t>
    <rPh sb="0" eb="2">
      <t>ジドウ</t>
    </rPh>
    <rPh sb="2" eb="4">
      <t>ツウホウ</t>
    </rPh>
    <rPh sb="4" eb="6">
      <t>セツビ</t>
    </rPh>
    <phoneticPr fontId="6"/>
  </si>
  <si>
    <t>一般有料区分</t>
    <rPh sb="0" eb="2">
      <t>イッパン</t>
    </rPh>
    <rPh sb="2" eb="4">
      <t>ユウリョウ</t>
    </rPh>
    <rPh sb="4" eb="6">
      <t>クブン</t>
    </rPh>
    <phoneticPr fontId="6"/>
  </si>
  <si>
    <t>天井板種類</t>
    <rPh sb="0" eb="2">
      <t>テンジョウ</t>
    </rPh>
    <rPh sb="2" eb="3">
      <t>バン</t>
    </rPh>
    <rPh sb="3" eb="5">
      <t>シュルイ</t>
    </rPh>
    <phoneticPr fontId="6"/>
  </si>
  <si>
    <t>排水</t>
    <rPh sb="0" eb="2">
      <t>ハイスイ</t>
    </rPh>
    <phoneticPr fontId="6"/>
  </si>
  <si>
    <t>警報設備</t>
    <rPh sb="0" eb="2">
      <t>ケイホウ</t>
    </rPh>
    <rPh sb="2" eb="4">
      <t>セツビ</t>
    </rPh>
    <phoneticPr fontId="6"/>
  </si>
  <si>
    <t>非常警報設備</t>
    <rPh sb="0" eb="2">
      <t>ヒジョウ</t>
    </rPh>
    <rPh sb="2" eb="4">
      <t>ケイホウ</t>
    </rPh>
    <rPh sb="4" eb="6">
      <t>セツビ</t>
    </rPh>
    <phoneticPr fontId="6"/>
  </si>
  <si>
    <t>土かぶり</t>
    <rPh sb="0" eb="1">
      <t>ツチ</t>
    </rPh>
    <phoneticPr fontId="6"/>
  </si>
  <si>
    <t>m</t>
  </si>
  <si>
    <t>坑門</t>
    <rPh sb="0" eb="2">
      <t>コウモン</t>
    </rPh>
    <phoneticPr fontId="6"/>
  </si>
  <si>
    <t>形式</t>
    <rPh sb="0" eb="2">
      <t>ケイシキ</t>
    </rPh>
    <phoneticPr fontId="6"/>
  </si>
  <si>
    <t>消火設備</t>
    <rPh sb="0" eb="2">
      <t>ショウカ</t>
    </rPh>
    <rPh sb="2" eb="4">
      <t>セツビ</t>
    </rPh>
    <phoneticPr fontId="6"/>
  </si>
  <si>
    <t>消 火 器</t>
    <rPh sb="0" eb="1">
      <t>ケ</t>
    </rPh>
    <rPh sb="2" eb="3">
      <t>ヒ</t>
    </rPh>
    <rPh sb="4" eb="5">
      <t>ウツワ</t>
    </rPh>
    <phoneticPr fontId="6"/>
  </si>
  <si>
    <t>内空断面積</t>
    <rPh sb="0" eb="1">
      <t>ナイ</t>
    </rPh>
    <rPh sb="1" eb="2">
      <t>クウ</t>
    </rPh>
    <rPh sb="2" eb="5">
      <t>ダンメンセキ</t>
    </rPh>
    <phoneticPr fontId="6"/>
  </si>
  <si>
    <t>m2</t>
  </si>
  <si>
    <t>延長</t>
    <rPh sb="0" eb="2">
      <t>エンチョウ</t>
    </rPh>
    <phoneticPr fontId="6"/>
  </si>
  <si>
    <t>m</t>
    <phoneticPr fontId="6" type="Hiragana"/>
  </si>
  <si>
    <t>施設</t>
    <rPh sb="0" eb="2">
      <t>シセツ</t>
    </rPh>
    <phoneticPr fontId="6"/>
  </si>
  <si>
    <t>消火栓設備</t>
    <rPh sb="0" eb="1">
      <t>ケ</t>
    </rPh>
    <rPh sb="1" eb="2">
      <t>ヒ</t>
    </rPh>
    <rPh sb="2" eb="3">
      <t>セン</t>
    </rPh>
    <rPh sb="3" eb="5">
      <t>セツビ</t>
    </rPh>
    <phoneticPr fontId="6"/>
  </si>
  <si>
    <t>交 通 量</t>
    <rPh sb="0" eb="1">
      <t>コウ</t>
    </rPh>
    <rPh sb="2" eb="3">
      <t>ツウ</t>
    </rPh>
    <rPh sb="4" eb="5">
      <t>リョウ</t>
    </rPh>
    <phoneticPr fontId="6"/>
  </si>
  <si>
    <t>台/日</t>
  </si>
  <si>
    <t>道路附属物等</t>
    <rPh sb="0" eb="2">
      <t>ドウロ</t>
    </rPh>
    <rPh sb="2" eb="4">
      <t>フゾク</t>
    </rPh>
    <rPh sb="4" eb="5">
      <t>ブツ</t>
    </rPh>
    <rPh sb="5" eb="6">
      <t>トウ</t>
    </rPh>
    <phoneticPr fontId="6"/>
  </si>
  <si>
    <t>照明</t>
    <rPh sb="0" eb="2">
      <t>ショウメイ</t>
    </rPh>
    <phoneticPr fontId="6"/>
  </si>
  <si>
    <t>避難誘導設備</t>
    <rPh sb="0" eb="2">
      <t>ヒナン</t>
    </rPh>
    <rPh sb="2" eb="4">
      <t>ユウドウ</t>
    </rPh>
    <rPh sb="4" eb="5">
      <t>セツ</t>
    </rPh>
    <rPh sb="5" eb="6">
      <t>ビ</t>
    </rPh>
    <phoneticPr fontId="6"/>
  </si>
  <si>
    <t>誘導表示設備</t>
    <rPh sb="0" eb="2">
      <t>ユウドウ</t>
    </rPh>
    <rPh sb="2" eb="4">
      <t>ヒョウジ</t>
    </rPh>
    <rPh sb="4" eb="6">
      <t>セツビ</t>
    </rPh>
    <phoneticPr fontId="6"/>
  </si>
  <si>
    <t>道 路 幅</t>
    <rPh sb="0" eb="1">
      <t>ミチ</t>
    </rPh>
    <rPh sb="2" eb="3">
      <t>ミチ</t>
    </rPh>
    <rPh sb="4" eb="5">
      <t>ハバ</t>
    </rPh>
    <phoneticPr fontId="6"/>
  </si>
  <si>
    <t>換気</t>
    <rPh sb="0" eb="2">
      <t>カンキ</t>
    </rPh>
    <phoneticPr fontId="6"/>
  </si>
  <si>
    <t>避難情報提供設備</t>
    <rPh sb="0" eb="4">
      <t>ヒナンジョウホウ</t>
    </rPh>
    <rPh sb="4" eb="6">
      <t>テイキョウ</t>
    </rPh>
    <rPh sb="6" eb="8">
      <t>セツビ</t>
    </rPh>
    <phoneticPr fontId="6"/>
  </si>
  <si>
    <t>幅　員</t>
    <rPh sb="0" eb="1">
      <t>ハバ</t>
    </rPh>
    <rPh sb="2" eb="3">
      <t>イン</t>
    </rPh>
    <phoneticPr fontId="6"/>
  </si>
  <si>
    <t>車 道 幅</t>
    <rPh sb="0" eb="1">
      <t>クルマ</t>
    </rPh>
    <rPh sb="2" eb="3">
      <t>ミチ</t>
    </rPh>
    <rPh sb="4" eb="5">
      <t>ハバ</t>
    </rPh>
    <phoneticPr fontId="6"/>
  </si>
  <si>
    <t>竣工巻厚</t>
    <rPh sb="0" eb="2">
      <t>シュンコウ</t>
    </rPh>
    <rPh sb="2" eb="3">
      <t>マ</t>
    </rPh>
    <rPh sb="3" eb="4">
      <t>アツ</t>
    </rPh>
    <phoneticPr fontId="6"/>
  </si>
  <si>
    <t>アーチ</t>
    <phoneticPr fontId="6"/>
  </si>
  <si>
    <t>cm</t>
    <phoneticPr fontId="6" type="Hiragana"/>
  </si>
  <si>
    <t>標識</t>
    <rPh sb="0" eb="2">
      <t>ヒョウシキ</t>
    </rPh>
    <phoneticPr fontId="6"/>
  </si>
  <si>
    <t>側　壁</t>
    <rPh sb="0" eb="1">
      <t>ガワ</t>
    </rPh>
    <rPh sb="2" eb="3">
      <t>カベ</t>
    </rPh>
    <phoneticPr fontId="6"/>
  </si>
  <si>
    <t>警報表示板</t>
    <rPh sb="0" eb="2">
      <t>ケイホウ</t>
    </rPh>
    <rPh sb="2" eb="5">
      <t>ヒョウジバン</t>
    </rPh>
    <phoneticPr fontId="6"/>
  </si>
  <si>
    <t>避難通路</t>
    <rPh sb="0" eb="2">
      <t>ヒナン</t>
    </rPh>
    <rPh sb="2" eb="4">
      <t>ツウロ</t>
    </rPh>
    <phoneticPr fontId="6"/>
  </si>
  <si>
    <t>歩道等幅</t>
    <rPh sb="0" eb="1">
      <t>ホ</t>
    </rPh>
    <rPh sb="1" eb="2">
      <t>ミチ</t>
    </rPh>
    <rPh sb="2" eb="3">
      <t>トウ</t>
    </rPh>
    <rPh sb="3" eb="4">
      <t>ハバ</t>
    </rPh>
    <phoneticPr fontId="6"/>
  </si>
  <si>
    <t>吸音板</t>
    <rPh sb="0" eb="3">
      <t>キュウオンバン</t>
    </rPh>
    <phoneticPr fontId="6"/>
  </si>
  <si>
    <t>排煙設備</t>
    <rPh sb="0" eb="2">
      <t>ハイエン</t>
    </rPh>
    <rPh sb="2" eb="4">
      <t>セツビ</t>
    </rPh>
    <phoneticPr fontId="11"/>
  </si>
  <si>
    <t>高さ</t>
    <rPh sb="0" eb="1">
      <t>タカ</t>
    </rPh>
    <phoneticPr fontId="6"/>
  </si>
  <si>
    <t>建築限界高</t>
    <rPh sb="0" eb="2">
      <t>ケンチク</t>
    </rPh>
    <rPh sb="2" eb="4">
      <t>ゲンカイ</t>
    </rPh>
    <rPh sb="4" eb="5">
      <t>タカ</t>
    </rPh>
    <phoneticPr fontId="6"/>
  </si>
  <si>
    <t>インバート</t>
    <phoneticPr fontId="6"/>
  </si>
  <si>
    <t>その他の設備</t>
    <rPh sb="2" eb="3">
      <t>タ</t>
    </rPh>
    <rPh sb="4" eb="5">
      <t>セツ</t>
    </rPh>
    <rPh sb="5" eb="6">
      <t>ビ</t>
    </rPh>
    <phoneticPr fontId="6"/>
  </si>
  <si>
    <t>給水栓設備</t>
    <rPh sb="0" eb="1">
      <t>キュウ</t>
    </rPh>
    <rPh sb="1" eb="2">
      <t>ミズ</t>
    </rPh>
    <rPh sb="2" eb="3">
      <t>セン</t>
    </rPh>
    <rPh sb="3" eb="5">
      <t>セツビ</t>
    </rPh>
    <phoneticPr fontId="6"/>
  </si>
  <si>
    <t>中央高</t>
    <rPh sb="0" eb="1">
      <t>ナカ</t>
    </rPh>
    <rPh sb="1" eb="2">
      <t>ヒサシ</t>
    </rPh>
    <rPh sb="2" eb="3">
      <t>ダカ</t>
    </rPh>
    <phoneticPr fontId="6"/>
  </si>
  <si>
    <t>半径</t>
    <rPh sb="0" eb="2">
      <t>ハンケイ</t>
    </rPh>
    <phoneticPr fontId="6"/>
  </si>
  <si>
    <t>無線通信補助設備</t>
    <rPh sb="0" eb="2">
      <t>ムセン</t>
    </rPh>
    <rPh sb="2" eb="4">
      <t>ツウシン</t>
    </rPh>
    <rPh sb="4" eb="6">
      <t>ホジョ</t>
    </rPh>
    <rPh sb="6" eb="8">
      <t>セツビ</t>
    </rPh>
    <phoneticPr fontId="6"/>
  </si>
  <si>
    <t>有効高</t>
    <rPh sb="0" eb="1">
      <t>ユウ</t>
    </rPh>
    <rPh sb="1" eb="2">
      <t>コウ</t>
    </rPh>
    <rPh sb="2" eb="3">
      <t>タカ</t>
    </rPh>
    <phoneticPr fontId="6"/>
  </si>
  <si>
    <t>水噴霧設備</t>
    <rPh sb="0" eb="1">
      <t>ミズ</t>
    </rPh>
    <rPh sb="1" eb="3">
      <t>フンム</t>
    </rPh>
    <rPh sb="3" eb="5">
      <t>セツビ</t>
    </rPh>
    <phoneticPr fontId="6"/>
  </si>
  <si>
    <t>縦断勾配</t>
    <rPh sb="0" eb="2">
      <t>ジュウダン</t>
    </rPh>
    <rPh sb="2" eb="4">
      <t>コウバイ</t>
    </rPh>
    <phoneticPr fontId="6"/>
  </si>
  <si>
    <t>監視設備</t>
    <rPh sb="0" eb="2">
      <t>カンシ</t>
    </rPh>
    <rPh sb="2" eb="4">
      <t>セツビ</t>
    </rPh>
    <phoneticPr fontId="6"/>
  </si>
  <si>
    <t>線　形</t>
    <rPh sb="0" eb="1">
      <t>セン</t>
    </rPh>
    <rPh sb="2" eb="3">
      <t>カタチ</t>
    </rPh>
    <phoneticPr fontId="6"/>
  </si>
  <si>
    <t>直線区間長</t>
    <rPh sb="0" eb="2">
      <t>チョクセン</t>
    </rPh>
    <rPh sb="2" eb="4">
      <t>クカン</t>
    </rPh>
    <rPh sb="4" eb="5">
      <t>チョウ</t>
    </rPh>
    <phoneticPr fontId="6"/>
  </si>
  <si>
    <t>占用物件</t>
    <rPh sb="0" eb="2">
      <t>センヨウ</t>
    </rPh>
    <rPh sb="2" eb="4">
      <t>ブッケン</t>
    </rPh>
    <phoneticPr fontId="6"/>
  </si>
  <si>
    <t>種　類</t>
    <rPh sb="0" eb="1">
      <t>タネ</t>
    </rPh>
    <rPh sb="2" eb="3">
      <t>タグイ</t>
    </rPh>
    <phoneticPr fontId="6"/>
  </si>
  <si>
    <t>寸　法</t>
    <rPh sb="0" eb="1">
      <t>スン</t>
    </rPh>
    <rPh sb="2" eb="3">
      <t>ホウ</t>
    </rPh>
    <phoneticPr fontId="6"/>
  </si>
  <si>
    <t>管理者名</t>
    <rPh sb="0" eb="2">
      <t>カンリ</t>
    </rPh>
    <rPh sb="2" eb="3">
      <t>シャ</t>
    </rPh>
    <rPh sb="3" eb="4">
      <t>メイ</t>
    </rPh>
    <phoneticPr fontId="6"/>
  </si>
  <si>
    <t>非常用施設
関連設備</t>
    <rPh sb="0" eb="3">
      <t>ヒジョウヨウ</t>
    </rPh>
    <rPh sb="3" eb="5">
      <t>シセツ</t>
    </rPh>
    <rPh sb="6" eb="8">
      <t>カンレン</t>
    </rPh>
    <rPh sb="8" eb="10">
      <t>セツビ</t>
    </rPh>
    <phoneticPr fontId="10"/>
  </si>
  <si>
    <t>予備発電設備</t>
    <rPh sb="0" eb="2">
      <t>ヨビ</t>
    </rPh>
    <rPh sb="2" eb="4">
      <t>ハツデン</t>
    </rPh>
    <rPh sb="4" eb="6">
      <t>セツビ</t>
    </rPh>
    <phoneticPr fontId="11"/>
  </si>
  <si>
    <t>曲線区間</t>
    <rPh sb="0" eb="2">
      <t>キョクセン</t>
    </rPh>
    <rPh sb="2" eb="4">
      <t>クカン</t>
    </rPh>
    <phoneticPr fontId="6"/>
  </si>
  <si>
    <t>区間長</t>
    <rPh sb="0" eb="3">
      <t>クカンチョウ</t>
    </rPh>
    <phoneticPr fontId="6"/>
  </si>
  <si>
    <t>起点側ｸﾛｿｲﾄﾞ</t>
    <rPh sb="0" eb="2">
      <t>キテン</t>
    </rPh>
    <rPh sb="2" eb="3">
      <t>ガワ</t>
    </rPh>
    <phoneticPr fontId="6"/>
  </si>
  <si>
    <t>曲線半径</t>
    <rPh sb="0" eb="2">
      <t>キョクセン</t>
    </rPh>
    <rPh sb="2" eb="4">
      <t>ハンケイ</t>
    </rPh>
    <phoneticPr fontId="6"/>
  </si>
  <si>
    <t>終点側ｸﾛｿｲﾄﾞ</t>
    <rPh sb="0" eb="2">
      <t>シュウテン</t>
    </rPh>
    <rPh sb="2" eb="3">
      <t>ガワ</t>
    </rPh>
    <phoneticPr fontId="6"/>
  </si>
  <si>
    <t>その他</t>
    <rPh sb="2" eb="3">
      <t>タ</t>
    </rPh>
    <phoneticPr fontId="10"/>
  </si>
  <si>
    <t>非常駐車帯</t>
    <rPh sb="0" eb="2">
      <t>ヒジョウ</t>
    </rPh>
    <rPh sb="2" eb="4">
      <t>チュウシャ</t>
    </rPh>
    <rPh sb="4" eb="5">
      <t>タイ</t>
    </rPh>
    <phoneticPr fontId="6"/>
  </si>
  <si>
    <t>トンネル工法</t>
    <rPh sb="4" eb="6">
      <t>コウホウ</t>
    </rPh>
    <phoneticPr fontId="6"/>
  </si>
  <si>
    <t>方向転換所</t>
    <rPh sb="0" eb="2">
      <t>ホウコウ</t>
    </rPh>
    <rPh sb="2" eb="4">
      <t>テンカン</t>
    </rPh>
    <rPh sb="4" eb="5">
      <t>ショ</t>
    </rPh>
    <phoneticPr fontId="6"/>
  </si>
  <si>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6"/>
  </si>
  <si>
    <t>■トンネル台帳 　トンネル情報一覧表　【様式A-2】</t>
    <rPh sb="5" eb="7">
      <t>ダイチョウ</t>
    </rPh>
    <rPh sb="13" eb="15">
      <t>ジョウホウ</t>
    </rPh>
    <rPh sb="15" eb="17">
      <t>イチラン</t>
    </rPh>
    <rPh sb="17" eb="18">
      <t>ヒョウ</t>
    </rPh>
    <rPh sb="20" eb="22">
      <t>ヨウシキ</t>
    </rPh>
    <phoneticPr fontId="6"/>
  </si>
  <si>
    <t>名  称</t>
    <rPh sb="0" eb="4">
      <t>メイショウ</t>
    </rPh>
    <phoneticPr fontId="6"/>
  </si>
  <si>
    <t>管理者名</t>
    <rPh sb="0" eb="4">
      <t>カンリシャメイ</t>
    </rPh>
    <phoneticPr fontId="6"/>
  </si>
  <si>
    <t>覆工
ｽﾊﾟﾝ
番号</t>
    <rPh sb="0" eb="2">
      <t>フッコウ</t>
    </rPh>
    <rPh sb="8" eb="10">
      <t>バンゴウ</t>
    </rPh>
    <phoneticPr fontId="6"/>
  </si>
  <si>
    <t>ｽﾊﾟﾝ長</t>
    <rPh sb="4" eb="5">
      <t>チョウ</t>
    </rPh>
    <phoneticPr fontId="6"/>
  </si>
  <si>
    <t>追加距離</t>
    <rPh sb="0" eb="1">
      <t>ツイカ</t>
    </rPh>
    <rPh sb="1" eb="3">
      <t>キョリ</t>
    </rPh>
    <phoneticPr fontId="6"/>
  </si>
  <si>
    <t>トンネル本体工</t>
    <rPh sb="4" eb="7">
      <t>ホンタイコウ</t>
    </rPh>
    <phoneticPr fontId="6"/>
  </si>
  <si>
    <t>照明施設</t>
    <rPh sb="0" eb="2">
      <t>ショウメイ</t>
    </rPh>
    <rPh sb="2" eb="4">
      <t>シセツ</t>
    </rPh>
    <phoneticPr fontId="6"/>
  </si>
  <si>
    <t>非常用施設</t>
    <rPh sb="0" eb="3">
      <t>ヒジョウヨウ</t>
    </rPh>
    <rPh sb="3" eb="5">
      <t>シセツ</t>
    </rPh>
    <phoneticPr fontId="6"/>
  </si>
  <si>
    <t>換気施設</t>
    <rPh sb="0" eb="2">
      <t>カンキ</t>
    </rPh>
    <rPh sb="2" eb="4">
      <t>シセツ</t>
    </rPh>
    <phoneticPr fontId="6"/>
  </si>
  <si>
    <t>その他附属物等</t>
    <rPh sb="2" eb="3">
      <t>タ</t>
    </rPh>
    <rPh sb="3" eb="6">
      <t>フゾクブツ</t>
    </rPh>
    <rPh sb="6" eb="7">
      <t>トウ</t>
    </rPh>
    <phoneticPr fontId="10"/>
  </si>
  <si>
    <t>通報設備</t>
  </si>
  <si>
    <t>警報設備</t>
  </si>
  <si>
    <t>消火設備</t>
  </si>
  <si>
    <t>避難誘導設備</t>
  </si>
  <si>
    <t>その他の設備</t>
  </si>
  <si>
    <t>特記事項</t>
    <rPh sb="0" eb="2">
      <t>トッキ</t>
    </rPh>
    <rPh sb="2" eb="4">
      <t>ジコウ</t>
    </rPh>
    <phoneticPr fontId="10"/>
  </si>
  <si>
    <t>起点側</t>
    <rPh sb="0" eb="2">
      <t>キテン</t>
    </rPh>
    <rPh sb="2" eb="3">
      <t>ガワ</t>
    </rPh>
    <phoneticPr fontId="6"/>
  </si>
  <si>
    <t>終点側</t>
    <rPh sb="0" eb="2">
      <t>シュウテン</t>
    </rPh>
    <rPh sb="2" eb="3">
      <t>ガワ</t>
    </rPh>
    <phoneticPr fontId="6"/>
  </si>
  <si>
    <t>特記事項</t>
    <rPh sb="0" eb="2">
      <t>トッキ</t>
    </rPh>
    <rPh sb="2" eb="4">
      <t>ジコウ</t>
    </rPh>
    <phoneticPr fontId="6"/>
  </si>
  <si>
    <t>内装板</t>
    <rPh sb="0" eb="3">
      <t>ナイソウバン</t>
    </rPh>
    <phoneticPr fontId="10"/>
  </si>
  <si>
    <t>天井板</t>
    <rPh sb="0" eb="2">
      <t>テンジョウ</t>
    </rPh>
    <rPh sb="2" eb="3">
      <t>イタ</t>
    </rPh>
    <phoneticPr fontId="10"/>
  </si>
  <si>
    <t>基本照明</t>
    <rPh sb="0" eb="2">
      <t>キホン</t>
    </rPh>
    <rPh sb="2" eb="4">
      <t>ショウメイ</t>
    </rPh>
    <phoneticPr fontId="10"/>
  </si>
  <si>
    <t>入口出口照明</t>
    <rPh sb="0" eb="1">
      <t>イ</t>
    </rPh>
    <rPh sb="1" eb="2">
      <t>グチ</t>
    </rPh>
    <rPh sb="2" eb="3">
      <t>デ</t>
    </rPh>
    <rPh sb="3" eb="4">
      <t>グチ</t>
    </rPh>
    <rPh sb="4" eb="6">
      <t>ショウメイ</t>
    </rPh>
    <phoneticPr fontId="10"/>
  </si>
  <si>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</si>
  <si>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</si>
  <si>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</si>
  <si>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</si>
  <si>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</si>
  <si>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</si>
  <si>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</si>
  <si>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</si>
  <si>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</si>
  <si>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</si>
  <si>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</si>
  <si>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</si>
  <si>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</si>
  <si>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</si>
  <si>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0"/>
  </si>
  <si>
    <t>VI計</t>
    <rPh sb="2" eb="3">
      <t>ケイ</t>
    </rPh>
    <phoneticPr fontId="10"/>
  </si>
  <si>
    <t>CO計</t>
    <rPh sb="2" eb="3">
      <t>ケイ</t>
    </rPh>
    <phoneticPr fontId="10"/>
  </si>
  <si>
    <t>風向
風速計</t>
    <rPh sb="0" eb="2">
      <t>フウコウ</t>
    </rPh>
    <rPh sb="3" eb="5">
      <t>フウソク</t>
    </rPh>
    <rPh sb="5" eb="6">
      <t>ケイ</t>
    </rPh>
    <phoneticPr fontId="10"/>
  </si>
  <si>
    <t>(m)</t>
    <phoneticPr fontId="6"/>
  </si>
  <si>
    <t>※　行が不足する場合は、適時、表の行を増やすこと。</t>
    <rPh sb="2" eb="3">
      <t>ギョウ</t>
    </rPh>
    <rPh sb="4" eb="6">
      <t>フソク</t>
    </rPh>
    <rPh sb="8" eb="10">
      <t>バアイ</t>
    </rPh>
    <phoneticPr fontId="11"/>
  </si>
  <si>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6"/>
  </si>
  <si>
    <t>作成年月日</t>
    <rPh sb="0" eb="2">
      <t>サクセイ</t>
    </rPh>
    <rPh sb="2" eb="5">
      <t>ネンガッピ</t>
    </rPh>
    <phoneticPr fontId="6"/>
  </si>
  <si>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0"/>
  </si>
  <si>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6"/>
  </si>
  <si>
    <t>定期点検年月日</t>
    <phoneticPr fontId="21"/>
  </si>
  <si>
    <t>施設ID</t>
    <rPh sb="0" eb="2">
      <t>シセツ</t>
    </rPh>
    <phoneticPr fontId="6"/>
  </si>
  <si>
    <t>路線名</t>
    <phoneticPr fontId="21"/>
  </si>
  <si>
    <t>管理者名</t>
    <phoneticPr fontId="21"/>
  </si>
  <si>
    <t>定期点検実施者</t>
    <phoneticPr fontId="21"/>
  </si>
  <si>
    <t>起点</t>
    <rPh sb="0" eb="2">
      <t>キテン</t>
    </rPh>
    <phoneticPr fontId="21"/>
  </si>
  <si>
    <t>緯度</t>
    <rPh sb="0" eb="2">
      <t>イド</t>
    </rPh>
    <phoneticPr fontId="21"/>
  </si>
  <si>
    <t>経度</t>
    <rPh sb="0" eb="2">
      <t>ケイド</t>
    </rPh>
    <phoneticPr fontId="21"/>
  </si>
  <si>
    <t>トンネル工法</t>
    <rPh sb="4" eb="6">
      <t>コウホウ</t>
    </rPh>
    <phoneticPr fontId="21"/>
  </si>
  <si>
    <t>自専道
or
一般道</t>
    <rPh sb="0" eb="1">
      <t>ジ</t>
    </rPh>
    <rPh sb="1" eb="2">
      <t>セン</t>
    </rPh>
    <rPh sb="2" eb="3">
      <t>ドウ</t>
    </rPh>
    <rPh sb="7" eb="10">
      <t>イッパンドウ</t>
    </rPh>
    <phoneticPr fontId="6"/>
  </si>
  <si>
    <t>代替路の有無</t>
    <rPh sb="0" eb="2">
      <t>ダイガエ</t>
    </rPh>
    <rPh sb="2" eb="3">
      <t>ロ</t>
    </rPh>
    <rPh sb="4" eb="6">
      <t>ウム</t>
    </rPh>
    <phoneticPr fontId="6"/>
  </si>
  <si>
    <t>終点</t>
    <rPh sb="0" eb="2">
      <t>シュウテン</t>
    </rPh>
    <phoneticPr fontId="21"/>
  </si>
  <si>
    <t>建設年度</t>
    <rPh sb="0" eb="2">
      <t>ケンセツ</t>
    </rPh>
    <rPh sb="2" eb="4">
      <t>ネンド</t>
    </rPh>
    <phoneticPr fontId="10"/>
  </si>
  <si>
    <t>幅員</t>
    <rPh sb="0" eb="2">
      <t>フクイン</t>
    </rPh>
    <phoneticPr fontId="10"/>
  </si>
  <si>
    <t>緊急輸送道路</t>
    <rPh sb="0" eb="2">
      <t>キンキュウ</t>
    </rPh>
    <rPh sb="2" eb="4">
      <t>ユソウ</t>
    </rPh>
    <rPh sb="4" eb="6">
      <t>ドウロ</t>
    </rPh>
    <phoneticPr fontId="6"/>
  </si>
  <si>
    <t>トンネル毎
の健全性の
診断の区分</t>
    <rPh sb="12" eb="14">
      <t>シンダン</t>
    </rPh>
    <rPh sb="15" eb="17">
      <t>クブン</t>
    </rPh>
    <phoneticPr fontId="21"/>
  </si>
  <si>
    <t>変状・異常
箇所数合計</t>
    <phoneticPr fontId="21"/>
  </si>
  <si>
    <t>トンネル本体工</t>
    <phoneticPr fontId="21"/>
  </si>
  <si>
    <t>材質劣化</t>
    <rPh sb="0" eb="2">
      <t>ザイシツ</t>
    </rPh>
    <rPh sb="2" eb="4">
      <t>レッカ</t>
    </rPh>
    <phoneticPr fontId="10"/>
  </si>
  <si>
    <t>Ⅱ</t>
    <phoneticPr fontId="10"/>
  </si>
  <si>
    <t>Ⅲ</t>
    <phoneticPr fontId="10"/>
  </si>
  <si>
    <t>Ⅳ</t>
    <phoneticPr fontId="10"/>
  </si>
  <si>
    <t>附属物等
の取付状態</t>
    <phoneticPr fontId="21"/>
  </si>
  <si>
    <t>◯
（応急措置後)</t>
    <phoneticPr fontId="21"/>
  </si>
  <si>
    <t>漏水</t>
    <rPh sb="0" eb="2">
      <t>ロウスイ</t>
    </rPh>
    <phoneticPr fontId="10"/>
  </si>
  <si>
    <t>✕</t>
    <phoneticPr fontId="21"/>
  </si>
  <si>
    <t>外力</t>
    <rPh sb="0" eb="2">
      <t>ガイリョク</t>
    </rPh>
    <phoneticPr fontId="10"/>
  </si>
  <si>
    <t>トンネル変状・異常箇所写真位置図</t>
    <rPh sb="4" eb="6">
      <t>ヘンジョウ</t>
    </rPh>
    <rPh sb="7" eb="9">
      <t>イジョウ</t>
    </rPh>
    <rPh sb="9" eb="11">
      <t>カショ</t>
    </rPh>
    <rPh sb="11" eb="13">
      <t>シャシン</t>
    </rPh>
    <rPh sb="13" eb="16">
      <t>イチズ</t>
    </rPh>
    <phoneticPr fontId="10"/>
  </si>
  <si>
    <t>注１：本位置図は、見下げた状態で記載すること。
注２：覆工スパン番号は横断目地毎(矢板工法の場合は上半アーチの
　　　横断目地毎)に設定すること。</t>
    <phoneticPr fontId="21"/>
  </si>
  <si>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1"/>
  </si>
  <si>
    <t>※1　トンネル本体工の変状数は、材質劣化、漏水に起因するものは変状単位で、外力に起因するものはスパン単位で計上すること。</t>
    <rPh sb="7" eb="10">
      <t>ホンタイコウ</t>
    </rPh>
    <phoneticPr fontId="10"/>
  </si>
  <si>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0"/>
  </si>
  <si>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0"/>
  </si>
  <si>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0"/>
  </si>
  <si>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6"/>
  </si>
  <si>
    <t>定期点検実施者</t>
    <rPh sb="0" eb="2">
      <t>テイキ</t>
    </rPh>
    <rPh sb="2" eb="4">
      <t>テンケン</t>
    </rPh>
    <rPh sb="4" eb="7">
      <t>ジッシシャ</t>
    </rPh>
    <phoneticPr fontId="6"/>
  </si>
  <si>
    <t>定期点検年月日</t>
    <rPh sb="4" eb="7">
      <t>ネンガッピ</t>
    </rPh>
    <phoneticPr fontId="6"/>
  </si>
  <si>
    <t>定期点検結果</t>
    <rPh sb="4" eb="6">
      <t>ケッカ</t>
    </rPh>
    <phoneticPr fontId="6"/>
  </si>
  <si>
    <t>覆工
スパン
番号</t>
    <rPh sb="0" eb="2">
      <t>フッコウ</t>
    </rPh>
    <rPh sb="7" eb="9">
      <t>バンゴウ</t>
    </rPh>
    <phoneticPr fontId="6"/>
  </si>
  <si>
    <t>変状
番号</t>
    <rPh sb="0" eb="2">
      <t>ヘンジョウ</t>
    </rPh>
    <rPh sb="3" eb="5">
      <t>バンゴウ</t>
    </rPh>
    <phoneticPr fontId="6"/>
  </si>
  <si>
    <t>距離
（m）</t>
    <rPh sb="0" eb="2">
      <t>キョリ</t>
    </rPh>
    <phoneticPr fontId="6"/>
  </si>
  <si>
    <t>変状部位</t>
    <rPh sb="0" eb="2">
      <t>ヘンジョウ</t>
    </rPh>
    <rPh sb="2" eb="4">
      <t>ブイ</t>
    </rPh>
    <phoneticPr fontId="6"/>
  </si>
  <si>
    <t>変  状  の  内  容</t>
    <rPh sb="0" eb="1">
      <t>ヘン</t>
    </rPh>
    <rPh sb="3" eb="4">
      <t>ジョウ</t>
    </rPh>
    <rPh sb="9" eb="10">
      <t>ウチ</t>
    </rPh>
    <rPh sb="12" eb="13">
      <t>カタチ</t>
    </rPh>
    <phoneticPr fontId="6"/>
  </si>
  <si>
    <t>前回定期点検時の状態</t>
    <rPh sb="0" eb="2">
      <t>ゼンカイ</t>
    </rPh>
    <rPh sb="6" eb="7">
      <t>ジ</t>
    </rPh>
    <rPh sb="8" eb="10">
      <t>ジョウタイ</t>
    </rPh>
    <phoneticPr fontId="6"/>
  </si>
  <si>
    <t>今回定期点検結果</t>
    <rPh sb="0" eb="2">
      <t>コンカイ</t>
    </rPh>
    <rPh sb="6" eb="8">
      <t>ケッカ</t>
    </rPh>
    <phoneticPr fontId="6"/>
  </si>
  <si>
    <t>措置履歴</t>
    <rPh sb="0" eb="2">
      <t>ソチ</t>
    </rPh>
    <rPh sb="2" eb="4">
      <t>リレキ</t>
    </rPh>
    <phoneticPr fontId="6"/>
  </si>
  <si>
    <t>対応方針
・
特記事項</t>
    <rPh sb="0" eb="2">
      <t>タイオウ</t>
    </rPh>
    <rPh sb="2" eb="4">
      <t>ホウシン</t>
    </rPh>
    <rPh sb="7" eb="9">
      <t>トッキ</t>
    </rPh>
    <rPh sb="9" eb="11">
      <t>ジコウ</t>
    </rPh>
    <phoneticPr fontId="6"/>
  </si>
  <si>
    <t>対象箇所</t>
    <rPh sb="0" eb="2">
      <t>タイショウ</t>
    </rPh>
    <rPh sb="2" eb="4">
      <t>カショ</t>
    </rPh>
    <phoneticPr fontId="10"/>
  </si>
  <si>
    <t>部位区分</t>
    <rPh sb="0" eb="2">
      <t>ブイ</t>
    </rPh>
    <rPh sb="2" eb="4">
      <t>クブン</t>
    </rPh>
    <phoneticPr fontId="10"/>
  </si>
  <si>
    <t>変状区分</t>
    <rPh sb="0" eb="2">
      <t>ヘンジョウ</t>
    </rPh>
    <rPh sb="2" eb="4">
      <t>クブン</t>
    </rPh>
    <phoneticPr fontId="6"/>
  </si>
  <si>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</si>
  <si>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6"/>
  </si>
  <si>
    <t>前回定期点検時の変状の発生範囲及び規模</t>
    <rPh sb="2" eb="4">
      <t>テイキ</t>
    </rPh>
    <rPh sb="4" eb="6">
      <t>テンケン</t>
    </rPh>
    <rPh sb="6" eb="7">
      <t>ジ</t>
    </rPh>
    <phoneticPr fontId="11"/>
  </si>
  <si>
    <t>対策区分</t>
    <rPh sb="0" eb="2">
      <t>タイサク</t>
    </rPh>
    <rPh sb="2" eb="4">
      <t>クブン</t>
    </rPh>
    <phoneticPr fontId="6"/>
  </si>
  <si>
    <t>対策区分</t>
    <phoneticPr fontId="11"/>
  </si>
  <si>
    <t>調査の
要否</t>
    <rPh sb="0" eb="2">
      <t>チョウサ</t>
    </rPh>
    <rPh sb="4" eb="6">
      <t>ヨウヒ</t>
    </rPh>
    <phoneticPr fontId="6"/>
  </si>
  <si>
    <t>措置の
要否</t>
    <rPh sb="0" eb="2">
      <t>ソチ</t>
    </rPh>
    <rPh sb="4" eb="6">
      <t>ヨウヒ</t>
    </rPh>
    <phoneticPr fontId="6"/>
  </si>
  <si>
    <t>実施</t>
    <rPh sb="0" eb="2">
      <t>ジッシ</t>
    </rPh>
    <phoneticPr fontId="6"/>
  </si>
  <si>
    <t>措置の実施状況</t>
    <rPh sb="0" eb="2">
      <t>ソチ</t>
    </rPh>
    <rPh sb="3" eb="5">
      <t>ジッシ</t>
    </rPh>
    <rPh sb="5" eb="7">
      <t>ジョウキョウ</t>
    </rPh>
    <phoneticPr fontId="6"/>
  </si>
  <si>
    <t>応急措置前</t>
    <rPh sb="0" eb="2">
      <t>オウキュウ</t>
    </rPh>
    <rPh sb="2" eb="4">
      <t>ソチ</t>
    </rPh>
    <rPh sb="4" eb="5">
      <t>マエ</t>
    </rPh>
    <phoneticPr fontId="6"/>
  </si>
  <si>
    <t>応急措置後</t>
    <rPh sb="0" eb="2">
      <t>オウキュウ</t>
    </rPh>
    <rPh sb="2" eb="4">
      <t>ソチ</t>
    </rPh>
    <rPh sb="4" eb="5">
      <t>ゴ</t>
    </rPh>
    <phoneticPr fontId="6"/>
  </si>
  <si>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0"/>
  </si>
  <si>
    <t>※　応急措置を実施しないで判定した変状の対策区分は、対策区分の応急措置後の欄に記入すること。</t>
    <rPh sb="37" eb="38">
      <t>ラン</t>
    </rPh>
    <rPh sb="39" eb="41">
      <t>キニュウ</t>
    </rPh>
    <phoneticPr fontId="11"/>
  </si>
  <si>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6"/>
  </si>
  <si>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6"/>
  </si>
  <si>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6"/>
  </si>
  <si>
    <t>■定期点検記録様式　定期点検結果総括表（トンネル内附属物等の取付状態）　【様式C-1-2】</t>
    <rPh sb="14" eb="15">
      <t>ムスビ</t>
    </rPh>
    <rPh sb="15" eb="16">
      <t>ハタシ</t>
    </rPh>
    <rPh sb="28" eb="29">
      <t>トウ</t>
    </rPh>
    <rPh sb="37" eb="39">
      <t>ヨウシキ</t>
    </rPh>
    <phoneticPr fontId="6"/>
  </si>
  <si>
    <t>定期点検実施者</t>
    <rPh sb="4" eb="6">
      <t>ジッシ</t>
    </rPh>
    <rPh sb="6" eb="7">
      <t>シャ</t>
    </rPh>
    <phoneticPr fontId="6"/>
  </si>
  <si>
    <t>異常
番号</t>
    <rPh sb="0" eb="2">
      <t>イジョウ</t>
    </rPh>
    <rPh sb="3" eb="5">
      <t>バンゴウ</t>
    </rPh>
    <phoneticPr fontId="6"/>
  </si>
  <si>
    <t>異常部位</t>
    <rPh sb="0" eb="2">
      <t>イジョウ</t>
    </rPh>
    <rPh sb="2" eb="4">
      <t>ブイ</t>
    </rPh>
    <phoneticPr fontId="6"/>
  </si>
  <si>
    <t>異　常  の  内　容</t>
    <rPh sb="0" eb="1">
      <t>イ</t>
    </rPh>
    <rPh sb="2" eb="3">
      <t>ツネ</t>
    </rPh>
    <rPh sb="8" eb="9">
      <t>ナイ</t>
    </rPh>
    <rPh sb="10" eb="11">
      <t>カタチ</t>
    </rPh>
    <phoneticPr fontId="6"/>
  </si>
  <si>
    <t>応急措置の
実施状況</t>
    <rPh sb="0" eb="2">
      <t>オウキュウ</t>
    </rPh>
    <rPh sb="2" eb="4">
      <t>ソチ</t>
    </rPh>
    <rPh sb="6" eb="8">
      <t>ジッシ</t>
    </rPh>
    <rPh sb="8" eb="10">
      <t>ジョウキョウ</t>
    </rPh>
    <phoneticPr fontId="6"/>
  </si>
  <si>
    <t>対象箇所</t>
    <rPh sb="0" eb="2">
      <t>タイショウ</t>
    </rPh>
    <rPh sb="2" eb="4">
      <t>カショ</t>
    </rPh>
    <phoneticPr fontId="6"/>
  </si>
  <si>
    <t>異常種類</t>
    <rPh sb="0" eb="2">
      <t>イジョウ</t>
    </rPh>
    <rPh sb="2" eb="4">
      <t>シュルイ</t>
    </rPh>
    <phoneticPr fontId="6"/>
  </si>
  <si>
    <t>異常の発生範囲の規模</t>
    <rPh sb="0" eb="2">
      <t>イジョウ</t>
    </rPh>
    <rPh sb="3" eb="5">
      <t>ハッセイ</t>
    </rPh>
    <rPh sb="5" eb="7">
      <t>ハンイ</t>
    </rPh>
    <rPh sb="8" eb="10">
      <t>キボ</t>
    </rPh>
    <phoneticPr fontId="6"/>
  </si>
  <si>
    <t>異常判定区分</t>
    <rPh sb="0" eb="2">
      <t>イジョウ</t>
    </rPh>
    <rPh sb="2" eb="4">
      <t>ハンテイ</t>
    </rPh>
    <rPh sb="4" eb="6">
      <t>クブン</t>
    </rPh>
    <phoneticPr fontId="6"/>
  </si>
  <si>
    <t>応急措置の内容</t>
    <rPh sb="0" eb="2">
      <t>オウキュウ</t>
    </rPh>
    <rPh sb="2" eb="4">
      <t>ソチ</t>
    </rPh>
    <rPh sb="5" eb="7">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</si>
  <si>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0"/>
  </si>
  <si>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1"/>
  </si>
  <si>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6"/>
  </si>
  <si>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6"/>
  </si>
  <si>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6"/>
  </si>
  <si>
    <t>定期点検実施者</t>
    <rPh sb="4" eb="7">
      <t>ジッシシャ</t>
    </rPh>
    <phoneticPr fontId="6"/>
  </si>
  <si>
    <t>状態の把握の内容</t>
    <rPh sb="0" eb="2">
      <t>ジョウタイ</t>
    </rPh>
    <rPh sb="3" eb="5">
      <t>ハアク</t>
    </rPh>
    <rPh sb="6" eb="8">
      <t>ナイヨウ</t>
    </rPh>
    <phoneticPr fontId="10"/>
  </si>
  <si>
    <t>覆工スパン
番号</t>
    <rPh sb="0" eb="2">
      <t>フッコウ</t>
    </rPh>
    <rPh sb="6" eb="8">
      <t>バンゴウ</t>
    </rPh>
    <phoneticPr fontId="10"/>
  </si>
  <si>
    <t>年月日</t>
    <rPh sb="0" eb="2">
      <t>ネンゲツ</t>
    </rPh>
    <rPh sb="2" eb="3">
      <t>ニチ</t>
    </rPh>
    <phoneticPr fontId="10"/>
  </si>
  <si>
    <t>内容</t>
    <rPh sb="0" eb="2">
      <t>ナイヨウ</t>
    </rPh>
    <phoneticPr fontId="10"/>
  </si>
  <si>
    <t>結果</t>
    <rPh sb="0" eb="2">
      <t>ケッカ</t>
    </rPh>
    <phoneticPr fontId="10"/>
  </si>
  <si>
    <t>対策区分の
判定</t>
    <rPh sb="0" eb="2">
      <t>タイサク</t>
    </rPh>
    <rPh sb="2" eb="4">
      <t>クブン</t>
    </rPh>
    <rPh sb="6" eb="8">
      <t>ハンテイ</t>
    </rPh>
    <phoneticPr fontId="10"/>
  </si>
  <si>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1"/>
  </si>
  <si>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0"/>
  </si>
  <si>
    <t>フリガナ</t>
    <phoneticPr fontId="20"/>
  </si>
  <si>
    <t>路 線 名</t>
    <rPh sb="0" eb="1">
      <t>ミチ</t>
    </rPh>
    <rPh sb="2" eb="3">
      <t>セン</t>
    </rPh>
    <rPh sb="4" eb="5">
      <t>メイ</t>
    </rPh>
    <phoneticPr fontId="20"/>
  </si>
  <si>
    <t>定期点検実施者</t>
    <rPh sb="4" eb="6">
      <t>ジッシ</t>
    </rPh>
    <phoneticPr fontId="11"/>
  </si>
  <si>
    <t>名　称</t>
    <rPh sb="0" eb="1">
      <t>ナ</t>
    </rPh>
    <rPh sb="2" eb="3">
      <t>ショウ</t>
    </rPh>
    <phoneticPr fontId="10"/>
  </si>
  <si>
    <t>管理者名</t>
    <phoneticPr fontId="20"/>
  </si>
  <si>
    <t>写真
番号</t>
    <phoneticPr fontId="6"/>
  </si>
  <si>
    <t>覆工スパン
番号</t>
    <rPh sb="0" eb="2">
      <t>フッコウ</t>
    </rPh>
    <rPh sb="6" eb="8">
      <t>バンゴウ</t>
    </rPh>
    <phoneticPr fontId="6"/>
  </si>
  <si>
    <t>変状番号</t>
    <rPh sb="0" eb="2">
      <t>ヘンジョウ</t>
    </rPh>
    <rPh sb="2" eb="4">
      <t>バンゴウ</t>
    </rPh>
    <phoneticPr fontId="10"/>
  </si>
  <si>
    <t>変状
部位</t>
    <rPh sb="0" eb="2">
      <t>ヘンジョウ</t>
    </rPh>
    <rPh sb="3" eb="5">
      <t>ブイ</t>
    </rPh>
    <phoneticPr fontId="6"/>
  </si>
  <si>
    <t>対策
区分</t>
    <rPh sb="0" eb="2">
      <t>タイサク</t>
    </rPh>
    <rPh sb="3" eb="5">
      <t>クブン</t>
    </rPh>
    <phoneticPr fontId="6"/>
  </si>
  <si>
    <t>変状区分</t>
    <rPh sb="0" eb="2">
      <t>ヘンジョウ</t>
    </rPh>
    <rPh sb="2" eb="4">
      <t>クブン</t>
    </rPh>
    <phoneticPr fontId="11"/>
  </si>
  <si>
    <t>変状の発生範囲及び規模</t>
    <rPh sb="0" eb="2">
      <t>ヘンジョウ</t>
    </rPh>
    <rPh sb="3" eb="5">
      <t>ハッセイ</t>
    </rPh>
    <rPh sb="5" eb="7">
      <t>ハンイ</t>
    </rPh>
    <rPh sb="7" eb="8">
      <t>オヨ</t>
    </rPh>
    <rPh sb="9" eb="11">
      <t>キボ</t>
    </rPh>
    <phoneticPr fontId="11"/>
  </si>
  <si>
    <t>前回変状の発生範囲及び規模</t>
    <rPh sb="0" eb="2">
      <t>ゼンカイ</t>
    </rPh>
    <rPh sb="2" eb="4">
      <t>ヘンジョウ</t>
    </rPh>
    <rPh sb="5" eb="9">
      <t>ハッセイハンイ</t>
    </rPh>
    <rPh sb="9" eb="10">
      <t>オヨ</t>
    </rPh>
    <rPh sb="11" eb="13">
      <t>キボ</t>
    </rPh>
    <phoneticPr fontId="11"/>
  </si>
  <si>
    <t>対策履歴</t>
    <rPh sb="0" eb="2">
      <t>タイサク</t>
    </rPh>
    <rPh sb="2" eb="4">
      <t>リレキ</t>
    </rPh>
    <phoneticPr fontId="6"/>
  </si>
  <si>
    <t>実施状況（実施日）</t>
    <rPh sb="0" eb="2">
      <t>ジッシ</t>
    </rPh>
    <rPh sb="2" eb="4">
      <t>ジョウキョウ</t>
    </rPh>
    <rPh sb="5" eb="8">
      <t>ジッシビ</t>
    </rPh>
    <phoneticPr fontId="6"/>
  </si>
  <si>
    <t>メモ</t>
    <phoneticPr fontId="11"/>
  </si>
  <si>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0"/>
  </si>
  <si>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6"/>
  </si>
  <si>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6"/>
  </si>
  <si>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</si>
  <si>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1"/>
  </si>
  <si>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10"/>
  </si>
  <si>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</si>
  <si>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0"/>
  </si>
  <si>
    <t>定期点検年月日</t>
    <rPh sb="4" eb="7">
      <t>ネンガッピ</t>
    </rPh>
    <phoneticPr fontId="20"/>
  </si>
  <si>
    <t>覆工スパン番号</t>
    <rPh sb="0" eb="2">
      <t>フッコウ</t>
    </rPh>
    <rPh sb="5" eb="7">
      <t>バンゴウ</t>
    </rPh>
    <phoneticPr fontId="21"/>
  </si>
  <si>
    <t>異常番号</t>
    <rPh sb="0" eb="2">
      <t>イジョウ</t>
    </rPh>
    <rPh sb="2" eb="4">
      <t>バンゴウ</t>
    </rPh>
    <phoneticPr fontId="21"/>
  </si>
  <si>
    <t>対象箇所</t>
    <rPh sb="0" eb="2">
      <t>タイショウ</t>
    </rPh>
    <rPh sb="2" eb="4">
      <t>カショ</t>
    </rPh>
    <phoneticPr fontId="21"/>
  </si>
  <si>
    <t>部位区分</t>
    <rPh sb="0" eb="2">
      <t>ブイ</t>
    </rPh>
    <rPh sb="2" eb="4">
      <t>クブン</t>
    </rPh>
    <phoneticPr fontId="21"/>
  </si>
  <si>
    <t>異常の種類</t>
    <rPh sb="0" eb="2">
      <t>イジョウ</t>
    </rPh>
    <rPh sb="3" eb="5">
      <t>シュルイ</t>
    </rPh>
    <phoneticPr fontId="21"/>
  </si>
  <si>
    <t>異常判定区分</t>
    <rPh sb="0" eb="2">
      <t>イジョウ</t>
    </rPh>
    <rPh sb="2" eb="4">
      <t>ハンテイ</t>
    </rPh>
    <rPh sb="4" eb="6">
      <t>クブン</t>
    </rPh>
    <phoneticPr fontId="21"/>
  </si>
  <si>
    <t>メモ</t>
    <phoneticPr fontId="21"/>
  </si>
  <si>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0"/>
  </si>
  <si>
    <t>※　応急措置を実施した場合は、その実施状況が分かる写真を添付すること。</t>
    <rPh sb="4" eb="6">
      <t>ソチ</t>
    </rPh>
    <phoneticPr fontId="11"/>
  </si>
  <si>
    <t>※　変状数に準じてシートを追加すること。</t>
    <rPh sb="2" eb="4">
      <t>ヘンジョウ</t>
    </rPh>
    <rPh sb="4" eb="5">
      <t>スウ</t>
    </rPh>
    <rPh sb="6" eb="7">
      <t>ジュン</t>
    </rPh>
    <rPh sb="13" eb="15">
      <t>ツイカ</t>
    </rPh>
    <phoneticPr fontId="10"/>
  </si>
  <si>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6"/>
  </si>
  <si>
    <t>トンネル変状展開図</t>
    <rPh sb="4" eb="5">
      <t>ヘン</t>
    </rPh>
    <rPh sb="5" eb="6">
      <t>ジョウ</t>
    </rPh>
    <rPh sb="6" eb="9">
      <t>テンカイズ</t>
    </rPh>
    <phoneticPr fontId="10"/>
  </si>
  <si>
    <t>トンネル全体変状展開図</t>
    <rPh sb="4" eb="6">
      <t>ゼンタイ</t>
    </rPh>
    <rPh sb="6" eb="7">
      <t>ヘン</t>
    </rPh>
    <rPh sb="7" eb="8">
      <t>ジョウ</t>
    </rPh>
    <rPh sb="8" eb="11">
      <t>テンカイズ</t>
    </rPh>
    <phoneticPr fontId="10"/>
  </si>
  <si>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0"/>
  </si>
  <si>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6"/>
  </si>
  <si>
    <t>様式F用→</t>
    <rPh sb="0" eb="2">
      <t>ヨウシキ</t>
    </rPh>
    <rPh sb="3" eb="4">
      <t>ヨウ</t>
    </rPh>
    <phoneticPr fontId="10"/>
  </si>
  <si>
    <t>覆工スパン</t>
    <rPh sb="0" eb="2">
      <t>フッコウ</t>
    </rPh>
    <phoneticPr fontId="21"/>
  </si>
  <si>
    <t>変    状    数</t>
    <rPh sb="0" eb="1">
      <t>ヘン</t>
    </rPh>
    <rPh sb="5" eb="6">
      <t>ジョウ</t>
    </rPh>
    <rPh sb="10" eb="11">
      <t>スウ</t>
    </rPh>
    <phoneticPr fontId="21"/>
  </si>
  <si>
    <t>変    状    規    模</t>
    <rPh sb="0" eb="1">
      <t>ヘン</t>
    </rPh>
    <rPh sb="5" eb="6">
      <t>ジョウ</t>
    </rPh>
    <rPh sb="10" eb="11">
      <t>キ</t>
    </rPh>
    <rPh sb="15" eb="16">
      <t>ボ</t>
    </rPh>
    <phoneticPr fontId="21"/>
  </si>
  <si>
    <t>番号</t>
    <rPh sb="0" eb="2">
      <t>バンゴウ</t>
    </rPh>
    <phoneticPr fontId="11"/>
  </si>
  <si>
    <t>延長
（ｍ）</t>
    <rPh sb="0" eb="2">
      <t>エンチョウ</t>
    </rPh>
    <phoneticPr fontId="11"/>
  </si>
  <si>
    <t>健全性の診断の
区分</t>
    <rPh sb="4" eb="6">
      <t>シンダン</t>
    </rPh>
    <rPh sb="8" eb="10">
      <t>クブン</t>
    </rPh>
    <phoneticPr fontId="11"/>
  </si>
  <si>
    <t>対策区分の判定</t>
    <rPh sb="0" eb="2">
      <t>タイサク</t>
    </rPh>
    <rPh sb="2" eb="4">
      <t>クブン</t>
    </rPh>
    <rPh sb="5" eb="7">
      <t>ハンテイ</t>
    </rPh>
    <phoneticPr fontId="21"/>
  </si>
  <si>
    <t>覆工スパン長（ｍ）</t>
    <rPh sb="0" eb="2">
      <t>フッコウ</t>
    </rPh>
    <rPh sb="5" eb="6">
      <t>ナガ</t>
    </rPh>
    <phoneticPr fontId="21"/>
  </si>
  <si>
    <t>変状の発生範囲の規模（㎡）</t>
    <rPh sb="0" eb="2">
      <t>ヘンジョウ</t>
    </rPh>
    <rPh sb="3" eb="5">
      <t>ハッセイ</t>
    </rPh>
    <rPh sb="5" eb="7">
      <t>ハンイ</t>
    </rPh>
    <rPh sb="8" eb="10">
      <t>キボ</t>
    </rPh>
    <phoneticPr fontId="21"/>
  </si>
  <si>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6"/>
  </si>
  <si>
    <t xml:space="preserve">外力 </t>
    <rPh sb="0" eb="2">
      <t>ガイリョク</t>
    </rPh>
    <phoneticPr fontId="21"/>
  </si>
  <si>
    <t>材質劣化</t>
    <rPh sb="0" eb="2">
      <t>ザイシツ</t>
    </rPh>
    <rPh sb="2" eb="4">
      <t>レッカ</t>
    </rPh>
    <phoneticPr fontId="21"/>
  </si>
  <si>
    <t>漏水</t>
    <rPh sb="0" eb="2">
      <t>ロウスイ</t>
    </rPh>
    <phoneticPr fontId="21"/>
  </si>
  <si>
    <r>
      <t xml:space="preserve">外力 </t>
    </r>
    <r>
      <rPr>
        <vertAlign val="superscript"/>
        <sz val="9"/>
        <rFont val="HGSｺﾞｼｯｸM"/>
        <family val="3"/>
        <charset val="128"/>
      </rPr>
      <t>注2</t>
    </r>
    <rPh sb="0" eb="2">
      <t>ガイリョク</t>
    </rPh>
    <rPh sb="3" eb="4">
      <t>チュウ</t>
    </rPh>
    <phoneticPr fontId="21"/>
  </si>
  <si>
    <t>Ⅳ</t>
    <phoneticPr fontId="21"/>
  </si>
  <si>
    <t>Ⅲ</t>
    <phoneticPr fontId="21"/>
  </si>
  <si>
    <t>Ⅱa</t>
    <phoneticPr fontId="21"/>
  </si>
  <si>
    <t>Ⅱb</t>
    <phoneticPr fontId="21"/>
  </si>
  <si>
    <t>スパン別変状展開図</t>
    <rPh sb="3" eb="4">
      <t>ベツ</t>
    </rPh>
    <rPh sb="4" eb="5">
      <t>ヘン</t>
    </rPh>
    <rPh sb="5" eb="6">
      <t>ジョウ</t>
    </rPh>
    <rPh sb="6" eb="9">
      <t>テンカイズ</t>
    </rPh>
    <phoneticPr fontId="10"/>
  </si>
  <si>
    <t>【健全性判定集計表】</t>
    <phoneticPr fontId="10"/>
  </si>
  <si>
    <t>スパン番号</t>
    <rPh sb="3" eb="5">
      <t>バンゴウ</t>
    </rPh>
    <phoneticPr fontId="10"/>
  </si>
  <si>
    <t>スパン長</t>
    <rPh sb="3" eb="4">
      <t>ナガ</t>
    </rPh>
    <phoneticPr fontId="10"/>
  </si>
  <si>
    <t>前回定期点検時の判定</t>
    <rPh sb="0" eb="2">
      <t>ゼンカイ</t>
    </rPh>
    <rPh sb="6" eb="7">
      <t>ジ</t>
    </rPh>
    <rPh sb="8" eb="10">
      <t>ハンテイ</t>
    </rPh>
    <phoneticPr fontId="10"/>
  </si>
  <si>
    <t>応急措置前の判定</t>
    <rPh sb="0" eb="2">
      <t>オウキュウ</t>
    </rPh>
    <rPh sb="2" eb="4">
      <t>ソチ</t>
    </rPh>
    <rPh sb="4" eb="5">
      <t>マエ</t>
    </rPh>
    <rPh sb="6" eb="8">
      <t>ハンテイ</t>
    </rPh>
    <phoneticPr fontId="10"/>
  </si>
  <si>
    <t>対策区分毎の
変状の有無</t>
    <rPh sb="0" eb="2">
      <t>タイサク</t>
    </rPh>
    <rPh sb="2" eb="4">
      <t>クブン</t>
    </rPh>
    <rPh sb="4" eb="5">
      <t>ゴト</t>
    </rPh>
    <rPh sb="7" eb="9">
      <t>ヘンジョウ</t>
    </rPh>
    <rPh sb="10" eb="12">
      <t>ウム</t>
    </rPh>
    <phoneticPr fontId="10"/>
  </si>
  <si>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0"/>
  </si>
  <si>
    <r>
      <t>備考</t>
    </r>
    <r>
      <rPr>
        <vertAlign val="superscript"/>
        <sz val="9"/>
        <rFont val="HGSｺﾞｼｯｸM"/>
        <family val="3"/>
        <charset val="128"/>
      </rPr>
      <t>注2</t>
    </r>
    <rPh sb="0" eb="2">
      <t>ビコウ</t>
    </rPh>
    <rPh sb="2" eb="3">
      <t>チュウ</t>
    </rPh>
    <phoneticPr fontId="10"/>
  </si>
  <si>
    <t>変状区分</t>
    <rPh sb="0" eb="2">
      <t>ヘンジョウ</t>
    </rPh>
    <rPh sb="2" eb="4">
      <t>クブン</t>
    </rPh>
    <phoneticPr fontId="10"/>
  </si>
  <si>
    <t>変状種類</t>
    <rPh sb="0" eb="2">
      <t>ヘンジョウ</t>
    </rPh>
    <rPh sb="2" eb="4">
      <t>シュルイ</t>
    </rPh>
    <phoneticPr fontId="10"/>
  </si>
  <si>
    <r>
      <t>外力</t>
    </r>
    <r>
      <rPr>
        <vertAlign val="superscript"/>
        <sz val="9"/>
        <rFont val="HGSｺﾞｼｯｸM"/>
        <family val="3"/>
        <charset val="128"/>
      </rPr>
      <t>注1</t>
    </r>
    <rPh sb="0" eb="2">
      <t>ガイリョク</t>
    </rPh>
    <rPh sb="2" eb="3">
      <t>チュウ</t>
    </rPh>
    <phoneticPr fontId="10"/>
  </si>
  <si>
    <r>
      <t>材質劣化</t>
    </r>
    <r>
      <rPr>
        <vertAlign val="superscript"/>
        <sz val="9"/>
        <rFont val="HGSｺﾞｼｯｸM"/>
        <family val="3"/>
        <charset val="128"/>
      </rPr>
      <t>注1</t>
    </r>
    <rPh sb="0" eb="2">
      <t>ザイシツ</t>
    </rPh>
    <rPh sb="2" eb="4">
      <t>レッカ</t>
    </rPh>
    <rPh sb="4" eb="5">
      <t>チュウ</t>
    </rPh>
    <phoneticPr fontId="10"/>
  </si>
  <si>
    <r>
      <t>漏水</t>
    </r>
    <r>
      <rPr>
        <vertAlign val="superscript"/>
        <sz val="9"/>
        <rFont val="HGSｺﾞｼｯｸM"/>
        <family val="3"/>
        <charset val="128"/>
      </rPr>
      <t>注1</t>
    </r>
    <rPh sb="0" eb="2">
      <t>ロウスイ</t>
    </rPh>
    <rPh sb="2" eb="3">
      <t>チュウ</t>
    </rPh>
    <phoneticPr fontId="10"/>
  </si>
  <si>
    <t>Ⅱa</t>
    <phoneticPr fontId="10"/>
  </si>
  <si>
    <t>Ⅱb</t>
    <phoneticPr fontId="10"/>
  </si>
  <si>
    <t>集計
判定
診断</t>
    <rPh sb="0" eb="2">
      <t>シュウケイ</t>
    </rPh>
    <rPh sb="3" eb="5">
      <t>ハンテイ</t>
    </rPh>
    <rPh sb="6" eb="8">
      <t>シンダン</t>
    </rPh>
    <phoneticPr fontId="10"/>
  </si>
  <si>
    <t>変状の発生規模合計(㎡)</t>
    <rPh sb="0" eb="2">
      <t>ヘンジョウ</t>
    </rPh>
    <rPh sb="3" eb="5">
      <t>ハッセイ</t>
    </rPh>
    <rPh sb="5" eb="7">
      <t>キボ</t>
    </rPh>
    <rPh sb="7" eb="9">
      <t>ゴウケイ</t>
    </rPh>
    <phoneticPr fontId="10"/>
  </si>
  <si>
    <t>－</t>
    <phoneticPr fontId="10"/>
  </si>
  <si>
    <t>覆工スパン単位の
健全性の
診断の区分</t>
    <rPh sb="9" eb="12">
      <t>ケンゼンセイ</t>
    </rPh>
    <rPh sb="14" eb="16">
      <t>シンダン</t>
    </rPh>
    <phoneticPr fontId="11"/>
  </si>
  <si>
    <t>対策区分の
判定結果</t>
    <rPh sb="0" eb="2">
      <t>タイサク</t>
    </rPh>
    <rPh sb="2" eb="4">
      <t>クブン</t>
    </rPh>
    <rPh sb="6" eb="8">
      <t>ハンテイ</t>
    </rPh>
    <rPh sb="8" eb="10">
      <t>ケッカ</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</si>
  <si>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10"/>
  </si>
  <si>
    <t>所見</t>
    <rPh sb="0" eb="2">
      <t>ショケン</t>
    </rPh>
    <phoneticPr fontId="10"/>
  </si>
  <si>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0"/>
  </si>
  <si>
    <t>注2：応急措置を実施した場合は、その詳細を備考に記載すること。</t>
    <phoneticPr fontId="11"/>
  </si>
  <si>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1"/>
  </si>
  <si>
    <t>（以下、印刷不要）</t>
    <rPh sb="1" eb="3">
      <t>イカ</t>
    </rPh>
    <rPh sb="4" eb="6">
      <t>インサツ</t>
    </rPh>
    <rPh sb="6" eb="8">
      <t>フヨウ</t>
    </rPh>
    <phoneticPr fontId="10"/>
  </si>
  <si>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0"/>
  </si>
  <si>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0"/>
  </si>
  <si>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0"/>
  </si>
  <si>
    <t>※4：本様式は覆工スパン毎に作成すること。</t>
    <rPh sb="3" eb="4">
      <t>ホン</t>
    </rPh>
    <rPh sb="4" eb="6">
      <t>ヨウシキ</t>
    </rPh>
    <rPh sb="7" eb="9">
      <t>フッコウ</t>
    </rPh>
    <rPh sb="12" eb="13">
      <t>ゴト</t>
    </rPh>
    <rPh sb="14" eb="16">
      <t>サクセイ</t>
    </rPh>
    <phoneticPr fontId="10"/>
  </si>
  <si>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0"/>
  </si>
  <si>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0"/>
  </si>
  <si>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0"/>
  </si>
  <si>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6"/>
  </si>
  <si>
    <t>路 線 名</t>
    <rPh sb="0" eb="1">
      <t>ミチ</t>
    </rPh>
    <rPh sb="2" eb="3">
      <t>セン</t>
    </rPh>
    <rPh sb="4" eb="5">
      <t>メイ</t>
    </rPh>
    <phoneticPr fontId="6"/>
  </si>
  <si>
    <t>名　称</t>
    <rPh sb="0" eb="1">
      <t>ナ</t>
    </rPh>
    <rPh sb="2" eb="3">
      <t>ショウ</t>
    </rPh>
    <phoneticPr fontId="6"/>
  </si>
  <si>
    <t>管理者名</t>
    <rPh sb="0" eb="3">
      <t>カンリシャ</t>
    </rPh>
    <rPh sb="3" eb="4">
      <t>メイ</t>
    </rPh>
    <phoneticPr fontId="6"/>
  </si>
  <si>
    <t>不可能な理由</t>
    <rPh sb="0" eb="3">
      <t>フカノウ</t>
    </rPh>
    <rPh sb="4" eb="6">
      <t>リユウ</t>
    </rPh>
    <phoneticPr fontId="6"/>
  </si>
  <si>
    <t>対応策</t>
    <rPh sb="0" eb="3">
      <t>タイオウサク</t>
    </rPh>
    <phoneticPr fontId="6"/>
  </si>
  <si>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6"/>
  </si>
  <si>
    <t>※　数が多い場合は、適時、表の行を増やすこと。</t>
    <phoneticPr fontId="11"/>
  </si>
  <si>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1"/>
  </si>
  <si>
    <t>フリガナ</t>
    <phoneticPr fontId="21"/>
  </si>
  <si>
    <t>路線名</t>
    <rPh sb="0" eb="2">
      <t>ロセン</t>
    </rPh>
    <rPh sb="2" eb="3">
      <t>メイ</t>
    </rPh>
    <phoneticPr fontId="21"/>
  </si>
  <si>
    <t>定期点検
年月日</t>
    <phoneticPr fontId="11"/>
  </si>
  <si>
    <t xml:space="preserve"> </t>
    <phoneticPr fontId="21"/>
  </si>
  <si>
    <t>名  称</t>
    <rPh sb="0" eb="1">
      <t>ナ</t>
    </rPh>
    <rPh sb="3" eb="4">
      <t>ショウ</t>
    </rPh>
    <phoneticPr fontId="21"/>
  </si>
  <si>
    <t>管理者名</t>
    <rPh sb="0" eb="3">
      <t>カンリシャ</t>
    </rPh>
    <rPh sb="3" eb="4">
      <t>メイ</t>
    </rPh>
    <phoneticPr fontId="21"/>
  </si>
  <si>
    <t>【覆工スパン毎の変状数,  変状規模】</t>
    <phoneticPr fontId="21"/>
  </si>
  <si>
    <r>
      <t>対策区分の判定</t>
    </r>
    <r>
      <rPr>
        <vertAlign val="superscript"/>
        <sz val="9"/>
        <rFont val="HGSｺﾞｼｯｸM"/>
        <family val="3"/>
        <charset val="128"/>
      </rPr>
      <t>注1</t>
    </r>
    <rPh sb="0" eb="2">
      <t>タイサク</t>
    </rPh>
    <rPh sb="2" eb="4">
      <t>クブン</t>
    </rPh>
    <rPh sb="5" eb="7">
      <t>ハンテイ</t>
    </rPh>
    <rPh sb="7" eb="8">
      <t>チュウ</t>
    </rPh>
    <phoneticPr fontId="21"/>
  </si>
  <si>
    <t>計</t>
    <rPh sb="0" eb="1">
      <t>ケイ</t>
    </rPh>
    <phoneticPr fontId="21"/>
  </si>
  <si>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1"/>
  </si>
  <si>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1"/>
  </si>
  <si>
    <t>※１：本様式は様式D‐3の集計結果を掲載すること。</t>
    <rPh sb="3" eb="4">
      <t>ホン</t>
    </rPh>
    <rPh sb="4" eb="6">
      <t>ヨウシキ</t>
    </rPh>
    <rPh sb="7" eb="9">
      <t>ヨウシキ</t>
    </rPh>
    <rPh sb="13" eb="15">
      <t>シュウケイ</t>
    </rPh>
    <rPh sb="15" eb="17">
      <t>ケッカ</t>
    </rPh>
    <rPh sb="18" eb="20">
      <t>ケイサイ</t>
    </rPh>
    <phoneticPr fontId="21"/>
  </si>
  <si>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1"/>
  </si>
  <si>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1"/>
  </si>
  <si>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6"/>
  </si>
  <si>
    <t>道路トンネルの健全性の診断の区分の所見</t>
    <rPh sb="0" eb="2">
      <t>ドウロ</t>
    </rPh>
    <rPh sb="7" eb="10">
      <t>ケンゼンセイ</t>
    </rPh>
    <rPh sb="11" eb="13">
      <t>シンダン</t>
    </rPh>
    <rPh sb="14" eb="16">
      <t>クブン</t>
    </rPh>
    <rPh sb="17" eb="19">
      <t>ショケン</t>
    </rPh>
    <phoneticPr fontId="11"/>
  </si>
  <si>
    <t>様式A～B</t>
    <rPh sb="0" eb="2">
      <t>ヨウシキ</t>
    </rPh>
    <phoneticPr fontId="11"/>
  </si>
  <si>
    <t>トンネルの分類</t>
    <rPh sb="5" eb="7">
      <t>ブンルイ</t>
    </rPh>
    <phoneticPr fontId="11"/>
  </si>
  <si>
    <t>トンネル工法</t>
  </si>
  <si>
    <t>自専道or一般道</t>
  </si>
  <si>
    <t>緊急輸送路</t>
  </si>
  <si>
    <t>代替路</t>
  </si>
  <si>
    <t>陸上トンネル（掘進工法）</t>
    <rPh sb="0" eb="2">
      <t>リクジョウ</t>
    </rPh>
    <rPh sb="7" eb="9">
      <t>クッシン</t>
    </rPh>
    <rPh sb="9" eb="11">
      <t>コウホウ</t>
    </rPh>
    <phoneticPr fontId="11"/>
  </si>
  <si>
    <t>山岳トンネル工法（NATM）</t>
    <rPh sb="0" eb="2">
      <t>サンガク</t>
    </rPh>
    <rPh sb="6" eb="8">
      <t>コウホウ</t>
    </rPh>
    <phoneticPr fontId="11"/>
  </si>
  <si>
    <t>自専道</t>
    <phoneticPr fontId="11"/>
  </si>
  <si>
    <t>一次</t>
    <rPh sb="0" eb="2">
      <t>イチジ</t>
    </rPh>
    <phoneticPr fontId="11"/>
  </si>
  <si>
    <t>有</t>
    <rPh sb="0" eb="1">
      <t>アリ</t>
    </rPh>
    <phoneticPr fontId="11"/>
  </si>
  <si>
    <t>陸上トンネル（開削工法）</t>
    <rPh sb="0" eb="2">
      <t>リクジョウ</t>
    </rPh>
    <rPh sb="7" eb="9">
      <t>カイサク</t>
    </rPh>
    <rPh sb="9" eb="11">
      <t>コウホウ</t>
    </rPh>
    <phoneticPr fontId="11"/>
  </si>
  <si>
    <t>矢板工法</t>
    <rPh sb="0" eb="2">
      <t>ヤイタ</t>
    </rPh>
    <rPh sb="2" eb="4">
      <t>コウホウ</t>
    </rPh>
    <phoneticPr fontId="11"/>
  </si>
  <si>
    <t>一般道</t>
    <phoneticPr fontId="11"/>
  </si>
  <si>
    <t>二次</t>
    <rPh sb="0" eb="2">
      <t>ニジ</t>
    </rPh>
    <phoneticPr fontId="11"/>
  </si>
  <si>
    <t>無</t>
    <rPh sb="0" eb="1">
      <t>ナシ</t>
    </rPh>
    <phoneticPr fontId="11"/>
  </si>
  <si>
    <t>陸上トンネル（その他）</t>
    <rPh sb="0" eb="2">
      <t>リクジョウ</t>
    </rPh>
    <rPh sb="9" eb="10">
      <t>タ</t>
    </rPh>
    <phoneticPr fontId="11"/>
  </si>
  <si>
    <t>開削工法</t>
    <rPh sb="0" eb="2">
      <t>カイサク</t>
    </rPh>
    <rPh sb="2" eb="4">
      <t>コウホウ</t>
    </rPh>
    <phoneticPr fontId="11"/>
  </si>
  <si>
    <t>三次</t>
    <rPh sb="0" eb="2">
      <t>サンジ</t>
    </rPh>
    <phoneticPr fontId="11"/>
  </si>
  <si>
    <t>水底トンネル（掘進工法）</t>
    <rPh sb="0" eb="2">
      <t>スイテイ</t>
    </rPh>
    <rPh sb="7" eb="9">
      <t>クッシン</t>
    </rPh>
    <rPh sb="9" eb="11">
      <t>コウホウ</t>
    </rPh>
    <phoneticPr fontId="11"/>
  </si>
  <si>
    <t>シールド工法</t>
    <rPh sb="4" eb="6">
      <t>コウホウ</t>
    </rPh>
    <phoneticPr fontId="11"/>
  </si>
  <si>
    <t>市町村指定</t>
    <rPh sb="0" eb="5">
      <t>シチョウソンシテイ</t>
    </rPh>
    <phoneticPr fontId="11"/>
  </si>
  <si>
    <t>水底トンネル（沈埋工法）</t>
    <rPh sb="0" eb="2">
      <t>スイテイ</t>
    </rPh>
    <rPh sb="7" eb="9">
      <t>チンマイ</t>
    </rPh>
    <rPh sb="9" eb="11">
      <t>コウホウ</t>
    </rPh>
    <phoneticPr fontId="11"/>
  </si>
  <si>
    <t>その他</t>
    <rPh sb="2" eb="3">
      <t>タ</t>
    </rPh>
    <phoneticPr fontId="11"/>
  </si>
  <si>
    <t>指定なし</t>
    <rPh sb="0" eb="2">
      <t>シテイ</t>
    </rPh>
    <phoneticPr fontId="11"/>
  </si>
  <si>
    <t>水底トンネル（開削工法）</t>
    <rPh sb="0" eb="2">
      <t>スイテイ</t>
    </rPh>
    <rPh sb="7" eb="9">
      <t>カイサク</t>
    </rPh>
    <rPh sb="9" eb="11">
      <t>コウホウ</t>
    </rPh>
    <phoneticPr fontId="11"/>
  </si>
  <si>
    <t>不明</t>
    <rPh sb="0" eb="2">
      <t>フメイ</t>
    </rPh>
    <phoneticPr fontId="11"/>
  </si>
  <si>
    <t>水底トンネル（その他）</t>
    <rPh sb="0" eb="2">
      <t>スイテイ</t>
    </rPh>
    <rPh sb="9" eb="10">
      <t>タ</t>
    </rPh>
    <phoneticPr fontId="11"/>
  </si>
  <si>
    <t>様式C-1-1(本体工)、C-2、D-1-1、D-3</t>
    <rPh sb="0" eb="2">
      <t>ヨウシキ</t>
    </rPh>
    <rPh sb="8" eb="11">
      <t>ホンタイコウ</t>
    </rPh>
    <phoneticPr fontId="11"/>
  </si>
  <si>
    <t>対象箇所</t>
    <rPh sb="0" eb="2">
      <t>タイショウ</t>
    </rPh>
    <rPh sb="2" eb="4">
      <t>カショ</t>
    </rPh>
    <phoneticPr fontId="11"/>
  </si>
  <si>
    <t>部位区分</t>
  </si>
  <si>
    <t>変状区分</t>
  </si>
  <si>
    <t>変状種類</t>
  </si>
  <si>
    <t>対策区分</t>
  </si>
  <si>
    <t>健全性</t>
  </si>
  <si>
    <t>調査の要否</t>
  </si>
  <si>
    <t>措置の要否</t>
  </si>
  <si>
    <t>実施有無</t>
  </si>
  <si>
    <t>覆工</t>
    <rPh sb="0" eb="2">
      <t>フッコウ</t>
    </rPh>
    <phoneticPr fontId="11"/>
  </si>
  <si>
    <t>アーチ（右側）</t>
    <rPh sb="4" eb="6">
      <t>ミギガワ</t>
    </rPh>
    <phoneticPr fontId="11"/>
  </si>
  <si>
    <t>外力</t>
    <rPh sb="0" eb="2">
      <t>ガイリョク</t>
    </rPh>
    <phoneticPr fontId="11"/>
  </si>
  <si>
    <t>圧ざ、ひび割れ</t>
  </si>
  <si>
    <t>Ⅰ</t>
    <phoneticPr fontId="11"/>
  </si>
  <si>
    <t>要</t>
    <rPh sb="0" eb="1">
      <t>ヨウ</t>
    </rPh>
    <phoneticPr fontId="11"/>
  </si>
  <si>
    <t>要監視</t>
    <rPh sb="0" eb="1">
      <t>ヨウ</t>
    </rPh>
    <rPh sb="1" eb="3">
      <t>カンシ</t>
    </rPh>
    <phoneticPr fontId="11"/>
  </si>
  <si>
    <t>未</t>
    <rPh sb="0" eb="1">
      <t>ミ</t>
    </rPh>
    <phoneticPr fontId="11"/>
  </si>
  <si>
    <t>坑門</t>
    <rPh sb="0" eb="2">
      <t>コウモン</t>
    </rPh>
    <phoneticPr fontId="11"/>
  </si>
  <si>
    <t>アーチ（左側）</t>
    <rPh sb="4" eb="5">
      <t>ヒダリ</t>
    </rPh>
    <rPh sb="5" eb="6">
      <t>ガワ</t>
    </rPh>
    <phoneticPr fontId="11"/>
  </si>
  <si>
    <t>材質劣化</t>
    <rPh sb="0" eb="4">
      <t>ザイシツレッカ</t>
    </rPh>
    <phoneticPr fontId="11"/>
  </si>
  <si>
    <t>うき・はく離</t>
  </si>
  <si>
    <t>Ⅱa</t>
    <phoneticPr fontId="11"/>
  </si>
  <si>
    <t>Ⅱ</t>
    <phoneticPr fontId="11"/>
  </si>
  <si>
    <t>否</t>
    <rPh sb="0" eb="1">
      <t>ヒ</t>
    </rPh>
    <phoneticPr fontId="11"/>
  </si>
  <si>
    <t>要対策</t>
    <rPh sb="0" eb="1">
      <t>ヨウ</t>
    </rPh>
    <rPh sb="1" eb="3">
      <t>タイサク</t>
    </rPh>
    <phoneticPr fontId="11"/>
  </si>
  <si>
    <t>済</t>
    <rPh sb="0" eb="1">
      <t>スミ</t>
    </rPh>
    <phoneticPr fontId="11"/>
  </si>
  <si>
    <t>内装板</t>
    <rPh sb="0" eb="2">
      <t>ナイソウ</t>
    </rPh>
    <rPh sb="2" eb="3">
      <t>イタ</t>
    </rPh>
    <phoneticPr fontId="11"/>
  </si>
  <si>
    <t>アーチ（天端）</t>
    <rPh sb="4" eb="5">
      <t>テン</t>
    </rPh>
    <rPh sb="5" eb="6">
      <t>タン</t>
    </rPh>
    <phoneticPr fontId="11"/>
  </si>
  <si>
    <t>漏水</t>
    <rPh sb="0" eb="2">
      <t>ロウスイ</t>
    </rPh>
    <phoneticPr fontId="11"/>
  </si>
  <si>
    <t>鋼材腐食</t>
  </si>
  <si>
    <t>Ⅱb</t>
    <phoneticPr fontId="11"/>
  </si>
  <si>
    <t>Ⅲ</t>
    <phoneticPr fontId="11"/>
  </si>
  <si>
    <t>継続</t>
    <rPh sb="0" eb="2">
      <t>ケイゾク</t>
    </rPh>
    <phoneticPr fontId="11"/>
  </si>
  <si>
    <t>天井板</t>
    <rPh sb="0" eb="2">
      <t>テンジョウ</t>
    </rPh>
    <rPh sb="2" eb="3">
      <t>バン</t>
    </rPh>
    <phoneticPr fontId="11"/>
  </si>
  <si>
    <t>アーチ（全周）</t>
    <rPh sb="4" eb="6">
      <t>ゼンシュウ</t>
    </rPh>
    <phoneticPr fontId="11"/>
  </si>
  <si>
    <t>変形・移動</t>
  </si>
  <si>
    <t>Ⅳ</t>
    <phoneticPr fontId="11"/>
  </si>
  <si>
    <t>路面</t>
    <rPh sb="0" eb="2">
      <t>ロメン</t>
    </rPh>
    <phoneticPr fontId="11"/>
  </si>
  <si>
    <t>側壁（右側）</t>
    <rPh sb="0" eb="2">
      <t>ソクヘキ</t>
    </rPh>
    <rPh sb="3" eb="5">
      <t>ミギガワ</t>
    </rPh>
    <phoneticPr fontId="11"/>
  </si>
  <si>
    <t>沈下</t>
  </si>
  <si>
    <t>－</t>
    <phoneticPr fontId="11"/>
  </si>
  <si>
    <t>側壁（左側）</t>
    <rPh sb="0" eb="2">
      <t>ソクヘキ</t>
    </rPh>
    <rPh sb="3" eb="5">
      <t>ヒダリガワ</t>
    </rPh>
    <phoneticPr fontId="11"/>
  </si>
  <si>
    <t>隆起</t>
  </si>
  <si>
    <t>横断目地（右側）</t>
    <rPh sb="0" eb="2">
      <t>オウダン</t>
    </rPh>
    <rPh sb="2" eb="4">
      <t>メジ</t>
    </rPh>
    <rPh sb="5" eb="7">
      <t>ミギガワ</t>
    </rPh>
    <phoneticPr fontId="11"/>
  </si>
  <si>
    <t>巻厚の不足または減少、背面空洞</t>
  </si>
  <si>
    <t>横断目地（左側）</t>
    <rPh sb="0" eb="2">
      <t>オウダン</t>
    </rPh>
    <rPh sb="2" eb="4">
      <t>メジ</t>
    </rPh>
    <rPh sb="5" eb="7">
      <t>ヒダリガワ</t>
    </rPh>
    <phoneticPr fontId="11"/>
  </si>
  <si>
    <t>補修・補強材の破損</t>
  </si>
  <si>
    <t>横断目地（天端）</t>
    <rPh sb="0" eb="2">
      <t>オウダン</t>
    </rPh>
    <rPh sb="2" eb="4">
      <t>メジ</t>
    </rPh>
    <rPh sb="5" eb="6">
      <t>テン</t>
    </rPh>
    <rPh sb="6" eb="7">
      <t>タン</t>
    </rPh>
    <phoneticPr fontId="11"/>
  </si>
  <si>
    <t>漏水</t>
  </si>
  <si>
    <t>横断目地（全周）</t>
    <rPh sb="0" eb="2">
      <t>オウダン</t>
    </rPh>
    <rPh sb="2" eb="4">
      <t>メジ</t>
    </rPh>
    <rPh sb="5" eb="7">
      <t>ゼンシュウ</t>
    </rPh>
    <phoneticPr fontId="11"/>
  </si>
  <si>
    <t>滞水</t>
  </si>
  <si>
    <t>水平打ち継ぎ目（右側）</t>
    <rPh sb="0" eb="2">
      <t>スイヘイ</t>
    </rPh>
    <rPh sb="2" eb="3">
      <t>ウ</t>
    </rPh>
    <rPh sb="4" eb="5">
      <t>ツ</t>
    </rPh>
    <rPh sb="6" eb="7">
      <t>メ</t>
    </rPh>
    <rPh sb="8" eb="10">
      <t>ミギガワ</t>
    </rPh>
    <phoneticPr fontId="11"/>
  </si>
  <si>
    <t>土砂流出</t>
  </si>
  <si>
    <t>水平打ち継ぎ目（左側）</t>
    <rPh sb="0" eb="2">
      <t>スイヘイ</t>
    </rPh>
    <rPh sb="2" eb="3">
      <t>ウ</t>
    </rPh>
    <rPh sb="4" eb="5">
      <t>ツ</t>
    </rPh>
    <rPh sb="6" eb="7">
      <t>メ</t>
    </rPh>
    <rPh sb="8" eb="10">
      <t>ヒダリガワ</t>
    </rPh>
    <phoneticPr fontId="11"/>
  </si>
  <si>
    <t>その他</t>
  </si>
  <si>
    <t>面壁・妻壁等</t>
    <rPh sb="0" eb="2">
      <t>メンペキ</t>
    </rPh>
    <rPh sb="3" eb="4">
      <t>ツマ</t>
    </rPh>
    <rPh sb="4" eb="5">
      <t>カベ</t>
    </rPh>
    <rPh sb="5" eb="6">
      <t>トウ</t>
    </rPh>
    <phoneticPr fontId="11"/>
  </si>
  <si>
    <t>側壁</t>
    <rPh sb="0" eb="2">
      <t>ソクヘキ</t>
    </rPh>
    <phoneticPr fontId="11"/>
  </si>
  <si>
    <t>車道側</t>
    <rPh sb="0" eb="2">
      <t>シャドウ</t>
    </rPh>
    <rPh sb="2" eb="3">
      <t>ガワ</t>
    </rPh>
    <phoneticPr fontId="11"/>
  </si>
  <si>
    <t>ダクト側</t>
    <rPh sb="3" eb="4">
      <t>ガワ</t>
    </rPh>
    <phoneticPr fontId="11"/>
  </si>
  <si>
    <t>車道</t>
    <rPh sb="0" eb="2">
      <t>シャドウ</t>
    </rPh>
    <phoneticPr fontId="11"/>
  </si>
  <si>
    <t>歩道</t>
    <rPh sb="0" eb="2">
      <t>ホドウ</t>
    </rPh>
    <phoneticPr fontId="11"/>
  </si>
  <si>
    <t>監査歩路</t>
    <rPh sb="0" eb="2">
      <t>カンサ</t>
    </rPh>
    <rPh sb="2" eb="3">
      <t>ホ</t>
    </rPh>
    <rPh sb="3" eb="4">
      <t>ロ</t>
    </rPh>
    <phoneticPr fontId="11"/>
  </si>
  <si>
    <t>側溝</t>
    <rPh sb="0" eb="2">
      <t>ソッコウ</t>
    </rPh>
    <phoneticPr fontId="11"/>
  </si>
  <si>
    <t>様式C-1-2（附属物）、D-1-2</t>
    <rPh sb="0" eb="2">
      <t>ヨウシキ</t>
    </rPh>
    <rPh sb="8" eb="10">
      <t>フゾク</t>
    </rPh>
    <rPh sb="10" eb="11">
      <t>ブツ</t>
    </rPh>
    <phoneticPr fontId="11"/>
  </si>
  <si>
    <t>施設の内訳</t>
    <rPh sb="0" eb="2">
      <t>シセツ</t>
    </rPh>
    <rPh sb="3" eb="5">
      <t>ウチワケ</t>
    </rPh>
    <phoneticPr fontId="11"/>
  </si>
  <si>
    <t>部位区分</t>
    <rPh sb="0" eb="2">
      <t>ブイ</t>
    </rPh>
    <rPh sb="2" eb="4">
      <t>クブン</t>
    </rPh>
    <phoneticPr fontId="11"/>
  </si>
  <si>
    <t>異常の種類</t>
    <rPh sb="0" eb="2">
      <t>イジョウ</t>
    </rPh>
    <rPh sb="3" eb="5">
      <t>シュルイ</t>
    </rPh>
    <phoneticPr fontId="11"/>
  </si>
  <si>
    <t xml:space="preserve">異常判定区分 </t>
    <rPh sb="0" eb="2">
      <t>イジョウ</t>
    </rPh>
    <rPh sb="2" eb="4">
      <t>ハンテイ</t>
    </rPh>
    <rPh sb="4" eb="6">
      <t>クブン</t>
    </rPh>
    <phoneticPr fontId="11"/>
  </si>
  <si>
    <t>実施有無</t>
    <rPh sb="0" eb="2">
      <t>ジッシ</t>
    </rPh>
    <rPh sb="2" eb="4">
      <t>ウム</t>
    </rPh>
    <phoneticPr fontId="11"/>
  </si>
  <si>
    <t>照明施設</t>
    <rPh sb="0" eb="2">
      <t>ショウメイ</t>
    </rPh>
    <rPh sb="2" eb="4">
      <t>シセツ</t>
    </rPh>
    <phoneticPr fontId="11"/>
  </si>
  <si>
    <t>灯具</t>
    <rPh sb="0" eb="2">
      <t>トウグ</t>
    </rPh>
    <phoneticPr fontId="11"/>
  </si>
  <si>
    <t>附属物本体</t>
    <rPh sb="0" eb="2">
      <t>フゾク</t>
    </rPh>
    <rPh sb="2" eb="3">
      <t>ブツ</t>
    </rPh>
    <rPh sb="3" eb="5">
      <t>ホンタイ</t>
    </rPh>
    <phoneticPr fontId="11"/>
  </si>
  <si>
    <t>破断</t>
  </si>
  <si>
    <t>○</t>
    <phoneticPr fontId="11"/>
  </si>
  <si>
    <t>換気施設</t>
    <rPh sb="0" eb="2">
      <t>カンキ</t>
    </rPh>
    <rPh sb="2" eb="4">
      <t>シセツ</t>
    </rPh>
    <phoneticPr fontId="11"/>
  </si>
  <si>
    <t>ケーブル本体</t>
    <rPh sb="4" eb="6">
      <t>ホンタイ</t>
    </rPh>
    <phoneticPr fontId="11"/>
  </si>
  <si>
    <t>取付部材</t>
    <rPh sb="0" eb="1">
      <t>ト</t>
    </rPh>
    <rPh sb="1" eb="2">
      <t>ツ</t>
    </rPh>
    <rPh sb="2" eb="4">
      <t>ブザイ</t>
    </rPh>
    <phoneticPr fontId="11"/>
  </si>
  <si>
    <t>緩み、脱落</t>
  </si>
  <si>
    <t>×</t>
    <phoneticPr fontId="11"/>
  </si>
  <si>
    <t>非常用施設</t>
    <rPh sb="0" eb="3">
      <t>ヒジョウヨウ</t>
    </rPh>
    <rPh sb="3" eb="5">
      <t>シセツ</t>
    </rPh>
    <phoneticPr fontId="11"/>
  </si>
  <si>
    <t>ケーブル本体以外</t>
    <rPh sb="4" eb="6">
      <t>ホンタイ</t>
    </rPh>
    <rPh sb="6" eb="8">
      <t>イガイ</t>
    </rPh>
    <phoneticPr fontId="11"/>
  </si>
  <si>
    <t>ボルト・ナット，アンカー類</t>
    <phoneticPr fontId="11"/>
  </si>
  <si>
    <t>亀裂</t>
  </si>
  <si>
    <t>その他施設</t>
    <rPh sb="2" eb="3">
      <t>タ</t>
    </rPh>
    <rPh sb="3" eb="5">
      <t>シセツ</t>
    </rPh>
    <phoneticPr fontId="11"/>
  </si>
  <si>
    <t>腐食</t>
  </si>
  <si>
    <t>ジェットファン</t>
    <phoneticPr fontId="11"/>
  </si>
  <si>
    <t>変形，欠損</t>
  </si>
  <si>
    <t>VI計</t>
    <rPh sb="2" eb="3">
      <t>ケイ</t>
    </rPh>
    <phoneticPr fontId="11"/>
  </si>
  <si>
    <t>がたつき</t>
  </si>
  <si>
    <t>CO計</t>
    <rPh sb="2" eb="3">
      <t>ケイ</t>
    </rPh>
    <phoneticPr fontId="11"/>
  </si>
  <si>
    <t>風向風速計</t>
    <rPh sb="0" eb="2">
      <t>フウコウ</t>
    </rPh>
    <rPh sb="2" eb="5">
      <t>フウソクケイ</t>
    </rPh>
    <phoneticPr fontId="11"/>
  </si>
  <si>
    <t>点 滅 灯</t>
    <phoneticPr fontId="11"/>
  </si>
  <si>
    <t>音信号発生器</t>
  </si>
  <si>
    <t>誘導表示施設</t>
  </si>
  <si>
    <t>標識</t>
  </si>
  <si>
    <t>天井板取付部材</t>
  </si>
  <si>
    <t>内装板取付部材</t>
  </si>
  <si>
    <t>吸音板取付部材</t>
  </si>
  <si>
    <t>周南土木建築事務所</t>
  </si>
  <si>
    <t>基礎地盤コンサルタンツ株式会社
大谷 直毅</t>
    <rPh sb="0" eb="4">
      <t>キソジバン</t>
    </rPh>
    <rPh sb="11" eb="15">
      <t>カブシキガイシャ</t>
    </rPh>
    <rPh sb="16" eb="18">
      <t>オオタニ</t>
    </rPh>
    <rPh sb="19" eb="21">
      <t>ナオキ</t>
    </rPh>
    <phoneticPr fontId="12"/>
  </si>
  <si>
    <t>一般道</t>
  </si>
  <si>
    <t>黒瀬トンネル</t>
    <phoneticPr fontId="6"/>
  </si>
  <si>
    <t>一般国道　434号</t>
    <phoneticPr fontId="6"/>
  </si>
  <si>
    <t>周南土木建築事務所</t>
    <phoneticPr fontId="6"/>
  </si>
  <si>
    <t>黒瀬トンネル</t>
    <phoneticPr fontId="11"/>
  </si>
  <si>
    <t>一般国道　434号</t>
    <phoneticPr fontId="11"/>
  </si>
  <si>
    <t>周南土木建築事務所</t>
    <phoneticPr fontId="11"/>
  </si>
  <si>
    <t>基礎地盤コンサルタンツ株式会社</t>
    <phoneticPr fontId="11"/>
  </si>
  <si>
    <t>大谷 直毅</t>
    <phoneticPr fontId="11"/>
  </si>
  <si>
    <t>山口県周南市須万</t>
    <phoneticPr fontId="11"/>
  </si>
  <si>
    <t>一般（無料）トンネル</t>
    <phoneticPr fontId="11"/>
  </si>
  <si>
    <t>0.3,2.9</t>
    <phoneticPr fontId="11"/>
  </si>
  <si>
    <t>全線∞</t>
    <phoneticPr fontId="11"/>
  </si>
  <si>
    <t>1996年</t>
    <phoneticPr fontId="11"/>
  </si>
  <si>
    <t>D</t>
    <phoneticPr fontId="11"/>
  </si>
  <si>
    <t>覆工（内装なし）</t>
    <phoneticPr fontId="11"/>
  </si>
  <si>
    <t>面壁型</t>
    <phoneticPr fontId="11"/>
  </si>
  <si>
    <t>30～35</t>
    <phoneticPr fontId="11"/>
  </si>
  <si>
    <t>舗装道（セメント系）</t>
    <phoneticPr fontId="20"/>
  </si>
  <si>
    <t>㎝</t>
    <phoneticPr fontId="6"/>
  </si>
  <si>
    <t>円型水路</t>
    <rPh sb="2" eb="4">
      <t>スイロ</t>
    </rPh>
    <phoneticPr fontId="20"/>
  </si>
  <si>
    <t>PS</t>
  </si>
  <si>
    <t>照明種類不明</t>
    <rPh sb="0" eb="2">
      <t>ショウメイ</t>
    </rPh>
    <rPh sb="2" eb="6">
      <t>シュルイフメイ</t>
    </rPh>
    <phoneticPr fontId="21"/>
  </si>
  <si>
    <t>S3</t>
  </si>
  <si>
    <t>S4</t>
  </si>
  <si>
    <t>S5</t>
  </si>
  <si>
    <t>S6</t>
  </si>
  <si>
    <t>S7</t>
  </si>
  <si>
    <t>S8</t>
  </si>
  <si>
    <t>S9</t>
  </si>
  <si>
    <t>S10</t>
  </si>
  <si>
    <t>S11</t>
  </si>
  <si>
    <t>S12</t>
  </si>
  <si>
    <t>S13</t>
  </si>
  <si>
    <t>S14</t>
  </si>
  <si>
    <t>S15</t>
  </si>
  <si>
    <t>坑門（面壁型）</t>
    <rPh sb="0" eb="2">
      <t>コウモン</t>
    </rPh>
    <rPh sb="3" eb="5">
      <t>メンペキ</t>
    </rPh>
    <rPh sb="5" eb="6">
      <t>カタ</t>
    </rPh>
    <phoneticPr fontId="21"/>
  </si>
  <si>
    <t>S1</t>
  </si>
  <si>
    <t>S2</t>
  </si>
  <si>
    <t>PE</t>
  </si>
  <si>
    <t>○</t>
  </si>
  <si>
    <t>照明施設あり（その他）</t>
    <rPh sb="9" eb="10">
      <t>タ</t>
    </rPh>
    <phoneticPr fontId="5"/>
  </si>
  <si>
    <t>自然換気</t>
    <rPh sb="0" eb="2">
      <t>シゼン</t>
    </rPh>
    <rPh sb="2" eb="4">
      <t>カンキ</t>
    </rPh>
    <phoneticPr fontId="5"/>
  </si>
  <si>
    <t>-</t>
    <phoneticPr fontId="11"/>
  </si>
  <si>
    <t>30～35</t>
  </si>
  <si>
    <t>-</t>
    <phoneticPr fontId="4"/>
  </si>
  <si>
    <t>有</t>
    <phoneticPr fontId="11"/>
  </si>
  <si>
    <t>基礎地盤コンサルタンツ株式会社</t>
    <phoneticPr fontId="6"/>
  </si>
  <si>
    <t>大谷 直毅</t>
    <phoneticPr fontId="6"/>
  </si>
  <si>
    <t>(ｸﾛｾﾄﾝﾈﾙ)</t>
    <phoneticPr fontId="11"/>
  </si>
  <si>
    <t>基礎地盤コンサルタンツ株式会社
大谷 直毅</t>
    <phoneticPr fontId="11"/>
  </si>
  <si>
    <t>山岳トンネル工法（NATM）</t>
    <phoneticPr fontId="11"/>
  </si>
  <si>
    <t>二次</t>
    <phoneticPr fontId="11"/>
  </si>
  <si>
    <t>(ｸﾛｾﾄﾝﾈﾙ)</t>
    <phoneticPr fontId="6"/>
  </si>
  <si>
    <t>覆工</t>
  </si>
  <si>
    <t>アーチ（天端）</t>
  </si>
  <si>
    <t>材質劣化</t>
  </si>
  <si>
    <t>6.3m×8.0m</t>
  </si>
  <si>
    <t>幅0.6mm 長さ2.1m 他</t>
  </si>
  <si>
    <t>Ⅱb</t>
  </si>
  <si>
    <t>-</t>
  </si>
  <si>
    <t>否</t>
  </si>
  <si>
    <t>要監視</t>
  </si>
  <si>
    <t>継続</t>
  </si>
  <si>
    <t>監視(日常)</t>
  </si>
  <si>
    <t>路面</t>
  </si>
  <si>
    <t>監査歩路</t>
  </si>
  <si>
    <t>縁石開口23mm,側溝開口30mm</t>
  </si>
  <si>
    <t>15mm,側溝開口25mm</t>
  </si>
  <si>
    <t>アーチ（右側）</t>
  </si>
  <si>
    <t>1.65m×0.9m</t>
  </si>
  <si>
    <t>Ⅱa</t>
  </si>
  <si>
    <t>未</t>
  </si>
  <si>
    <t>横断目地（全周）</t>
  </si>
  <si>
    <t>外力</t>
  </si>
  <si>
    <t>13mm</t>
  </si>
  <si>
    <t>0.05m×0.05m</t>
  </si>
  <si>
    <t>横断目地（左側）</t>
  </si>
  <si>
    <t>0.3m×0.1m</t>
  </si>
  <si>
    <t>Ⅲ</t>
  </si>
  <si>
    <t>要対策</t>
  </si>
  <si>
    <t>判定見直し</t>
  </si>
  <si>
    <t>0.05m×0.3m</t>
  </si>
  <si>
    <t>アーチ（左側）</t>
  </si>
  <si>
    <t>0.35m×0.05m</t>
  </si>
  <si>
    <t>0.3m×0.05m</t>
  </si>
  <si>
    <t>0.5m×0.15m</t>
  </si>
  <si>
    <t>0.4m×0.05m</t>
  </si>
  <si>
    <t>0.6m×0.1m</t>
  </si>
  <si>
    <t>側壁（左側）</t>
  </si>
  <si>
    <t>0.25m×0.05m</t>
  </si>
  <si>
    <t>0.1m×0.05m</t>
  </si>
  <si>
    <t>Ⅰ</t>
  </si>
  <si>
    <t>横断目地（天端）</t>
  </si>
  <si>
    <t>2.8m×6.5m</t>
  </si>
  <si>
    <t>幅0.3mm 長さ2.7m 他</t>
  </si>
  <si>
    <t>側壁（右側）</t>
  </si>
  <si>
    <t>0.25m×0.7m</t>
  </si>
  <si>
    <t>0.3m×0.1m(他2箇所)</t>
  </si>
  <si>
    <t>寸法変更</t>
  </si>
  <si>
    <t>0.3m×0.7m</t>
  </si>
  <si>
    <t>0.1m×0.7m(他1箇所)</t>
  </si>
  <si>
    <t>0.3m×0.3m</t>
  </si>
  <si>
    <t>10.3m×8.4m</t>
  </si>
  <si>
    <t>幅0.5mm 長さ1.2m 他</t>
  </si>
  <si>
    <t>0.05m×0.15m</t>
  </si>
  <si>
    <t>0.2m×0.2m</t>
  </si>
  <si>
    <t>0.3m×0.5m</t>
  </si>
  <si>
    <t>0.2m×0.1m</t>
  </si>
  <si>
    <t>0.15m×0.1m</t>
  </si>
  <si>
    <t>0.05m×0.1m</t>
  </si>
  <si>
    <t>0.1m×0.1m</t>
  </si>
  <si>
    <t>0.05m×0.05m</t>
    <phoneticPr fontId="11"/>
  </si>
  <si>
    <t>0.2m×0.15m</t>
  </si>
  <si>
    <t>ひび割れ　幅0.6mm 長さ2.1m 他</t>
  </si>
  <si>
    <t>アーチの密集して発生しているひび割れ（一部ブロック化 打音異常なし） 経過観察が望まれる</t>
  </si>
  <si>
    <t>縁石開口　15mm,側溝開口25mm</t>
  </si>
  <si>
    <t xml:space="preserve">監査歩路の開口 </t>
  </si>
  <si>
    <t>新規</t>
  </si>
  <si>
    <t>アーチの規模の大きいブロック化 打音異常なし 計画的な対策が望まれる</t>
  </si>
  <si>
    <t>開口　13mm</t>
  </si>
  <si>
    <t>横断目地(アーチ)の開口 経過観察が望まれる</t>
  </si>
  <si>
    <t>鋼材露出　0.05m×0.05m</t>
  </si>
  <si>
    <t>アーチの鋼材腐食 経過観察が望まれる</t>
  </si>
  <si>
    <t>うき　0.3m×0.1m</t>
  </si>
  <si>
    <t>横断目地(アーチ)のブロック化箇所のうき 早急な対策が望まれる</t>
  </si>
  <si>
    <t>うき(ひび割れ沿い)　0.05m×0.3m</t>
  </si>
  <si>
    <t>アーチのひび割れ沿いのうき 経過観察が望まれる</t>
  </si>
  <si>
    <t>うき　0.35m×0.05m</t>
  </si>
  <si>
    <t>横断目地(アーチ)のうき 経過観察が望まれる</t>
  </si>
  <si>
    <t>うき　0.3m×0.05m</t>
  </si>
  <si>
    <t>横断目地(アーチ)のブロック化 打音異常なし 経過観察が望まれる</t>
  </si>
  <si>
    <t>横断目地(アーチ)のブロック化が懸念されるひび割れ 経過観察が望まれる</t>
  </si>
  <si>
    <t>うき　0.6m×0.1m</t>
  </si>
  <si>
    <t>側壁の鋼材腐食 経過観察が望まれる</t>
  </si>
  <si>
    <t>うき　0.25m×0.05m</t>
  </si>
  <si>
    <t>豆板　0.1m×0.05m</t>
  </si>
  <si>
    <t>アーチの骨材露出 骨材落下の可能性は低いことから判定見直し</t>
  </si>
  <si>
    <t>ひび割れ　幅0.3mm 長さ2.7m 他</t>
  </si>
  <si>
    <t>アーチのひび割れ</t>
  </si>
  <si>
    <t>鋼材露出　0.3m×0.1m(他2箇所)</t>
  </si>
  <si>
    <t>側壁の鉄筋腐食 経過観察が望まれる</t>
  </si>
  <si>
    <t>うき　0.1m×0.7m(他1箇所)</t>
  </si>
  <si>
    <t>側壁のうき 経過観察が望まれる</t>
  </si>
  <si>
    <t>鋼材露出　0.1m×0.05m</t>
  </si>
  <si>
    <t>ひび割れ　幅0.5mm 長さ1.2m 他</t>
  </si>
  <si>
    <t>鋼材露出　0.05m×0.15m</t>
  </si>
  <si>
    <t>うき(鋼材露出)　0.2m×0.2m</t>
  </si>
  <si>
    <t>うき(鋼材露出)　0.2m×0.1m</t>
  </si>
  <si>
    <t>うき(鋼材露出)　0.05m×0.1m</t>
  </si>
  <si>
    <t>アーチのうき 経過観察が望まれる</t>
  </si>
  <si>
    <t>鋼材露出　0.1m×0.1m</t>
  </si>
  <si>
    <t>〇</t>
  </si>
  <si>
    <t>A：利用者に対して影響が及ぶ可能性がない状態。</t>
  </si>
  <si>
    <t>B：将来的に、利用者に対して影響が及ぶ可能性がある状態。</t>
  </si>
  <si>
    <t>C：早晩、利用者に対して影響が及ぶ可能性が高い状態。</t>
  </si>
  <si>
    <t>1.変状・異常の内容と部位・部材
・S2およびS13の目地部に開口が確認された。前回点検からの進行性は認められない。
・S3等のアーチ部にブロック化箇所のうきが確認された。
2.変状等の原因（推定）
・開口については、外力の可能性が考えられる。
・ブロック化箇所のうきについては、材質劣化（温度・乾燥収縮）や施工不良（不均一なコンクリートの打込み、締固め不足など）によるものと推測される。
3.施設の現状と次回定期点検まで及び将来における構造物の状態（推定）
・目地部の開口については、外力の可能性が考えられるが進行性は認められないことから、現状は安定していると推測される。
・道路利用者被害の発生の可能性として、経年のうきの進行に伴うはく落が考えられる。
4.措置の必要性の判断に関わる事項
・うきは、覆工コンクリートの落下による第三者被害発生の可能性があることから、落下防止対策が必要な状態である。
5.その他、次回定期点検への引継ぎ事項
・漏水の有無を確認するため、降雨後の点検が望ましい。</t>
    <rPh sb="2" eb="4">
      <t>ヘンジョウ</t>
    </rPh>
    <rPh sb="5" eb="7">
      <t>イジョウ</t>
    </rPh>
    <rPh sb="8" eb="10">
      <t>ナイヨウ</t>
    </rPh>
    <rPh sb="11" eb="13">
      <t>ブイ</t>
    </rPh>
    <rPh sb="14" eb="16">
      <t>ブザイ</t>
    </rPh>
    <rPh sb="27" eb="29">
      <t>メジ</t>
    </rPh>
    <rPh sb="29" eb="30">
      <t>ブ</t>
    </rPh>
    <rPh sb="31" eb="33">
      <t>カイコウ</t>
    </rPh>
    <rPh sb="34" eb="36">
      <t>カクニン</t>
    </rPh>
    <rPh sb="40" eb="42">
      <t>ゼンカイ</t>
    </rPh>
    <rPh sb="42" eb="44">
      <t>テンケン</t>
    </rPh>
    <rPh sb="47" eb="50">
      <t>シンコウセイ</t>
    </rPh>
    <rPh sb="51" eb="52">
      <t>ミト</t>
    </rPh>
    <rPh sb="62" eb="63">
      <t>トウ</t>
    </rPh>
    <rPh sb="67" eb="68">
      <t>ブ</t>
    </rPh>
    <rPh sb="73" eb="74">
      <t>カ</t>
    </rPh>
    <rPh sb="74" eb="76">
      <t>カショ</t>
    </rPh>
    <rPh sb="80" eb="82">
      <t>カクニン</t>
    </rPh>
    <rPh sb="90" eb="92">
      <t>ヘンジョウ</t>
    </rPh>
    <rPh sb="92" eb="93">
      <t>トウ</t>
    </rPh>
    <rPh sb="94" eb="96">
      <t>ゲンイン</t>
    </rPh>
    <rPh sb="97" eb="99">
      <t>スイテイ</t>
    </rPh>
    <rPh sb="102" eb="104">
      <t>カイコウ</t>
    </rPh>
    <rPh sb="110" eb="112">
      <t>ガイリョク</t>
    </rPh>
    <rPh sb="113" eb="116">
      <t>カノウセイ</t>
    </rPh>
    <rPh sb="117" eb="118">
      <t>カンガ</t>
    </rPh>
    <rPh sb="129" eb="132">
      <t>カカショ</t>
    </rPh>
    <rPh sb="141" eb="145">
      <t>ザイシツレッカ</t>
    </rPh>
    <rPh sb="146" eb="148">
      <t>オンド</t>
    </rPh>
    <rPh sb="149" eb="153">
      <t>カンソウシュウシュク</t>
    </rPh>
    <rPh sb="155" eb="157">
      <t>セコウ</t>
    </rPh>
    <rPh sb="157" eb="159">
      <t>フリョウ</t>
    </rPh>
    <rPh sb="160" eb="163">
      <t>フキンイツ</t>
    </rPh>
    <rPh sb="171" eb="173">
      <t>ウチコ</t>
    </rPh>
    <rPh sb="175" eb="177">
      <t>シメカタ</t>
    </rPh>
    <rPh sb="178" eb="180">
      <t>ブソク</t>
    </rPh>
    <rPh sb="189" eb="191">
      <t>スイソク</t>
    </rPh>
    <rPh sb="199" eb="201">
      <t>シセツ</t>
    </rPh>
    <rPh sb="202" eb="204">
      <t>ゲンジョウ</t>
    </rPh>
    <rPh sb="205" eb="207">
      <t>ジカイ</t>
    </rPh>
    <rPh sb="207" eb="209">
      <t>テイキ</t>
    </rPh>
    <rPh sb="209" eb="211">
      <t>テンケン</t>
    </rPh>
    <rPh sb="213" eb="214">
      <t>オヨ</t>
    </rPh>
    <rPh sb="215" eb="217">
      <t>ショウライ</t>
    </rPh>
    <rPh sb="221" eb="224">
      <t>コウゾウブツ</t>
    </rPh>
    <rPh sb="225" eb="227">
      <t>ジョウタイ</t>
    </rPh>
    <rPh sb="228" eb="230">
      <t>スイテイ</t>
    </rPh>
    <rPh sb="233" eb="235">
      <t>メジ</t>
    </rPh>
    <rPh sb="235" eb="236">
      <t>ブ</t>
    </rPh>
    <rPh sb="237" eb="239">
      <t>カイコウ</t>
    </rPh>
    <rPh sb="245" eb="247">
      <t>ガイリョクノ</t>
    </rPh>
    <rPh sb="248" eb="253">
      <t>ウセイガカンガ</t>
    </rPh>
    <rPh sb="258" eb="261">
      <t>シンコウセイ</t>
    </rPh>
    <rPh sb="262" eb="263">
      <t>ミト</t>
    </rPh>
    <rPh sb="273" eb="275">
      <t>ゲンジョウ</t>
    </rPh>
    <rPh sb="276" eb="278">
      <t>アンテイ</t>
    </rPh>
    <rPh sb="283" eb="285">
      <t>スイソク</t>
    </rPh>
    <rPh sb="291" eb="293">
      <t>ドウロリ</t>
    </rPh>
    <rPh sb="293" eb="305">
      <t>ヨウシャヒガイノハッセイノカノウセイ</t>
    </rPh>
    <rPh sb="309" eb="311">
      <t>ケイネン</t>
    </rPh>
    <rPh sb="315" eb="317">
      <t>シンコウ</t>
    </rPh>
    <rPh sb="318" eb="319">
      <t>トモナ</t>
    </rPh>
    <rPh sb="322" eb="323">
      <t>ラク</t>
    </rPh>
    <rPh sb="324" eb="325">
      <t>カンガ</t>
    </rPh>
    <rPh sb="334" eb="336">
      <t>ソチ</t>
    </rPh>
    <rPh sb="337" eb="340">
      <t>ヒツヨウセイ</t>
    </rPh>
    <rPh sb="341" eb="343">
      <t>ハンダン</t>
    </rPh>
    <rPh sb="344" eb="345">
      <t>カカ</t>
    </rPh>
    <rPh sb="347" eb="349">
      <t>ジコウ</t>
    </rPh>
    <rPh sb="355" eb="357">
      <t>フッコウ</t>
    </rPh>
    <rPh sb="364" eb="366">
      <t>ラッカ</t>
    </rPh>
    <rPh sb="369" eb="374">
      <t>ダイサンシャヒガイ</t>
    </rPh>
    <rPh sb="374" eb="376">
      <t>ハッセイ</t>
    </rPh>
    <rPh sb="377" eb="380">
      <t>カノウセイ</t>
    </rPh>
    <rPh sb="388" eb="394">
      <t>ラッカボウシタイサク</t>
    </rPh>
    <rPh sb="395" eb="397">
      <t>ヒツヨウ</t>
    </rPh>
    <rPh sb="398" eb="400">
      <t>ジョウタイ</t>
    </rPh>
    <rPh sb="410" eb="411">
      <t>タ</t>
    </rPh>
    <rPh sb="412" eb="418">
      <t>ジカイテイキテンケン</t>
    </rPh>
    <rPh sb="420" eb="422">
      <t>ヒキツ</t>
    </rPh>
    <rPh sb="423" eb="425">
      <t>ジコウ</t>
    </rPh>
    <rPh sb="427" eb="429">
      <t>ロウスイ</t>
    </rPh>
    <rPh sb="430" eb="432">
      <t>ウム</t>
    </rPh>
    <rPh sb="433" eb="435">
      <t>カクニン</t>
    </rPh>
    <rPh sb="440" eb="442">
      <t>コウウ</t>
    </rPh>
    <rPh sb="442" eb="448">
      <t>ゴノテンケンガノゾ</t>
    </rPh>
    <phoneticPr fontId="11"/>
  </si>
  <si>
    <t>34.21433,131.90542</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</si>
</sst>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000"/>
    <numFmt numFmtId="195" formatCode="##&quot;°&quot;##&quot;′&quot;##.00&quot;″&quot;"/>
    <numFmt numFmtId="196" formatCode="##&quot;°&quot;##&quot;′&quot;##.0&quot;″&quot;"/>
    <numFmt numFmtId="197" formatCode="#,##0.0_);[Red]\(#,##0.0\)"/>
    <numFmt numFmtId="198" formatCode="#"/>
    <numFmt numFmtId="199" formatCode="0&quot; 箇所&quot;"/>
    <numFmt numFmtId="200" formatCode="0&quot; スパン&quot;"/>
    <numFmt numFmtId="201" formatCode="0.####"/>
    <numFmt numFmtId="202" formatCode="0.00##"/>
    <numFmt numFmtId="203" formatCode="0.00000_ "/>
    <numFmt numFmtId="204" formatCode="0.0#"/>
  </numFmts>
  <fonts count="6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7"/>
      <name val="HGSｺﾞｼｯｸM"/>
      <family val="3"/>
      <charset val="128"/>
    </font>
    <font>
      <sz val="9"/>
      <name val="HGｺﾞｼｯｸM"/>
      <family val="3"/>
      <charset val="128"/>
    </font>
    <font>
      <sz val="10"/>
      <name val="HGｺﾞｼｯｸM"/>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20">
    <xf numFmtId="0" fontId="0" fillId="0" borderId="0">
      <alignment vertical="center"/>
    </xf>
    <xf numFmtId="0" fontId="14"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5" fillId="0" borderId="0">
      <alignment vertical="center"/>
    </xf>
    <xf numFmtId="38" fontId="5" fillId="0" borderId="0" applyFont="0" applyFill="0" applyBorder="0" applyAlignment="0" applyProtection="0">
      <alignment vertical="center"/>
    </xf>
    <xf numFmtId="0" fontId="15" fillId="0" borderId="0"/>
    <xf numFmtId="0" fontId="4" fillId="0" borderId="0">
      <alignment vertical="center"/>
    </xf>
    <xf numFmtId="38" fontId="4" fillId="0" borderId="0" applyFont="0" applyFill="0" applyBorder="0" applyAlignment="0" applyProtection="0">
      <alignment vertical="center"/>
    </xf>
    <xf numFmtId="0" fontId="14" fillId="0" borderId="0">
      <alignment vertical="center"/>
    </xf>
    <xf numFmtId="0" fontId="38" fillId="0" borderId="0">
      <alignment vertical="center"/>
    </xf>
    <xf numFmtId="0" fontId="3"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cellStyleXfs>
  <cellXfs count="1089">
    <xf numFmtId="0" fontId="0" fillId="0" borderId="0" xfId="0">
      <alignment vertical="center"/>
    </xf>
    <xf numFmtId="0" fontId="12" fillId="0" borderId="0" xfId="2" applyFont="1" applyAlignment="1" applyProtection="1">
      <alignment vertical="center"/>
      <protection locked="0"/>
    </xf>
    <xf numFmtId="0" fontId="12" fillId="0" borderId="0" xfId="2" applyFont="1" applyProtection="1">
      <protection locked="0"/>
    </xf>
    <xf numFmtId="0" fontId="7" fillId="0" borderId="0" xfId="2" applyFont="1" applyAlignment="1" applyProtection="1">
      <alignment vertical="center"/>
      <protection locked="0"/>
    </xf>
    <xf numFmtId="0" fontId="7" fillId="0" borderId="0" xfId="2" applyFont="1" applyProtection="1">
      <protection locked="0"/>
    </xf>
    <xf numFmtId="0" fontId="12" fillId="0" borderId="0" xfId="2" applyFont="1" applyAlignment="1" applyProtection="1">
      <alignment horizontal="center" vertical="center"/>
      <protection locked="0"/>
    </xf>
    <xf numFmtId="0" fontId="23" fillId="0" borderId="0" xfId="2" applyFont="1" applyAlignment="1" applyProtection="1">
      <alignment vertical="center"/>
      <protection locked="0"/>
    </xf>
    <xf numFmtId="0" fontId="23" fillId="0" borderId="0" xfId="2" applyFont="1" applyAlignment="1" applyProtection="1">
      <alignment vertical="center" shrinkToFit="1"/>
      <protection locked="0"/>
    </xf>
    <xf numFmtId="0" fontId="23" fillId="0" borderId="0" xfId="2" applyFont="1" applyAlignment="1">
      <alignment vertical="center" shrinkToFit="1"/>
    </xf>
    <xf numFmtId="0" fontId="23" fillId="0" borderId="0" xfId="2" applyFont="1" applyAlignment="1">
      <alignment vertical="center" textRotation="255" shrinkToFit="1"/>
    </xf>
    <xf numFmtId="0" fontId="23" fillId="0" borderId="0" xfId="2" applyFont="1" applyAlignment="1" applyProtection="1">
      <alignment horizontal="center" vertical="center" shrinkToFit="1"/>
      <protection locked="0"/>
    </xf>
    <xf numFmtId="0" fontId="24" fillId="0" borderId="1" xfId="7" applyFont="1" applyBorder="1" applyAlignment="1">
      <alignment horizontal="center" vertical="center"/>
    </xf>
    <xf numFmtId="0" fontId="25" fillId="0" borderId="1" xfId="7" applyFont="1"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12" fillId="0" borderId="7" xfId="2" applyFont="1" applyBorder="1" applyAlignment="1">
      <alignment vertical="center"/>
    </xf>
    <xf numFmtId="0" fontId="13" fillId="0" borderId="0" xfId="2" applyFont="1" applyProtection="1">
      <protection locked="0"/>
    </xf>
    <xf numFmtId="0" fontId="12" fillId="0" borderId="1" xfId="2" applyFont="1" applyBorder="1" applyAlignment="1" applyProtection="1">
      <alignment vertical="center"/>
      <protection locked="0"/>
    </xf>
    <xf numFmtId="0" fontId="12" fillId="0" borderId="0" xfId="2" applyFont="1" applyAlignment="1">
      <alignment horizontal="center" vertical="center" wrapText="1"/>
    </xf>
    <xf numFmtId="0" fontId="7" fillId="2" borderId="13" xfId="7" applyFont="1" applyFill="1" applyBorder="1" applyAlignment="1">
      <alignment horizontal="center" vertical="center"/>
    </xf>
    <xf numFmtId="0" fontId="30" fillId="0" borderId="1" xfId="7" applyFont="1" applyBorder="1" applyAlignment="1">
      <alignment horizontal="center" vertical="center"/>
    </xf>
    <xf numFmtId="0" fontId="12" fillId="0" borderId="0" xfId="2" applyFont="1" applyAlignment="1" applyProtection="1">
      <alignment horizontal="center" vertical="center" shrinkToFit="1"/>
      <protection locked="0"/>
    </xf>
    <xf numFmtId="0" fontId="12" fillId="0" borderId="0" xfId="2" applyFont="1" applyAlignment="1" applyProtection="1">
      <alignment vertical="center" shrinkToFit="1"/>
      <protection locked="0"/>
    </xf>
    <xf numFmtId="0" fontId="12" fillId="4" borderId="0" xfId="2" applyFont="1" applyFill="1" applyAlignment="1">
      <alignment horizontal="center" vertical="center" textRotation="255"/>
    </xf>
    <xf numFmtId="0" fontId="12" fillId="4" borderId="0" xfId="2" applyFont="1" applyFill="1" applyAlignment="1">
      <alignment vertical="center"/>
    </xf>
    <xf numFmtId="0" fontId="12" fillId="0" borderId="0" xfId="4" applyFont="1">
      <alignment vertical="center"/>
    </xf>
    <xf numFmtId="0" fontId="18" fillId="0" borderId="0" xfId="4" applyFont="1" applyAlignment="1">
      <alignment horizontal="center" vertical="center"/>
    </xf>
    <xf numFmtId="0" fontId="12"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0" fontId="18" fillId="0" borderId="0" xfId="4" applyFont="1" applyAlignment="1">
      <alignment horizontal="left" vertical="center"/>
    </xf>
    <xf numFmtId="0" fontId="18" fillId="0" borderId="0" xfId="2" applyFont="1" applyAlignment="1" applyProtection="1">
      <alignment vertical="center"/>
      <protection locked="0"/>
    </xf>
    <xf numFmtId="0" fontId="30" fillId="0" borderId="0" xfId="0" applyFont="1">
      <alignment vertical="center"/>
    </xf>
    <xf numFmtId="0" fontId="30" fillId="0" borderId="0" xfId="0" applyFont="1" applyAlignment="1">
      <alignment horizontal="center" vertical="center"/>
    </xf>
    <xf numFmtId="0" fontId="12" fillId="0" borderId="0" xfId="0" applyFont="1">
      <alignment vertical="center"/>
    </xf>
    <xf numFmtId="0" fontId="12" fillId="0" borderId="0" xfId="5" applyFont="1" applyAlignment="1">
      <alignment horizontal="center" vertical="center"/>
    </xf>
    <xf numFmtId="0" fontId="12" fillId="0" borderId="0" xfId="5" applyFont="1">
      <alignment vertical="center"/>
    </xf>
    <xf numFmtId="0" fontId="15" fillId="0" borderId="0" xfId="2" applyAlignment="1">
      <alignment vertical="center"/>
    </xf>
    <xf numFmtId="192" fontId="15" fillId="0" borderId="1" xfId="2" applyNumberFormat="1" applyBorder="1" applyAlignment="1">
      <alignment vertical="center"/>
    </xf>
    <xf numFmtId="186" fontId="15" fillId="0" borderId="1" xfId="2" applyNumberFormat="1" applyBorder="1" applyAlignment="1">
      <alignment vertical="center" shrinkToFit="1"/>
    </xf>
    <xf numFmtId="0" fontId="0" fillId="0" borderId="31" xfId="0" applyBorder="1">
      <alignment vertical="center"/>
    </xf>
    <xf numFmtId="0" fontId="0" fillId="0" borderId="32" xfId="0" applyBorder="1">
      <alignment vertical="center"/>
    </xf>
    <xf numFmtId="0" fontId="27" fillId="2" borderId="1" xfId="2" applyFont="1" applyFill="1" applyBorder="1" applyAlignment="1">
      <alignment horizontal="center" vertical="center" wrapText="1"/>
    </xf>
    <xf numFmtId="189" fontId="15" fillId="0" borderId="1" xfId="2" applyNumberFormat="1" applyBorder="1" applyAlignment="1">
      <alignment vertical="center"/>
    </xf>
    <xf numFmtId="0" fontId="0" fillId="0" borderId="0" xfId="0" applyAlignment="1">
      <alignment horizontal="center" vertical="center"/>
    </xf>
    <xf numFmtId="0" fontId="12" fillId="0" borderId="0" xfId="2" applyFont="1" applyAlignment="1" applyProtection="1">
      <alignment horizontal="center"/>
      <protection locked="0"/>
    </xf>
    <xf numFmtId="0" fontId="27" fillId="2" borderId="8" xfId="2" applyFont="1" applyFill="1" applyBorder="1" applyAlignment="1">
      <alignment horizontal="center" vertical="center" wrapText="1"/>
    </xf>
    <xf numFmtId="191" fontId="15" fillId="0" borderId="1" xfId="2" applyNumberFormat="1" applyBorder="1" applyAlignment="1">
      <alignment vertical="center"/>
    </xf>
    <xf numFmtId="0" fontId="15" fillId="0" borderId="1" xfId="7" applyBorder="1" applyAlignment="1">
      <alignment vertical="center" shrinkToFit="1"/>
    </xf>
    <xf numFmtId="0" fontId="15" fillId="0" borderId="1" xfId="2" applyBorder="1" applyAlignment="1">
      <alignment vertical="center" shrinkToFit="1"/>
    </xf>
    <xf numFmtId="0" fontId="15" fillId="0" borderId="0" xfId="2" applyAlignment="1">
      <alignment horizontal="center" vertical="center"/>
    </xf>
    <xf numFmtId="0" fontId="15" fillId="0" borderId="1" xfId="2" applyBorder="1" applyAlignment="1">
      <alignment vertical="center"/>
    </xf>
    <xf numFmtId="2" fontId="12" fillId="0" borderId="0" xfId="2" applyNumberFormat="1" applyFont="1" applyProtection="1">
      <protection locked="0"/>
    </xf>
    <xf numFmtId="194" fontId="12" fillId="0" borderId="0" xfId="2" applyNumberFormat="1" applyFont="1" applyProtection="1">
      <protection locked="0"/>
    </xf>
    <xf numFmtId="0" fontId="18" fillId="0" borderId="0" xfId="5" applyFont="1" applyAlignment="1">
      <alignment horizontal="center" vertical="center" shrinkToFit="1"/>
    </xf>
    <xf numFmtId="0" fontId="18" fillId="0" borderId="0" xfId="5" applyFont="1" applyAlignment="1">
      <alignment horizontal="center" vertical="center" wrapText="1"/>
    </xf>
    <xf numFmtId="0" fontId="12" fillId="0" borderId="0" xfId="5" applyFont="1" applyAlignment="1">
      <alignment horizontal="center" vertical="center" shrinkToFit="1"/>
    </xf>
    <xf numFmtId="177" fontId="28" fillId="0" borderId="7" xfId="2" applyNumberFormat="1" applyFont="1" applyBorder="1" applyAlignment="1">
      <alignment vertical="center" shrinkToFit="1"/>
    </xf>
    <xf numFmtId="177" fontId="28" fillId="0" borderId="0" xfId="2" applyNumberFormat="1" applyFont="1" applyAlignment="1">
      <alignment vertical="center" shrinkToFit="1"/>
    </xf>
    <xf numFmtId="0" fontId="18" fillId="2" borderId="27" xfId="5" applyFont="1" applyFill="1" applyBorder="1" applyAlignment="1">
      <alignment horizontal="center" vertical="center"/>
    </xf>
    <xf numFmtId="0" fontId="18" fillId="2" borderId="28" xfId="5" applyFont="1" applyFill="1" applyBorder="1" applyAlignment="1">
      <alignment horizontal="center" vertical="center"/>
    </xf>
    <xf numFmtId="0" fontId="18" fillId="2" borderId="30" xfId="5" applyFont="1" applyFill="1" applyBorder="1" applyAlignment="1">
      <alignment horizontal="center" vertical="center"/>
    </xf>
    <xf numFmtId="0" fontId="37" fillId="4" borderId="0" xfId="2" applyFont="1" applyFill="1" applyAlignment="1">
      <alignment vertical="center" shrinkToFit="1"/>
    </xf>
    <xf numFmtId="0" fontId="39" fillId="4" borderId="0" xfId="11" applyFont="1" applyFill="1" applyAlignment="1">
      <alignment vertical="center" shrinkToFit="1"/>
    </xf>
    <xf numFmtId="0" fontId="29" fillId="0" borderId="7" xfId="2" applyFont="1" applyBorder="1" applyAlignment="1">
      <alignment vertical="center"/>
    </xf>
    <xf numFmtId="0" fontId="40" fillId="0" borderId="7" xfId="2" applyFont="1" applyBorder="1" applyAlignment="1">
      <alignment vertical="top" wrapText="1"/>
    </xf>
    <xf numFmtId="0" fontId="29" fillId="0" borderId="7" xfId="2" applyFont="1" applyBorder="1" applyAlignment="1">
      <alignment vertical="top"/>
    </xf>
    <xf numFmtId="0" fontId="15" fillId="0" borderId="1" xfId="7" applyBorder="1" applyAlignment="1">
      <alignment horizontal="center" vertical="center"/>
    </xf>
    <xf numFmtId="0" fontId="18" fillId="2" borderId="49" xfId="5" applyFont="1" applyFill="1" applyBorder="1" applyAlignment="1">
      <alignment horizontal="center" vertical="center"/>
    </xf>
    <xf numFmtId="0" fontId="7" fillId="0" borderId="1" xfId="2" applyFont="1" applyBorder="1" applyAlignment="1" applyProtection="1">
      <alignment horizontal="center" vertical="center"/>
      <protection locked="0"/>
    </xf>
    <xf numFmtId="0" fontId="7" fillId="0" borderId="0" xfId="2" applyFont="1" applyAlignment="1" applyProtection="1">
      <alignment vertical="center" textRotation="255"/>
      <protection locked="0"/>
    </xf>
    <xf numFmtId="0" fontId="16" fillId="0" borderId="0" xfId="2" applyFont="1" applyAlignment="1" applyProtection="1">
      <alignment vertical="center" textRotation="255"/>
      <protection locked="0"/>
    </xf>
    <xf numFmtId="0" fontId="7" fillId="0" borderId="4" xfId="2" applyFont="1" applyBorder="1" applyAlignment="1" applyProtection="1">
      <alignment vertical="center"/>
      <protection locked="0"/>
    </xf>
    <xf numFmtId="0" fontId="8" fillId="0" borderId="0" xfId="2" applyFont="1" applyAlignment="1" applyProtection="1">
      <alignment vertical="center"/>
      <protection locked="0"/>
    </xf>
    <xf numFmtId="0" fontId="8" fillId="0" borderId="0" xfId="2" applyFont="1" applyAlignment="1" applyProtection="1">
      <alignment vertical="center" wrapText="1"/>
      <protection locked="0"/>
    </xf>
    <xf numFmtId="0" fontId="7" fillId="0" borderId="4" xfId="2" applyFont="1" applyBorder="1" applyProtection="1">
      <protection locked="0"/>
    </xf>
    <xf numFmtId="0" fontId="7" fillId="0" borderId="9"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8" fillId="0" borderId="10" xfId="2" applyFont="1" applyBorder="1" applyAlignment="1" applyProtection="1">
      <alignment vertical="center"/>
      <protection locked="0"/>
    </xf>
    <xf numFmtId="0" fontId="7" fillId="0" borderId="10" xfId="2" applyFont="1" applyBorder="1" applyProtection="1">
      <protection locked="0"/>
    </xf>
    <xf numFmtId="0" fontId="7" fillId="0" borderId="10" xfId="2" applyFont="1" applyBorder="1" applyAlignment="1" applyProtection="1">
      <alignment vertical="center" wrapText="1"/>
      <protection locked="0"/>
    </xf>
    <xf numFmtId="0" fontId="18" fillId="2" borderId="34" xfId="5" applyFont="1" applyFill="1" applyBorder="1" applyAlignment="1">
      <alignment horizontal="center" vertical="center"/>
    </xf>
    <xf numFmtId="0" fontId="13" fillId="0" borderId="0" xfId="2" applyFont="1" applyAlignment="1">
      <alignment vertical="center"/>
    </xf>
    <xf numFmtId="0" fontId="12" fillId="0" borderId="12" xfId="2" applyFont="1" applyBorder="1" applyProtection="1">
      <protection locked="0"/>
    </xf>
    <xf numFmtId="0" fontId="7" fillId="0" borderId="0" xfId="2" applyFont="1" applyAlignment="1">
      <alignment vertical="center"/>
    </xf>
    <xf numFmtId="0" fontId="42" fillId="2" borderId="1" xfId="2" applyFont="1" applyFill="1" applyBorder="1" applyAlignment="1">
      <alignment horizontal="center" vertical="center" wrapText="1" shrinkToFit="1"/>
    </xf>
    <xf numFmtId="186" fontId="15" fillId="0" borderId="1" xfId="7" applyNumberFormat="1" applyBorder="1" applyAlignment="1">
      <alignment horizontal="right" vertical="center" shrinkToFit="1"/>
    </xf>
    <xf numFmtId="187" fontId="15" fillId="0" borderId="1" xfId="7" applyNumberFormat="1" applyBorder="1" applyAlignment="1">
      <alignment horizontal="center" vertical="center"/>
    </xf>
    <xf numFmtId="0" fontId="12" fillId="0" borderId="0" xfId="4" applyFont="1" applyAlignment="1">
      <alignment horizontal="center" vertical="center"/>
    </xf>
    <xf numFmtId="0" fontId="43" fillId="0" borderId="0" xfId="0" applyFont="1">
      <alignment vertical="center"/>
    </xf>
    <xf numFmtId="0" fontId="41" fillId="0" borderId="0" xfId="0" applyFont="1">
      <alignment vertical="center"/>
    </xf>
    <xf numFmtId="0" fontId="13" fillId="0" borderId="0" xfId="0" applyFont="1">
      <alignment vertical="center"/>
    </xf>
    <xf numFmtId="0" fontId="18" fillId="0" borderId="0" xfId="0" applyFont="1">
      <alignment vertical="center"/>
    </xf>
    <xf numFmtId="0" fontId="44" fillId="0" borderId="0" xfId="0" applyFont="1">
      <alignment vertical="center"/>
    </xf>
    <xf numFmtId="0" fontId="27" fillId="0" borderId="0" xfId="0" applyFont="1">
      <alignment vertical="center"/>
    </xf>
    <xf numFmtId="0" fontId="45" fillId="0" borderId="0" xfId="5" applyFont="1">
      <alignment vertical="center"/>
    </xf>
    <xf numFmtId="0" fontId="33" fillId="0" borderId="0" xfId="5" applyFont="1" applyAlignment="1">
      <alignment horizontal="left" vertical="center"/>
    </xf>
    <xf numFmtId="0" fontId="45" fillId="0" borderId="0" xfId="5" applyFont="1" applyAlignment="1">
      <alignment horizontal="center" vertical="center"/>
    </xf>
    <xf numFmtId="0" fontId="18" fillId="0" borderId="0" xfId="5" applyFont="1">
      <alignment vertical="center"/>
    </xf>
    <xf numFmtId="0" fontId="12" fillId="0" borderId="7" xfId="5" applyFont="1" applyBorder="1">
      <alignment vertical="center"/>
    </xf>
    <xf numFmtId="177" fontId="28" fillId="0" borderId="5" xfId="2" applyNumberFormat="1" applyFont="1" applyBorder="1" applyAlignment="1">
      <alignment vertical="center" shrinkToFit="1"/>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5"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2" fillId="0" borderId="71" xfId="0" applyFont="1" applyBorder="1" applyAlignment="1">
      <alignment horizontal="center" vertical="center" shrinkToFit="1"/>
    </xf>
    <xf numFmtId="0" fontId="22" fillId="0" borderId="0" xfId="0" applyFont="1" applyAlignment="1">
      <alignment horizontal="center" vertical="center" shrinkToFit="1"/>
    </xf>
    <xf numFmtId="0" fontId="22" fillId="0" borderId="34" xfId="0" applyFont="1" applyBorder="1" applyAlignment="1">
      <alignment horizontal="center" vertical="center" shrinkToFit="1"/>
    </xf>
    <xf numFmtId="0" fontId="22" fillId="0" borderId="35" xfId="0" applyFont="1" applyBorder="1" applyAlignment="1">
      <alignment horizontal="center" vertical="center" shrinkToFit="1"/>
    </xf>
    <xf numFmtId="0" fontId="22" fillId="5" borderId="26" xfId="0" applyFont="1" applyFill="1" applyBorder="1" applyAlignment="1">
      <alignment horizontal="center" vertical="center" shrinkToFit="1"/>
    </xf>
    <xf numFmtId="0" fontId="22" fillId="5"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5" fillId="0" borderId="0" xfId="2" applyNumberFormat="1" applyAlignment="1">
      <alignment horizontal="center" vertical="center" shrinkToFit="1"/>
    </xf>
    <xf numFmtId="186" fontId="15" fillId="0" borderId="0" xfId="2" applyNumberFormat="1" applyAlignment="1">
      <alignment vertical="center" shrinkToFit="1"/>
    </xf>
    <xf numFmtId="190" fontId="15" fillId="0" borderId="0" xfId="2" applyNumberFormat="1" applyAlignment="1">
      <alignment vertical="center" shrinkToFit="1"/>
    </xf>
    <xf numFmtId="191" fontId="15" fillId="0" borderId="0" xfId="2" applyNumberFormat="1" applyAlignment="1">
      <alignment vertical="center" shrinkToFit="1"/>
    </xf>
    <xf numFmtId="191" fontId="15" fillId="0" borderId="0" xfId="2" applyNumberFormat="1" applyAlignment="1">
      <alignment vertical="center"/>
    </xf>
    <xf numFmtId="0" fontId="47" fillId="0" borderId="0" xfId="2" applyFont="1" applyAlignment="1">
      <alignment vertical="center"/>
    </xf>
    <xf numFmtId="0" fontId="50" fillId="2" borderId="14" xfId="2" applyFont="1" applyFill="1" applyBorder="1" applyAlignment="1">
      <alignment vertical="center" textRotation="255" wrapText="1" shrinkToFit="1"/>
    </xf>
    <xf numFmtId="0" fontId="48" fillId="0" borderId="1" xfId="2" applyFont="1" applyBorder="1" applyAlignment="1" applyProtection="1">
      <alignment vertical="center" shrinkToFit="1"/>
      <protection locked="0"/>
    </xf>
    <xf numFmtId="0" fontId="48" fillId="2" borderId="14" xfId="2" applyFont="1" applyFill="1" applyBorder="1" applyAlignment="1">
      <alignment vertical="center"/>
    </xf>
    <xf numFmtId="0" fontId="48" fillId="2" borderId="14" xfId="2" applyFont="1" applyFill="1" applyBorder="1" applyAlignment="1">
      <alignment horizontal="center" vertical="center"/>
    </xf>
    <xf numFmtId="0" fontId="48" fillId="0" borderId="6" xfId="2" applyFont="1" applyBorder="1" applyAlignment="1" applyProtection="1">
      <alignment horizontal="center" vertical="center"/>
      <protection locked="0"/>
    </xf>
    <xf numFmtId="0" fontId="48" fillId="0" borderId="7" xfId="2" applyFont="1" applyBorder="1" applyAlignment="1">
      <alignment horizontal="center" vertical="center"/>
    </xf>
    <xf numFmtId="0" fontId="48" fillId="0" borderId="9" xfId="2" applyFont="1" applyBorder="1" applyAlignment="1" applyProtection="1">
      <alignment horizontal="center" vertical="center"/>
      <protection locked="0"/>
    </xf>
    <xf numFmtId="0" fontId="48" fillId="0" borderId="10" xfId="2" applyFont="1" applyBorder="1" applyAlignment="1">
      <alignment horizontal="center" vertical="center"/>
    </xf>
    <xf numFmtId="0" fontId="48" fillId="0" borderId="1" xfId="2" applyFont="1" applyBorder="1" applyAlignment="1" applyProtection="1">
      <alignment vertical="center"/>
      <protection locked="0"/>
    </xf>
    <xf numFmtId="0" fontId="48" fillId="2" borderId="2" xfId="2" applyFont="1" applyFill="1" applyBorder="1" applyAlignment="1">
      <alignment horizontal="centerContinuous" vertical="center"/>
    </xf>
    <xf numFmtId="0" fontId="48" fillId="2" borderId="8" xfId="2" applyFont="1" applyFill="1" applyBorder="1" applyAlignment="1">
      <alignment horizontal="centerContinuous" vertical="center"/>
    </xf>
    <xf numFmtId="0" fontId="48" fillId="2" borderId="15" xfId="2" applyFont="1" applyFill="1" applyBorder="1" applyAlignment="1">
      <alignment vertical="center"/>
    </xf>
    <xf numFmtId="0" fontId="48" fillId="2" borderId="3" xfId="2" applyFont="1" applyFill="1" applyBorder="1" applyAlignment="1">
      <alignment horizontal="centerContinuous" vertical="center"/>
    </xf>
    <xf numFmtId="0" fontId="48" fillId="0" borderId="0" xfId="2" applyFont="1" applyAlignment="1">
      <alignment vertical="center"/>
    </xf>
    <xf numFmtId="0" fontId="48" fillId="0" borderId="0" xfId="2" applyFont="1" applyAlignment="1">
      <alignment horizontal="center" vertical="center"/>
    </xf>
    <xf numFmtId="0" fontId="48" fillId="4" borderId="10" xfId="2" applyFont="1" applyFill="1" applyBorder="1" applyAlignment="1">
      <alignment vertical="center" shrinkToFit="1"/>
    </xf>
    <xf numFmtId="176" fontId="48" fillId="2" borderId="1" xfId="2" applyNumberFormat="1" applyFont="1" applyFill="1" applyBorder="1" applyAlignment="1">
      <alignment horizontal="center" vertical="center" shrinkToFit="1"/>
    </xf>
    <xf numFmtId="197" fontId="48" fillId="0" borderId="3" xfId="2" applyNumberFormat="1" applyFont="1" applyBorder="1" applyAlignment="1">
      <alignment horizontal="center" vertical="center" shrinkToFit="1"/>
    </xf>
    <xf numFmtId="176" fontId="48" fillId="0" borderId="1" xfId="2" applyNumberFormat="1" applyFont="1" applyBorder="1" applyAlignment="1">
      <alignment horizontal="center" vertical="center" shrinkToFit="1"/>
    </xf>
    <xf numFmtId="176" fontId="48" fillId="0" borderId="14" xfId="2" applyNumberFormat="1" applyFont="1" applyBorder="1" applyAlignment="1">
      <alignment horizontal="center" vertical="center" shrinkToFit="1"/>
    </xf>
    <xf numFmtId="0" fontId="48" fillId="0" borderId="7" xfId="2" applyFont="1" applyBorder="1" applyAlignment="1">
      <alignment vertical="center" wrapText="1" shrinkToFit="1"/>
    </xf>
    <xf numFmtId="195" fontId="49" fillId="0" borderId="7" xfId="10" applyNumberFormat="1" applyFont="1" applyBorder="1" applyAlignment="1" applyProtection="1">
      <alignment vertical="center" shrinkToFit="1"/>
      <protection locked="0"/>
    </xf>
    <xf numFmtId="195" fontId="49" fillId="0" borderId="5" xfId="10" applyNumberFormat="1" applyFont="1" applyBorder="1" applyAlignment="1" applyProtection="1">
      <alignment vertical="center" shrinkToFit="1"/>
      <protection locked="0"/>
    </xf>
    <xf numFmtId="0" fontId="48" fillId="0" borderId="0" xfId="2" applyFont="1" applyAlignment="1">
      <alignment vertical="center" wrapText="1" shrinkToFit="1"/>
    </xf>
    <xf numFmtId="0" fontId="52" fillId="2" borderId="1" xfId="2" applyFont="1" applyFill="1" applyBorder="1" applyAlignment="1" applyProtection="1">
      <alignment horizontal="center" vertical="center" wrapText="1"/>
      <protection locked="0"/>
    </xf>
    <xf numFmtId="0" fontId="53" fillId="2" borderId="1" xfId="2" applyFont="1" applyFill="1" applyBorder="1" applyAlignment="1" applyProtection="1">
      <alignment horizontal="center" vertical="center"/>
      <protection locked="0"/>
    </xf>
    <xf numFmtId="0" fontId="51" fillId="0" borderId="0" xfId="2" applyFont="1" applyAlignment="1" applyProtection="1">
      <alignment vertical="center"/>
      <protection locked="0"/>
    </xf>
    <xf numFmtId="0" fontId="48" fillId="0" borderId="0" xfId="2" applyFont="1" applyAlignment="1" applyProtection="1">
      <alignment vertical="center"/>
      <protection locked="0"/>
    </xf>
    <xf numFmtId="0" fontId="46" fillId="0" borderId="0" xfId="2" applyFont="1" applyAlignment="1" applyProtection="1">
      <alignment vertical="center" wrapText="1"/>
      <protection locked="0"/>
    </xf>
    <xf numFmtId="196" fontId="49" fillId="0" borderId="4" xfId="10" applyNumberFormat="1" applyFont="1" applyBorder="1" applyAlignment="1" applyProtection="1">
      <alignment vertical="center" shrinkToFit="1"/>
      <protection locked="0"/>
    </xf>
    <xf numFmtId="196" fontId="49" fillId="0" borderId="0" xfId="10" applyNumberFormat="1" applyFont="1" applyAlignment="1" applyProtection="1">
      <alignment vertical="center" shrinkToFit="1"/>
      <protection locked="0"/>
    </xf>
    <xf numFmtId="0" fontId="48" fillId="0" borderId="0" xfId="2" applyFont="1" applyAlignment="1" applyProtection="1">
      <alignment vertical="top"/>
      <protection locked="0"/>
    </xf>
    <xf numFmtId="0" fontId="48" fillId="0" borderId="4" xfId="2" applyFont="1" applyBorder="1" applyAlignment="1" applyProtection="1">
      <alignment vertical="top"/>
      <protection locked="0"/>
    </xf>
    <xf numFmtId="0" fontId="48" fillId="0" borderId="0" xfId="2" applyFont="1" applyAlignment="1" applyProtection="1">
      <alignment vertical="center" textRotation="255"/>
      <protection locked="0"/>
    </xf>
    <xf numFmtId="0" fontId="48" fillId="0" borderId="4" xfId="2" applyFont="1" applyBorder="1" applyAlignment="1" applyProtection="1">
      <alignment vertical="center"/>
      <protection locked="0"/>
    </xf>
    <xf numFmtId="0" fontId="48" fillId="0" borderId="0" xfId="2" applyFont="1" applyProtection="1">
      <protection locked="0"/>
    </xf>
    <xf numFmtId="0" fontId="48" fillId="0" borderId="0" xfId="2" applyFont="1" applyAlignment="1" applyProtection="1">
      <alignment vertical="center" wrapText="1"/>
      <protection locked="0"/>
    </xf>
    <xf numFmtId="0" fontId="48" fillId="0" borderId="4" xfId="2" applyFont="1" applyBorder="1" applyAlignment="1" applyProtection="1">
      <alignment vertical="center" wrapText="1"/>
      <protection locked="0"/>
    </xf>
    <xf numFmtId="0" fontId="48" fillId="0" borderId="10" xfId="2" applyFont="1" applyBorder="1" applyAlignment="1" applyProtection="1">
      <alignment vertical="center"/>
      <protection locked="0"/>
    </xf>
    <xf numFmtId="0" fontId="55" fillId="0" borderId="10" xfId="2" applyFont="1" applyBorder="1" applyAlignment="1" applyProtection="1">
      <alignment vertical="center"/>
      <protection locked="0"/>
    </xf>
    <xf numFmtId="0" fontId="48" fillId="0" borderId="10" xfId="2" applyFont="1" applyBorder="1" applyProtection="1">
      <protection locked="0"/>
    </xf>
    <xf numFmtId="0" fontId="48" fillId="0" borderId="11" xfId="2" applyFont="1" applyBorder="1" applyAlignment="1" applyProtection="1">
      <alignment vertical="center"/>
      <protection locked="0"/>
    </xf>
    <xf numFmtId="0" fontId="46" fillId="2" borderId="2" xfId="2" applyFont="1" applyFill="1" applyBorder="1" applyAlignment="1">
      <alignment horizontal="center" vertical="center" wrapText="1"/>
    </xf>
    <xf numFmtId="176" fontId="48" fillId="0" borderId="2" xfId="2" applyNumberFormat="1" applyFont="1" applyBorder="1" applyAlignment="1">
      <alignment horizontal="center" vertical="center" wrapText="1"/>
    </xf>
    <xf numFmtId="0" fontId="46" fillId="2" borderId="1" xfId="2" applyFont="1" applyFill="1" applyBorder="1" applyAlignment="1">
      <alignment horizontal="center" vertical="center" wrapText="1"/>
    </xf>
    <xf numFmtId="193" fontId="48" fillId="0" borderId="1" xfId="2" applyNumberFormat="1" applyFont="1" applyBorder="1" applyAlignment="1" applyProtection="1">
      <alignment horizontal="center" vertical="center" shrinkToFit="1"/>
      <protection locked="0"/>
    </xf>
    <xf numFmtId="0" fontId="47" fillId="0" borderId="0" xfId="4" applyFont="1">
      <alignment vertical="center"/>
    </xf>
    <xf numFmtId="0" fontId="48" fillId="0" borderId="0" xfId="4" applyFont="1">
      <alignment vertical="center"/>
    </xf>
    <xf numFmtId="178" fontId="46" fillId="0" borderId="3" xfId="4" applyNumberFormat="1" applyFont="1" applyBorder="1" applyAlignment="1">
      <alignment horizontal="center" vertical="center" shrinkToFit="1"/>
    </xf>
    <xf numFmtId="178" fontId="46" fillId="0" borderId="8" xfId="4" applyNumberFormat="1" applyFont="1" applyBorder="1" applyAlignment="1">
      <alignment horizontal="center" vertical="center" shrinkToFit="1"/>
    </xf>
    <xf numFmtId="0" fontId="46" fillId="0" borderId="0" xfId="4" applyFont="1" applyAlignment="1">
      <alignment horizontal="center" vertical="center"/>
    </xf>
    <xf numFmtId="0" fontId="56" fillId="0" borderId="0" xfId="2" applyFont="1" applyAlignment="1">
      <alignment vertical="center"/>
    </xf>
    <xf numFmtId="0" fontId="48" fillId="2" borderId="2" xfId="2" applyFont="1" applyFill="1" applyBorder="1" applyAlignment="1">
      <alignment horizontal="center" vertical="center" shrinkToFit="1"/>
    </xf>
    <xf numFmtId="0" fontId="48" fillId="0" borderId="2" xfId="2" applyFont="1" applyBorder="1" applyAlignment="1" applyProtection="1">
      <alignment horizontal="center" vertical="center"/>
      <protection locked="0"/>
    </xf>
    <xf numFmtId="0" fontId="48" fillId="0" borderId="1" xfId="2" applyFont="1" applyBorder="1" applyAlignment="1" applyProtection="1">
      <alignment horizontal="center" vertical="center" shrinkToFit="1"/>
      <protection locked="0"/>
    </xf>
    <xf numFmtId="0" fontId="48" fillId="0" borderId="3" xfId="2" applyFont="1" applyBorder="1" applyAlignment="1">
      <alignment horizontal="center" vertical="center" shrinkToFit="1"/>
    </xf>
    <xf numFmtId="0" fontId="48" fillId="2" borderId="9" xfId="2" applyFont="1" applyFill="1" applyBorder="1" applyAlignment="1">
      <alignment horizontal="center" vertical="center"/>
    </xf>
    <xf numFmtId="0" fontId="48" fillId="2" borderId="13"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8" xfId="2" applyFont="1" applyBorder="1" applyAlignment="1">
      <alignment horizontal="center" vertical="center" shrinkToFit="1"/>
    </xf>
    <xf numFmtId="0" fontId="48" fillId="2" borderId="14" xfId="2" applyFont="1" applyFill="1" applyBorder="1" applyAlignment="1">
      <alignment horizontal="center" vertical="center" shrinkToFit="1"/>
    </xf>
    <xf numFmtId="0" fontId="48" fillId="2" borderId="1" xfId="2" applyFont="1" applyFill="1" applyBorder="1" applyAlignment="1">
      <alignment horizontal="center" vertical="center" shrinkToFit="1"/>
    </xf>
    <xf numFmtId="0" fontId="48" fillId="0" borderId="5" xfId="2" applyFont="1" applyBorder="1" applyAlignment="1">
      <alignment horizontal="center" vertical="center" shrinkToFit="1"/>
    </xf>
    <xf numFmtId="0" fontId="48" fillId="0" borderId="11" xfId="2" applyFont="1" applyBorder="1" applyAlignment="1">
      <alignment horizontal="center" vertical="center" shrinkToFit="1"/>
    </xf>
    <xf numFmtId="0" fontId="48" fillId="2" borderId="1" xfId="2" applyFont="1" applyFill="1" applyBorder="1" applyAlignment="1" applyProtection="1">
      <alignment horizontal="center" vertical="center"/>
      <protection locked="0"/>
    </xf>
    <xf numFmtId="0" fontId="48" fillId="0" borderId="1" xfId="2" applyFont="1" applyBorder="1" applyAlignment="1" applyProtection="1">
      <alignment horizontal="center" vertical="center"/>
      <protection locked="0"/>
    </xf>
    <xf numFmtId="0" fontId="48" fillId="0" borderId="2" xfId="2" applyFont="1" applyBorder="1" applyAlignment="1" applyProtection="1">
      <alignment horizontal="center" vertical="center" shrinkToFit="1"/>
      <protection locked="0"/>
    </xf>
    <xf numFmtId="0" fontId="48" fillId="0" borderId="3" xfId="2" applyFont="1" applyBorder="1" applyAlignment="1">
      <alignment horizontal="center" vertical="center"/>
    </xf>
    <xf numFmtId="0" fontId="48" fillId="0" borderId="8" xfId="2" applyFont="1" applyBorder="1" applyAlignment="1">
      <alignment horizontal="center" vertical="center"/>
    </xf>
    <xf numFmtId="176" fontId="48" fillId="2" borderId="14" xfId="2" applyNumberFormat="1" applyFont="1" applyFill="1" applyBorder="1" applyAlignment="1">
      <alignment horizontal="center" vertical="center" shrinkToFit="1"/>
    </xf>
    <xf numFmtId="0" fontId="48" fillId="2" borderId="1" xfId="2" applyFont="1" applyFill="1" applyBorder="1" applyAlignment="1">
      <alignment horizontal="center" vertical="center" wrapText="1"/>
    </xf>
    <xf numFmtId="0" fontId="48" fillId="2" borderId="13" xfId="2" applyFont="1" applyFill="1" applyBorder="1" applyAlignment="1">
      <alignment horizontal="center" vertical="center"/>
    </xf>
    <xf numFmtId="0" fontId="48" fillId="2" borderId="12" xfId="2" applyFont="1" applyFill="1" applyBorder="1" applyAlignment="1">
      <alignment horizontal="center" vertical="center" wrapText="1"/>
    </xf>
    <xf numFmtId="0" fontId="48" fillId="2" borderId="1" xfId="2" applyFont="1" applyFill="1" applyBorder="1" applyAlignment="1">
      <alignment horizontal="center" vertical="center"/>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12" fillId="0" borderId="8" xfId="2" applyFont="1" applyBorder="1" applyAlignment="1" applyProtection="1">
      <alignment horizontal="center" vertical="center"/>
      <protection locked="0"/>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178" fontId="18" fillId="0" borderId="0" xfId="4" applyNumberFormat="1" applyFont="1" applyAlignment="1">
      <alignment horizontal="center" vertical="center" shrinkToFit="1"/>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28" fillId="0" borderId="0" xfId="2" applyFont="1" applyAlignment="1" applyProtection="1">
      <alignment horizontal="center"/>
      <protection locked="0"/>
    </xf>
    <xf numFmtId="0" fontId="18" fillId="0" borderId="0" xfId="2" applyFont="1" applyAlignment="1" applyProtection="1">
      <alignment horizontal="left" vertical="center" shrinkToFit="1"/>
      <protection locked="0"/>
    </xf>
    <xf numFmtId="0" fontId="18" fillId="2" borderId="20"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12" fillId="0" borderId="0" xfId="2" applyFont="1" applyAlignment="1">
      <alignment vertical="center"/>
    </xf>
    <xf numFmtId="0" fontId="52" fillId="0" borderId="1" xfId="2" applyFont="1" applyBorder="1" applyAlignment="1" applyProtection="1">
      <alignment horizontal="center" vertical="center" shrinkToFit="1"/>
      <protection locked="0"/>
    </xf>
    <xf numFmtId="179" fontId="48" fillId="0" borderId="8" xfId="2" applyNumberFormat="1" applyFont="1" applyBorder="1" applyAlignment="1" applyProtection="1">
      <alignment horizontal="center" vertical="center" shrinkToFit="1"/>
      <protection locked="0"/>
    </xf>
    <xf numFmtId="0" fontId="48" fillId="0" borderId="1" xfId="4" applyFont="1" applyBorder="1" applyAlignment="1">
      <alignment horizontal="center" vertical="center" shrinkToFit="1"/>
    </xf>
    <xf numFmtId="0" fontId="48" fillId="3" borderId="1" xfId="4" applyFont="1" applyFill="1" applyBorder="1" applyAlignment="1">
      <alignment horizontal="center" vertical="center" shrinkToFit="1"/>
    </xf>
    <xf numFmtId="0" fontId="18" fillId="0" borderId="1" xfId="2" applyFont="1" applyBorder="1" applyAlignment="1" applyProtection="1">
      <alignment vertical="center" shrinkToFit="1"/>
      <protection locked="0"/>
    </xf>
    <xf numFmtId="201" fontId="35" fillId="0" borderId="1" xfId="2" applyNumberFormat="1" applyFont="1" applyBorder="1" applyAlignment="1" applyProtection="1">
      <alignment horizontal="center" vertical="center" shrinkToFit="1"/>
      <protection locked="0"/>
    </xf>
    <xf numFmtId="202" fontId="35" fillId="0" borderId="1" xfId="2" applyNumberFormat="1" applyFont="1" applyBorder="1" applyAlignment="1" applyProtection="1">
      <alignment horizontal="center" vertical="center" shrinkToFit="1"/>
      <protection locked="0"/>
    </xf>
    <xf numFmtId="202" fontId="35" fillId="0" borderId="1" xfId="2" applyNumberFormat="1" applyFont="1" applyBorder="1" applyAlignment="1" applyProtection="1">
      <alignment horizontal="right" vertical="center" shrinkToFit="1"/>
      <protection locked="0"/>
    </xf>
    <xf numFmtId="202" fontId="35" fillId="0" borderId="2" xfId="2" applyNumberFormat="1" applyFont="1" applyBorder="1" applyAlignment="1" applyProtection="1">
      <alignment horizontal="right" vertical="center" shrinkToFit="1"/>
      <protection locked="0"/>
    </xf>
    <xf numFmtId="202" fontId="27" fillId="2" borderId="1" xfId="2" applyNumberFormat="1" applyFont="1" applyFill="1" applyBorder="1" applyAlignment="1">
      <alignment horizontal="center" vertical="center" wrapText="1"/>
    </xf>
    <xf numFmtId="202" fontId="27" fillId="2" borderId="2" xfId="2" applyNumberFormat="1" applyFont="1" applyFill="1" applyBorder="1" applyAlignment="1">
      <alignment horizontal="center" vertical="center" wrapText="1"/>
    </xf>
    <xf numFmtId="178" fontId="48" fillId="0" borderId="1" xfId="4" applyNumberFormat="1" applyFont="1" applyBorder="1" applyAlignment="1">
      <alignment horizontal="center" vertical="center" shrinkToFit="1"/>
    </xf>
    <xf numFmtId="0" fontId="23" fillId="0" borderId="3" xfId="0" applyFont="1" applyBorder="1" applyAlignment="1" applyProtection="1">
      <alignment horizontal="right" vertical="center"/>
      <protection locked="0"/>
    </xf>
    <xf numFmtId="0" fontId="23" fillId="0" borderId="8" xfId="0" applyFont="1" applyBorder="1" applyAlignment="1">
      <alignment horizontal="left" vertical="center"/>
    </xf>
    <xf numFmtId="0" fontId="15" fillId="0" borderId="1" xfId="2" applyBorder="1" applyAlignment="1" applyProtection="1">
      <alignment horizontal="center" vertical="center"/>
      <protection locked="0"/>
    </xf>
    <xf numFmtId="178" fontId="59" fillId="0" borderId="18" xfId="5" applyNumberFormat="1" applyFont="1" applyBorder="1" applyAlignment="1">
      <alignment horizontal="center" vertical="center" shrinkToFit="1"/>
    </xf>
    <xf numFmtId="204" fontId="59" fillId="0" borderId="1" xfId="5" applyNumberFormat="1" applyFont="1" applyBorder="1" applyAlignment="1">
      <alignment horizontal="center" vertical="center" shrinkToFit="1"/>
    </xf>
    <xf numFmtId="0" fontId="59" fillId="0" borderId="49" xfId="5" applyFont="1" applyBorder="1" applyAlignment="1">
      <alignment horizontal="center" vertical="center" shrinkToFit="1"/>
    </xf>
    <xf numFmtId="0" fontId="59" fillId="0" borderId="27" xfId="5" applyFont="1" applyBorder="1" applyAlignment="1">
      <alignment vertical="center" shrinkToFit="1"/>
    </xf>
    <xf numFmtId="0" fontId="59" fillId="0" borderId="28" xfId="5" applyFont="1" applyBorder="1" applyAlignment="1">
      <alignment vertical="center" shrinkToFit="1"/>
    </xf>
    <xf numFmtId="0" fontId="59" fillId="0" borderId="29" xfId="5" applyFont="1" applyBorder="1" applyAlignment="1">
      <alignment vertical="center" shrinkToFit="1"/>
    </xf>
    <xf numFmtId="0" fontId="59" fillId="0" borderId="48" xfId="5" applyFont="1" applyBorder="1" applyAlignment="1">
      <alignment vertical="center" shrinkToFit="1"/>
    </xf>
    <xf numFmtId="202" fontId="59" fillId="0" borderId="30" xfId="5" applyNumberFormat="1" applyFont="1" applyBorder="1" applyAlignment="1">
      <alignment horizontal="center" vertical="center" shrinkToFit="1"/>
    </xf>
    <xf numFmtId="202" fontId="59" fillId="0" borderId="28" xfId="5" applyNumberFormat="1" applyFont="1" applyBorder="1" applyAlignment="1">
      <alignment horizontal="center" vertical="center" shrinkToFit="1"/>
    </xf>
    <xf numFmtId="202" fontId="59" fillId="0" borderId="8" xfId="5" applyNumberFormat="1" applyFont="1" applyBorder="1" applyAlignment="1">
      <alignment horizontal="center" vertical="center" shrinkToFit="1"/>
    </xf>
    <xf numFmtId="202" fontId="59" fillId="0" borderId="48" xfId="5" applyNumberFormat="1" applyFont="1" applyBorder="1" applyAlignment="1">
      <alignment horizontal="center" vertical="center" shrinkToFit="1"/>
    </xf>
    <xf numFmtId="202" fontId="59" fillId="0" borderId="17" xfId="5" applyNumberFormat="1" applyFont="1" applyBorder="1" applyAlignment="1">
      <alignment horizontal="center" vertical="center" shrinkToFit="1"/>
    </xf>
    <xf numFmtId="204" fontId="59" fillId="0" borderId="1" xfId="6" applyNumberFormat="1" applyFont="1" applyFill="1" applyBorder="1" applyAlignment="1">
      <alignment horizontal="center" vertical="center" shrinkToFit="1"/>
    </xf>
    <xf numFmtId="179" fontId="59" fillId="0" borderId="27" xfId="5" applyNumberFormat="1" applyFont="1" applyBorder="1" applyAlignment="1">
      <alignment horizontal="center" vertical="center" shrinkToFit="1"/>
    </xf>
    <xf numFmtId="179" fontId="59" fillId="0" borderId="28" xfId="5" applyNumberFormat="1" applyFont="1" applyBorder="1" applyAlignment="1">
      <alignment horizontal="center" vertical="center" shrinkToFit="1"/>
    </xf>
    <xf numFmtId="0" fontId="59" fillId="0" borderId="3" xfId="5" applyFont="1" applyBorder="1" applyAlignment="1">
      <alignment horizontal="center" vertical="center" shrinkToFit="1"/>
    </xf>
    <xf numFmtId="0" fontId="59" fillId="0" borderId="8" xfId="5" applyFont="1" applyBorder="1" applyAlignment="1">
      <alignment vertical="center" shrinkToFit="1"/>
    </xf>
    <xf numFmtId="0" fontId="59" fillId="0" borderId="30" xfId="5" applyFont="1" applyBorder="1" applyAlignment="1">
      <alignment vertical="center" shrinkToFit="1"/>
    </xf>
    <xf numFmtId="186" fontId="59" fillId="0" borderId="20" xfId="5" applyNumberFormat="1" applyFont="1" applyBorder="1" applyAlignment="1">
      <alignment horizontal="center" vertical="center" shrinkToFit="1"/>
    </xf>
    <xf numFmtId="186" fontId="59" fillId="0" borderId="49" xfId="5" applyNumberFormat="1" applyFont="1" applyBorder="1" applyAlignment="1">
      <alignment horizontal="center" vertical="center" shrinkToFit="1"/>
    </xf>
    <xf numFmtId="186" fontId="59" fillId="0" borderId="28" xfId="5" applyNumberFormat="1" applyFont="1" applyBorder="1" applyAlignment="1">
      <alignment horizontal="center" vertical="center" shrinkToFit="1"/>
    </xf>
    <xf numFmtId="186" fontId="59" fillId="0" borderId="3" xfId="5" applyNumberFormat="1" applyFont="1" applyBorder="1" applyAlignment="1">
      <alignment horizontal="center" vertical="center" shrinkToFit="1"/>
    </xf>
    <xf numFmtId="202" fontId="59" fillId="0" borderId="2" xfId="5" applyNumberFormat="1" applyFont="1" applyBorder="1" applyAlignment="1">
      <alignment horizontal="center" vertical="center" shrinkToFit="1"/>
    </xf>
    <xf numFmtId="202" fontId="59" fillId="0" borderId="49" xfId="5" applyNumberFormat="1" applyFont="1" applyBorder="1" applyAlignment="1">
      <alignment horizontal="center" vertical="center" shrinkToFit="1"/>
    </xf>
    <xf numFmtId="202" fontId="59" fillId="0" borderId="3" xfId="5" applyNumberFormat="1" applyFont="1" applyBorder="1" applyAlignment="1">
      <alignment horizontal="center" vertical="center" shrinkToFit="1"/>
    </xf>
    <xf numFmtId="180" fontId="59" fillId="0" borderId="3" xfId="6" applyNumberFormat="1" applyFont="1" applyFill="1" applyBorder="1" applyAlignment="1">
      <alignment horizontal="center" vertical="center" shrinkToFit="1"/>
    </xf>
    <xf numFmtId="178" fontId="59" fillId="0" borderId="16" xfId="5" applyNumberFormat="1" applyFont="1" applyBorder="1" applyAlignment="1">
      <alignment horizontal="center" vertical="center" shrinkToFit="1"/>
    </xf>
    <xf numFmtId="204" fontId="59" fillId="0" borderId="54" xfId="5" applyNumberFormat="1" applyFont="1" applyBorder="1" applyAlignment="1">
      <alignment horizontal="center" vertical="center" shrinkToFit="1"/>
    </xf>
    <xf numFmtId="0" fontId="59" fillId="0" borderId="7" xfId="5" applyFont="1" applyBorder="1" applyAlignment="1">
      <alignment horizontal="center" vertical="center" shrinkToFit="1"/>
    </xf>
    <xf numFmtId="0" fontId="59" fillId="0" borderId="41" xfId="5" applyFont="1" applyBorder="1" applyAlignment="1">
      <alignment vertical="center" shrinkToFit="1"/>
    </xf>
    <xf numFmtId="0" fontId="59" fillId="0" borderId="43" xfId="5" applyFont="1" applyBorder="1" applyAlignment="1">
      <alignment vertical="center" shrinkToFit="1"/>
    </xf>
    <xf numFmtId="0" fontId="59" fillId="0" borderId="5" xfId="5" applyFont="1" applyBorder="1" applyAlignment="1">
      <alignment vertical="center" shrinkToFit="1"/>
    </xf>
    <xf numFmtId="0" fontId="59" fillId="0" borderId="46" xfId="5" applyFont="1" applyBorder="1" applyAlignment="1">
      <alignment vertical="center" shrinkToFit="1"/>
    </xf>
    <xf numFmtId="202" fontId="59" fillId="0" borderId="55" xfId="5" applyNumberFormat="1" applyFont="1" applyBorder="1" applyAlignment="1">
      <alignment horizontal="center" vertical="center" shrinkToFit="1"/>
    </xf>
    <xf numFmtId="202" fontId="59" fillId="0" borderId="56" xfId="5" applyNumberFormat="1" applyFont="1" applyBorder="1" applyAlignment="1">
      <alignment horizontal="center" vertical="center" shrinkToFit="1"/>
    </xf>
    <xf numFmtId="0" fontId="60" fillId="0" borderId="58" xfId="5" applyFont="1" applyBorder="1" applyAlignment="1">
      <alignment vertical="center" shrinkToFit="1"/>
    </xf>
    <xf numFmtId="0" fontId="60" fillId="0" borderId="59" xfId="5" applyFont="1" applyBorder="1" applyAlignment="1">
      <alignment vertical="center" shrinkToFit="1"/>
    </xf>
    <xf numFmtId="0" fontId="60" fillId="0" borderId="64" xfId="5" applyFont="1" applyBorder="1" applyAlignment="1">
      <alignment vertical="center" shrinkToFit="1"/>
    </xf>
    <xf numFmtId="0" fontId="60" fillId="0" borderId="65" xfId="5" applyFont="1" applyBorder="1" applyAlignment="1">
      <alignment vertical="center" shrinkToFit="1"/>
    </xf>
    <xf numFmtId="179" fontId="60" fillId="0" borderId="40" xfId="5" applyNumberFormat="1" applyFont="1" applyBorder="1" applyAlignment="1">
      <alignment horizontal="center" vertical="center" shrinkToFit="1"/>
    </xf>
    <xf numFmtId="179" fontId="60" fillId="0" borderId="50" xfId="5" applyNumberFormat="1" applyFont="1" applyBorder="1" applyAlignment="1">
      <alignment horizontal="center" vertical="center" shrinkToFit="1"/>
    </xf>
    <xf numFmtId="179" fontId="60" fillId="0" borderId="44" xfId="5" applyNumberFormat="1" applyFont="1" applyBorder="1" applyAlignment="1">
      <alignment horizontal="center" vertical="center" shrinkToFit="1"/>
    </xf>
    <xf numFmtId="179" fontId="60" fillId="0" borderId="33" xfId="5" applyNumberFormat="1" applyFont="1" applyBorder="1" applyAlignment="1">
      <alignment horizontal="center" vertical="center" shrinkToFit="1"/>
    </xf>
    <xf numFmtId="202" fontId="60" fillId="0" borderId="39" xfId="5" applyNumberFormat="1" applyFont="1" applyBorder="1" applyAlignment="1">
      <alignment horizontal="center" vertical="center" shrinkToFit="1"/>
    </xf>
    <xf numFmtId="202" fontId="60" fillId="0" borderId="50" xfId="5" applyNumberFormat="1" applyFont="1" applyBorder="1" applyAlignment="1">
      <alignment horizontal="center" vertical="center" shrinkToFit="1"/>
    </xf>
    <xf numFmtId="202" fontId="60" fillId="0" borderId="44" xfId="5" applyNumberFormat="1" applyFont="1" applyBorder="1" applyAlignment="1">
      <alignment horizontal="center" vertical="center" shrinkToFit="1"/>
    </xf>
    <xf numFmtId="202" fontId="60" fillId="0" borderId="33" xfId="5" applyNumberFormat="1" applyFont="1" applyBorder="1" applyAlignment="1">
      <alignment horizontal="center" vertical="center" shrinkToFit="1"/>
    </xf>
    <xf numFmtId="202" fontId="60" fillId="0" borderId="38" xfId="5" applyNumberFormat="1" applyFont="1" applyBorder="1" applyAlignment="1">
      <alignment horizontal="center" vertical="center" shrinkToFit="1"/>
    </xf>
    <xf numFmtId="179" fontId="59" fillId="0" borderId="8" xfId="5" applyNumberFormat="1" applyFont="1" applyBorder="1" applyAlignment="1">
      <alignment horizontal="center" vertical="center" shrinkToFit="1"/>
    </xf>
    <xf numFmtId="179" fontId="59" fillId="0" borderId="20" xfId="5" applyNumberFormat="1" applyFont="1" applyBorder="1" applyAlignment="1">
      <alignment horizontal="center" vertical="center" shrinkToFit="1"/>
    </xf>
    <xf numFmtId="179" fontId="59" fillId="0" borderId="49" xfId="5" applyNumberFormat="1" applyFont="1" applyBorder="1" applyAlignment="1">
      <alignment horizontal="center" vertical="center" shrinkToFit="1"/>
    </xf>
    <xf numFmtId="179" fontId="59" fillId="0" borderId="3" xfId="5" applyNumberFormat="1" applyFont="1" applyBorder="1" applyAlignment="1">
      <alignment horizontal="center" vertical="center" shrinkToFit="1"/>
    </xf>
    <xf numFmtId="0" fontId="48" fillId="2" borderId="15" xfId="2" applyFont="1" applyFill="1" applyBorder="1" applyAlignment="1">
      <alignment horizontal="center" vertical="center" textRotation="255"/>
    </xf>
    <xf numFmtId="0" fontId="48" fillId="2" borderId="13" xfId="2" applyFont="1" applyFill="1" applyBorder="1" applyAlignment="1">
      <alignment horizontal="center" vertical="center" textRotation="255"/>
    </xf>
    <xf numFmtId="0" fontId="48" fillId="2" borderId="2" xfId="2" applyFont="1" applyFill="1" applyBorder="1" applyAlignment="1">
      <alignment horizontal="center" vertical="center" shrinkToFit="1"/>
    </xf>
    <xf numFmtId="0" fontId="48" fillId="2" borderId="3" xfId="2" applyFont="1" applyFill="1" applyBorder="1" applyAlignment="1">
      <alignment horizontal="center" vertical="center" shrinkToFit="1"/>
    </xf>
    <xf numFmtId="181" fontId="48" fillId="0" borderId="2" xfId="2" applyNumberFormat="1" applyFont="1" applyBorder="1" applyAlignment="1" applyProtection="1">
      <alignment horizontal="center" vertical="center"/>
      <protection locked="0"/>
    </xf>
    <xf numFmtId="181" fontId="48" fillId="0" borderId="8" xfId="2" applyNumberFormat="1" applyFont="1" applyBorder="1" applyAlignment="1" applyProtection="1">
      <alignment horizontal="center" vertical="center"/>
      <protection locked="0"/>
    </xf>
    <xf numFmtId="0" fontId="48" fillId="0" borderId="2" xfId="2" applyFont="1" applyBorder="1" applyAlignment="1" applyProtection="1">
      <alignment horizontal="center" vertical="center"/>
      <protection locked="0"/>
    </xf>
    <xf numFmtId="0" fontId="48" fillId="0" borderId="8" xfId="2" applyFont="1" applyBorder="1" applyAlignment="1" applyProtection="1">
      <alignment horizontal="center" vertical="center"/>
      <protection locked="0"/>
    </xf>
    <xf numFmtId="0" fontId="48" fillId="0" borderId="3" xfId="2" applyFont="1" applyBorder="1" applyAlignment="1" applyProtection="1">
      <alignment horizontal="center" vertical="center"/>
      <protection locked="0"/>
    </xf>
    <xf numFmtId="0" fontId="48" fillId="2" borderId="8" xfId="2" applyFont="1" applyFill="1" applyBorder="1" applyAlignment="1">
      <alignment horizontal="center" vertical="center" shrinkToFit="1"/>
    </xf>
    <xf numFmtId="0" fontId="48" fillId="0" borderId="2" xfId="2" applyFont="1" applyBorder="1" applyAlignment="1">
      <alignment horizontal="center" vertical="center" shrinkToFit="1"/>
    </xf>
    <xf numFmtId="0" fontId="48" fillId="0" borderId="8" xfId="2" applyFont="1" applyBorder="1" applyAlignment="1">
      <alignment horizontal="center" vertical="center" shrinkToFit="1"/>
    </xf>
    <xf numFmtId="182" fontId="48" fillId="0" borderId="1" xfId="2" applyNumberFormat="1" applyFont="1" applyBorder="1" applyAlignment="1" applyProtection="1">
      <alignment horizontal="center" vertical="center"/>
      <protection locked="0"/>
    </xf>
    <xf numFmtId="0" fontId="48" fillId="2" borderId="14" xfId="2" applyFont="1" applyFill="1" applyBorder="1" applyAlignment="1">
      <alignment horizontal="center" vertical="center" textRotation="255"/>
    </xf>
    <xf numFmtId="0" fontId="48" fillId="2" borderId="2" xfId="2" applyFont="1" applyFill="1" applyBorder="1" applyAlignment="1">
      <alignment horizontal="center" vertical="center"/>
    </xf>
    <xf numFmtId="0" fontId="48" fillId="2" borderId="8" xfId="2" applyFont="1" applyFill="1" applyBorder="1" applyAlignment="1">
      <alignment horizontal="center" vertical="center"/>
    </xf>
    <xf numFmtId="0" fontId="48" fillId="2" borderId="12" xfId="2" applyFont="1" applyFill="1" applyBorder="1" applyAlignment="1">
      <alignment horizontal="center" vertical="center" textRotation="255" shrinkToFit="1"/>
    </xf>
    <xf numFmtId="0" fontId="48" fillId="2" borderId="4" xfId="2" applyFont="1" applyFill="1" applyBorder="1" applyAlignment="1">
      <alignment horizontal="center" vertical="center" textRotation="255" shrinkToFit="1"/>
    </xf>
    <xf numFmtId="0" fontId="48" fillId="2" borderId="9" xfId="2" applyFont="1" applyFill="1" applyBorder="1" applyAlignment="1">
      <alignment horizontal="center" vertical="center" textRotation="255" shrinkToFit="1"/>
    </xf>
    <xf numFmtId="0" fontId="48" fillId="2" borderId="11" xfId="2" applyFont="1" applyFill="1" applyBorder="1" applyAlignment="1">
      <alignment horizontal="center" vertical="center" textRotation="255" shrinkToFit="1"/>
    </xf>
    <xf numFmtId="0" fontId="48" fillId="0" borderId="1" xfId="2" applyFont="1" applyBorder="1" applyAlignment="1" applyProtection="1">
      <alignment horizontal="center" vertical="center" shrinkToFit="1"/>
      <protection locked="0"/>
    </xf>
    <xf numFmtId="0" fontId="48" fillId="0" borderId="2" xfId="2" applyFont="1" applyBorder="1" applyAlignment="1">
      <alignment horizontal="center" vertical="center"/>
    </xf>
    <xf numFmtId="0" fontId="48" fillId="0" borderId="3" xfId="2" applyFont="1" applyBorder="1" applyAlignment="1">
      <alignment horizontal="center" vertical="center"/>
    </xf>
    <xf numFmtId="0" fontId="48" fillId="0" borderId="8" xfId="2" applyFont="1" applyBorder="1" applyAlignment="1">
      <alignment horizontal="center" vertical="center"/>
    </xf>
    <xf numFmtId="179" fontId="48" fillId="0" borderId="2" xfId="2" applyNumberFormat="1" applyFont="1" applyBorder="1" applyAlignment="1" applyProtection="1">
      <alignment horizontal="center" vertical="center"/>
      <protection locked="0"/>
    </xf>
    <xf numFmtId="179" fontId="48" fillId="0" borderId="3" xfId="2" applyNumberFormat="1" applyFont="1" applyBorder="1" applyAlignment="1" applyProtection="1">
      <alignment horizontal="center" vertical="center"/>
      <protection locked="0"/>
    </xf>
    <xf numFmtId="183" fontId="48" fillId="0" borderId="1" xfId="2" applyNumberFormat="1" applyFont="1" applyBorder="1" applyAlignment="1" applyProtection="1">
      <alignment horizontal="center" vertical="center"/>
      <protection locked="0"/>
    </xf>
    <xf numFmtId="0" fontId="48" fillId="0" borderId="3" xfId="2" applyFont="1" applyBorder="1" applyAlignment="1">
      <alignment horizontal="center" vertical="center" shrinkToFit="1"/>
    </xf>
    <xf numFmtId="0" fontId="48" fillId="2" borderId="6" xfId="2" applyFont="1" applyFill="1" applyBorder="1" applyAlignment="1">
      <alignment horizontal="center" vertical="center"/>
    </xf>
    <xf numFmtId="0" fontId="48" fillId="2" borderId="5" xfId="2" applyFont="1" applyFill="1" applyBorder="1" applyAlignment="1">
      <alignment horizontal="center" vertical="center"/>
    </xf>
    <xf numFmtId="0" fontId="48" fillId="2" borderId="9" xfId="2" applyFont="1" applyFill="1" applyBorder="1" applyAlignment="1">
      <alignment horizontal="center" vertical="center"/>
    </xf>
    <xf numFmtId="0" fontId="48" fillId="2" borderId="11" xfId="2" applyFont="1" applyFill="1" applyBorder="1" applyAlignment="1">
      <alignment horizontal="center" vertical="center"/>
    </xf>
    <xf numFmtId="0" fontId="48" fillId="2" borderId="7" xfId="2" applyFont="1" applyFill="1" applyBorder="1" applyAlignment="1">
      <alignment horizontal="center" vertical="center"/>
    </xf>
    <xf numFmtId="184" fontId="48" fillId="0" borderId="2" xfId="2" applyNumberFormat="1" applyFont="1" applyBorder="1" applyAlignment="1" applyProtection="1">
      <alignment horizontal="center" vertical="center"/>
      <protection locked="0"/>
    </xf>
    <xf numFmtId="184" fontId="48" fillId="0" borderId="3" xfId="2" applyNumberFormat="1" applyFont="1" applyBorder="1" applyAlignment="1" applyProtection="1">
      <alignment horizontal="center" vertical="center"/>
      <protection locked="0"/>
    </xf>
    <xf numFmtId="0" fontId="48" fillId="2" borderId="3" xfId="2" applyFont="1" applyFill="1" applyBorder="1" applyAlignment="1">
      <alignment horizontal="center" vertical="center"/>
    </xf>
    <xf numFmtId="0" fontId="48" fillId="0" borderId="2" xfId="2" applyFont="1" applyBorder="1" applyAlignment="1" applyProtection="1">
      <alignment horizontal="center" vertical="center" shrinkToFit="1"/>
      <protection locked="0"/>
    </xf>
    <xf numFmtId="0" fontId="48" fillId="0" borderId="3" xfId="2" applyFont="1" applyBorder="1" applyAlignment="1" applyProtection="1">
      <alignment horizontal="center" vertical="center" shrinkToFit="1"/>
      <protection locked="0"/>
    </xf>
    <xf numFmtId="0" fontId="48" fillId="0" borderId="8" xfId="2" applyFont="1" applyBorder="1" applyAlignment="1" applyProtection="1">
      <alignment horizontal="center" vertical="center" shrinkToFit="1"/>
      <protection locked="0"/>
    </xf>
    <xf numFmtId="0" fontId="48" fillId="2" borderId="6" xfId="2" applyFont="1" applyFill="1" applyBorder="1" applyAlignment="1">
      <alignment horizontal="center" vertical="center" textRotation="255"/>
    </xf>
    <xf numFmtId="0" fontId="48" fillId="2" borderId="5" xfId="2" applyFont="1" applyFill="1" applyBorder="1" applyAlignment="1">
      <alignment horizontal="center" vertical="center" textRotation="255"/>
    </xf>
    <xf numFmtId="0" fontId="48" fillId="2" borderId="9" xfId="2" applyFont="1" applyFill="1" applyBorder="1" applyAlignment="1">
      <alignment horizontal="center" vertical="center" textRotation="255"/>
    </xf>
    <xf numFmtId="0" fontId="48" fillId="2" borderId="11" xfId="2" applyFont="1" applyFill="1" applyBorder="1" applyAlignment="1">
      <alignment horizontal="center" vertical="center" textRotation="255"/>
    </xf>
    <xf numFmtId="0" fontId="23" fillId="0" borderId="2" xfId="0" applyFont="1" applyBorder="1" applyAlignment="1" applyProtection="1">
      <alignment horizontal="center" vertical="center" shrinkToFit="1"/>
      <protection locked="0"/>
    </xf>
    <xf numFmtId="0" fontId="23" fillId="0" borderId="8" xfId="0" applyFont="1" applyBorder="1" applyAlignment="1" applyProtection="1">
      <alignment horizontal="center" vertical="center" shrinkToFit="1"/>
      <protection locked="0"/>
    </xf>
    <xf numFmtId="0" fontId="48" fillId="2" borderId="4" xfId="2" applyFont="1" applyFill="1" applyBorder="1" applyAlignment="1">
      <alignment horizontal="center" vertical="center" textRotation="255"/>
    </xf>
    <xf numFmtId="0" fontId="48" fillId="0" borderId="14" xfId="2" applyFont="1" applyBorder="1" applyAlignment="1" applyProtection="1">
      <alignment horizontal="center" vertical="center"/>
      <protection locked="0"/>
    </xf>
    <xf numFmtId="0" fontId="48" fillId="2" borderId="2" xfId="2" applyFont="1" applyFill="1" applyBorder="1" applyAlignment="1">
      <alignment horizontal="center" vertical="center" justifyLastLine="1" shrinkToFit="1"/>
    </xf>
    <xf numFmtId="0" fontId="48" fillId="2" borderId="3" xfId="2" applyFont="1" applyFill="1" applyBorder="1" applyAlignment="1">
      <alignment horizontal="center" vertical="center" justifyLastLine="1" shrinkToFit="1"/>
    </xf>
    <xf numFmtId="0" fontId="48" fillId="2" borderId="8" xfId="2" applyFont="1" applyFill="1" applyBorder="1" applyAlignment="1">
      <alignment horizontal="center" vertical="center" justifyLastLine="1" shrinkToFit="1"/>
    </xf>
    <xf numFmtId="203" fontId="49" fillId="0" borderId="2" xfId="1" applyNumberFormat="1" applyFont="1" applyBorder="1" applyAlignment="1" applyProtection="1">
      <alignment horizontal="center" vertical="center" shrinkToFit="1"/>
      <protection locked="0"/>
    </xf>
    <xf numFmtId="203" fontId="49" fillId="0" borderId="3" xfId="1" applyNumberFormat="1" applyFont="1" applyBorder="1" applyAlignment="1" applyProtection="1">
      <alignment horizontal="center" vertical="center" shrinkToFit="1"/>
      <protection locked="0"/>
    </xf>
    <xf numFmtId="203" fontId="49" fillId="0" borderId="8" xfId="1" applyNumberFormat="1" applyFont="1" applyBorder="1" applyAlignment="1" applyProtection="1">
      <alignment horizontal="center" vertical="center" shrinkToFit="1"/>
      <protection locked="0"/>
    </xf>
    <xf numFmtId="0" fontId="48" fillId="2" borderId="2" xfId="2" applyFont="1" applyFill="1" applyBorder="1" applyAlignment="1" applyProtection="1">
      <alignment horizontal="center" vertical="center"/>
      <protection locked="0"/>
    </xf>
    <xf numFmtId="0" fontId="48" fillId="2" borderId="3" xfId="2" applyFont="1" applyFill="1" applyBorder="1" applyAlignment="1" applyProtection="1">
      <alignment horizontal="center" vertical="center"/>
      <protection locked="0"/>
    </xf>
    <xf numFmtId="0" fontId="48" fillId="0" borderId="1" xfId="2" applyFont="1" applyBorder="1" applyAlignment="1" applyProtection="1">
      <alignment horizontal="center" vertical="center"/>
      <protection locked="0"/>
    </xf>
    <xf numFmtId="185" fontId="23" fillId="0" borderId="15" xfId="0" applyNumberFormat="1" applyFont="1" applyBorder="1" applyAlignment="1" applyProtection="1">
      <alignment horizontal="center" vertical="center"/>
      <protection locked="0"/>
    </xf>
    <xf numFmtId="4" fontId="48" fillId="0" borderId="1" xfId="2" applyNumberFormat="1" applyFont="1" applyBorder="1" applyAlignment="1">
      <alignment horizontal="center" vertical="center" shrinkToFit="1"/>
    </xf>
    <xf numFmtId="0" fontId="48" fillId="2" borderId="12" xfId="2" applyFont="1" applyFill="1" applyBorder="1" applyAlignment="1">
      <alignment horizontal="center" vertical="center" shrinkToFit="1"/>
    </xf>
    <xf numFmtId="0" fontId="48" fillId="2" borderId="9" xfId="2" applyFont="1" applyFill="1" applyBorder="1" applyAlignment="1">
      <alignment horizontal="center" vertical="center" shrinkToFit="1"/>
    </xf>
    <xf numFmtId="203" fontId="49" fillId="0" borderId="9" xfId="1" applyNumberFormat="1" applyFont="1" applyBorder="1" applyAlignment="1" applyProtection="1">
      <alignment horizontal="center" vertical="center" shrinkToFit="1"/>
      <protection locked="0"/>
    </xf>
    <xf numFmtId="203" fontId="49" fillId="0" borderId="10" xfId="1" applyNumberFormat="1" applyFont="1" applyBorder="1" applyAlignment="1" applyProtection="1">
      <alignment horizontal="center" vertical="center" shrinkToFit="1"/>
      <protection locked="0"/>
    </xf>
    <xf numFmtId="203" fontId="49" fillId="0" borderId="11" xfId="1" applyNumberFormat="1" applyFont="1" applyBorder="1" applyAlignment="1" applyProtection="1">
      <alignment horizontal="center" vertical="center" shrinkToFit="1"/>
      <protection locked="0"/>
    </xf>
    <xf numFmtId="0" fontId="48" fillId="2" borderId="10" xfId="2" applyFont="1" applyFill="1" applyBorder="1" applyAlignment="1">
      <alignment horizontal="center" vertical="center"/>
    </xf>
    <xf numFmtId="14" fontId="48" fillId="0" borderId="9" xfId="2" applyNumberFormat="1" applyFont="1" applyBorder="1" applyAlignment="1" applyProtection="1">
      <alignment horizontal="center" vertical="center"/>
      <protection locked="0"/>
    </xf>
    <xf numFmtId="0" fontId="48" fillId="0" borderId="11" xfId="2" applyFont="1" applyBorder="1" applyAlignment="1" applyProtection="1">
      <alignment horizontal="center" vertical="center"/>
      <protection locked="0"/>
    </xf>
    <xf numFmtId="0" fontId="23" fillId="0" borderId="12" xfId="0" applyFont="1" applyBorder="1" applyAlignment="1" applyProtection="1">
      <alignment horizontal="center" vertical="center" shrinkToFit="1"/>
      <protection locked="0"/>
    </xf>
    <xf numFmtId="0" fontId="23" fillId="0" borderId="4" xfId="0" applyFont="1" applyBorder="1" applyAlignment="1" applyProtection="1">
      <alignment horizontal="center" vertical="center" shrinkToFit="1"/>
      <protection locked="0"/>
    </xf>
    <xf numFmtId="14" fontId="48" fillId="0" borderId="2" xfId="2" applyNumberFormat="1" applyFont="1" applyBorder="1" applyAlignment="1" applyProtection="1">
      <alignment horizontal="center" vertical="center" shrinkToFit="1"/>
      <protection locked="0"/>
    </xf>
    <xf numFmtId="0" fontId="48" fillId="2" borderId="12" xfId="2" applyFont="1" applyFill="1" applyBorder="1" applyAlignment="1">
      <alignment horizontal="center" vertical="center" textRotation="255"/>
    </xf>
    <xf numFmtId="0" fontId="48" fillId="2" borderId="1" xfId="2" applyFont="1" applyFill="1" applyBorder="1" applyAlignment="1" applyProtection="1">
      <alignment horizontal="center" vertical="center"/>
      <protection locked="0"/>
    </xf>
    <xf numFmtId="0" fontId="48" fillId="0" borderId="1" xfId="2" applyFont="1" applyBorder="1" applyAlignment="1">
      <alignment horizontal="center" vertical="center" shrinkToFit="1"/>
    </xf>
    <xf numFmtId="0" fontId="48" fillId="2" borderId="6" xfId="2" applyFont="1" applyFill="1" applyBorder="1" applyAlignment="1">
      <alignment horizontal="center" vertical="center" shrinkToFit="1"/>
    </xf>
    <xf numFmtId="0" fontId="48" fillId="2" borderId="7" xfId="2" applyFont="1" applyFill="1" applyBorder="1" applyAlignment="1">
      <alignment horizontal="center" vertical="center" shrinkToFit="1"/>
    </xf>
    <xf numFmtId="0" fontId="48" fillId="2" borderId="5" xfId="2" applyFont="1" applyFill="1" applyBorder="1" applyAlignment="1">
      <alignment horizontal="center" vertical="center" shrinkToFit="1"/>
    </xf>
    <xf numFmtId="0" fontId="48" fillId="2" borderId="10" xfId="2" applyFont="1" applyFill="1" applyBorder="1" applyAlignment="1">
      <alignment horizontal="center" vertical="center" shrinkToFit="1"/>
    </xf>
    <xf numFmtId="0" fontId="48" fillId="2" borderId="11" xfId="2" applyFont="1" applyFill="1" applyBorder="1" applyAlignment="1">
      <alignment horizontal="center" vertical="center" shrinkToFit="1"/>
    </xf>
    <xf numFmtId="0" fontId="52" fillId="0" borderId="6" xfId="2" applyFont="1" applyBorder="1" applyAlignment="1">
      <alignment horizontal="center" vertical="center" wrapText="1" shrinkToFit="1"/>
    </xf>
    <xf numFmtId="0" fontId="52" fillId="0" borderId="7" xfId="2" applyFont="1" applyBorder="1" applyAlignment="1">
      <alignment horizontal="center" vertical="center" shrinkToFit="1"/>
    </xf>
    <xf numFmtId="0" fontId="52" fillId="0" borderId="5" xfId="2" applyFont="1" applyBorder="1" applyAlignment="1">
      <alignment horizontal="center" vertical="center" shrinkToFit="1"/>
    </xf>
    <xf numFmtId="0" fontId="52" fillId="0" borderId="9" xfId="2" applyFont="1" applyBorder="1" applyAlignment="1">
      <alignment horizontal="center" vertical="center" shrinkToFit="1"/>
    </xf>
    <xf numFmtId="0" fontId="52" fillId="0" borderId="10" xfId="2" applyFont="1" applyBorder="1" applyAlignment="1">
      <alignment horizontal="center" vertical="center" shrinkToFit="1"/>
    </xf>
    <xf numFmtId="0" fontId="52" fillId="0" borderId="11" xfId="2" applyFont="1" applyBorder="1" applyAlignment="1">
      <alignment horizontal="center" vertical="center" shrinkToFit="1"/>
    </xf>
    <xf numFmtId="4" fontId="48" fillId="2" borderId="6" xfId="2" applyNumberFormat="1" applyFont="1" applyFill="1" applyBorder="1" applyAlignment="1">
      <alignment horizontal="center" vertical="center" shrinkToFit="1"/>
    </xf>
    <xf numFmtId="4" fontId="48" fillId="2" borderId="5" xfId="2" applyNumberFormat="1" applyFont="1" applyFill="1" applyBorder="1" applyAlignment="1">
      <alignment horizontal="center" vertical="center" shrinkToFit="1"/>
    </xf>
    <xf numFmtId="4" fontId="48" fillId="2" borderId="9" xfId="2" applyNumberFormat="1" applyFont="1" applyFill="1" applyBorder="1" applyAlignment="1">
      <alignment horizontal="center" vertical="center" shrinkToFit="1"/>
    </xf>
    <xf numFmtId="4" fontId="48" fillId="2" borderId="11" xfId="2" applyNumberFormat="1" applyFont="1" applyFill="1" applyBorder="1" applyAlignment="1">
      <alignment horizontal="center" vertical="center" shrinkToFit="1"/>
    </xf>
    <xf numFmtId="176" fontId="48" fillId="0" borderId="6" xfId="2" applyNumberFormat="1" applyFont="1" applyBorder="1" applyAlignment="1">
      <alignment horizontal="center" vertical="center" shrinkToFit="1"/>
    </xf>
    <xf numFmtId="176" fontId="48" fillId="0" borderId="7" xfId="2" applyNumberFormat="1" applyFont="1" applyBorder="1" applyAlignment="1">
      <alignment horizontal="center" vertical="center" shrinkToFit="1"/>
    </xf>
    <xf numFmtId="176" fontId="48" fillId="0" borderId="5" xfId="2" applyNumberFormat="1" applyFont="1" applyBorder="1" applyAlignment="1">
      <alignment horizontal="center" vertical="center" shrinkToFit="1"/>
    </xf>
    <xf numFmtId="176" fontId="48" fillId="0" borderId="9" xfId="2" applyNumberFormat="1" applyFont="1" applyBorder="1" applyAlignment="1">
      <alignment horizontal="center" vertical="center" shrinkToFit="1"/>
    </xf>
    <xf numFmtId="176" fontId="48" fillId="0" borderId="10" xfId="2" applyNumberFormat="1" applyFont="1" applyBorder="1" applyAlignment="1">
      <alignment horizontal="center" vertical="center" shrinkToFit="1"/>
    </xf>
    <xf numFmtId="176" fontId="48" fillId="0" borderId="11" xfId="2" applyNumberFormat="1" applyFont="1" applyBorder="1" applyAlignment="1">
      <alignment horizontal="center" vertical="center" shrinkToFit="1"/>
    </xf>
    <xf numFmtId="0" fontId="48" fillId="2" borderId="14" xfId="2" applyFont="1" applyFill="1" applyBorder="1" applyAlignment="1">
      <alignment horizontal="center" vertical="center" shrinkToFit="1"/>
    </xf>
    <xf numFmtId="0" fontId="48" fillId="0" borderId="14" xfId="2" applyFont="1" applyBorder="1" applyAlignment="1">
      <alignment horizontal="left" vertical="center" shrinkToFit="1"/>
    </xf>
    <xf numFmtId="0" fontId="48" fillId="2" borderId="1" xfId="2" applyFont="1" applyFill="1" applyBorder="1" applyAlignment="1">
      <alignment horizontal="center" vertical="center" shrinkToFit="1"/>
    </xf>
    <xf numFmtId="0" fontId="48" fillId="0" borderId="6" xfId="2" applyFont="1" applyBorder="1" applyAlignment="1">
      <alignment horizontal="center" vertical="center" shrinkToFit="1"/>
    </xf>
    <xf numFmtId="0" fontId="48" fillId="0" borderId="7" xfId="2" applyFont="1" applyBorder="1" applyAlignment="1">
      <alignment horizontal="center" vertical="center" shrinkToFit="1"/>
    </xf>
    <xf numFmtId="0" fontId="48" fillId="0" borderId="5" xfId="2" applyFont="1" applyBorder="1" applyAlignment="1">
      <alignment horizontal="center" vertical="center" shrinkToFit="1"/>
    </xf>
    <xf numFmtId="0" fontId="48" fillId="0" borderId="9" xfId="2" applyFont="1" applyBorder="1" applyAlignment="1">
      <alignment horizontal="center" vertical="center" shrinkToFit="1"/>
    </xf>
    <xf numFmtId="0" fontId="48" fillId="0" borderId="10" xfId="2" applyFont="1" applyBorder="1" applyAlignment="1">
      <alignment horizontal="center" vertical="center" shrinkToFit="1"/>
    </xf>
    <xf numFmtId="0" fontId="48" fillId="0" borderId="11" xfId="2" applyFont="1" applyBorder="1" applyAlignment="1">
      <alignment horizontal="center" vertical="center" shrinkToFit="1"/>
    </xf>
    <xf numFmtId="176" fontId="48" fillId="0" borderId="2" xfId="2" applyNumberFormat="1" applyFont="1" applyBorder="1" applyAlignment="1">
      <alignment horizontal="center" vertical="center" shrinkToFit="1"/>
    </xf>
    <xf numFmtId="176" fontId="48" fillId="0" borderId="3" xfId="2" applyNumberFormat="1" applyFont="1" applyBorder="1" applyAlignment="1">
      <alignment horizontal="center" vertical="center" shrinkToFit="1"/>
    </xf>
    <xf numFmtId="176" fontId="48" fillId="0" borderId="8" xfId="2" applyNumberFormat="1" applyFont="1" applyBorder="1" applyAlignment="1">
      <alignment horizontal="center" vertical="center" shrinkToFit="1"/>
    </xf>
    <xf numFmtId="0" fontId="48" fillId="2" borderId="13" xfId="2" applyFont="1" applyFill="1" applyBorder="1" applyAlignment="1">
      <alignment horizontal="center" vertical="center" shrinkToFit="1"/>
    </xf>
    <xf numFmtId="0" fontId="48" fillId="0" borderId="13" xfId="2" applyFont="1" applyBorder="1" applyAlignment="1">
      <alignment horizontal="left" vertical="center" shrinkToFit="1"/>
    </xf>
    <xf numFmtId="0" fontId="47" fillId="0" borderId="1" xfId="2" applyFont="1" applyBorder="1" applyAlignment="1">
      <alignment horizontal="center" vertical="center"/>
    </xf>
    <xf numFmtId="0" fontId="48" fillId="2" borderId="14" xfId="2" applyFont="1" applyFill="1" applyBorder="1" applyAlignment="1">
      <alignment horizontal="center" vertical="center" textRotation="255" shrinkToFit="1"/>
    </xf>
    <xf numFmtId="0" fontId="48" fillId="2" borderId="15" xfId="2" applyFont="1" applyFill="1" applyBorder="1" applyAlignment="1">
      <alignment horizontal="center" vertical="center" textRotation="255" shrinkToFit="1"/>
    </xf>
    <xf numFmtId="0" fontId="48" fillId="2" borderId="13" xfId="2" applyFont="1" applyFill="1" applyBorder="1" applyAlignment="1">
      <alignment horizontal="center" vertical="center" textRotation="255" shrinkToFit="1"/>
    </xf>
    <xf numFmtId="0" fontId="48" fillId="2" borderId="6" xfId="2" applyFont="1" applyFill="1" applyBorder="1" applyAlignment="1">
      <alignment horizontal="center" vertical="center" textRotation="255" wrapText="1" shrinkToFit="1"/>
    </xf>
    <xf numFmtId="0" fontId="48" fillId="2" borderId="5" xfId="2" applyFont="1" applyFill="1" applyBorder="1" applyAlignment="1">
      <alignment horizontal="center" vertical="center" textRotation="255" shrinkToFit="1"/>
    </xf>
    <xf numFmtId="0" fontId="7" fillId="2" borderId="1" xfId="2" applyFont="1" applyFill="1" applyBorder="1" applyAlignment="1">
      <alignment horizontal="center" vertical="center" wrapText="1" shrinkToFit="1"/>
    </xf>
    <xf numFmtId="0" fontId="8" fillId="0" borderId="10" xfId="2" applyFont="1" applyBorder="1" applyAlignment="1">
      <alignment horizontal="left" vertical="center"/>
    </xf>
    <xf numFmtId="0" fontId="7" fillId="2" borderId="14" xfId="2" applyFont="1" applyFill="1" applyBorder="1" applyAlignment="1">
      <alignment horizontal="center" vertical="center"/>
    </xf>
    <xf numFmtId="198" fontId="9" fillId="0" borderId="6" xfId="2" applyNumberFormat="1" applyFont="1" applyBorder="1" applyAlignment="1">
      <alignment horizontal="left" vertical="center"/>
    </xf>
    <xf numFmtId="198" fontId="9" fillId="0" borderId="7" xfId="2" applyNumberFormat="1" applyFont="1" applyBorder="1" applyAlignment="1">
      <alignment horizontal="left" vertical="center"/>
    </xf>
    <xf numFmtId="198" fontId="9" fillId="0" borderId="5" xfId="2" applyNumberFormat="1" applyFont="1" applyBorder="1" applyAlignment="1">
      <alignment horizontal="left" vertical="center"/>
    </xf>
    <xf numFmtId="0" fontId="7" fillId="2" borderId="1" xfId="2" applyFont="1" applyFill="1" applyBorder="1" applyAlignment="1">
      <alignment horizontal="center" vertical="center"/>
    </xf>
    <xf numFmtId="198" fontId="9" fillId="0" borderId="2" xfId="2" applyNumberFormat="1" applyFont="1" applyBorder="1" applyAlignment="1">
      <alignment horizontal="left" vertical="center" shrinkToFit="1"/>
    </xf>
    <xf numFmtId="198" fontId="9" fillId="0" borderId="3" xfId="2" applyNumberFormat="1" applyFont="1" applyBorder="1" applyAlignment="1">
      <alignment horizontal="left" vertical="center" shrinkToFit="1"/>
    </xf>
    <xf numFmtId="198" fontId="9" fillId="0" borderId="8" xfId="2" applyNumberFormat="1" applyFont="1" applyBorder="1" applyAlignment="1">
      <alignment horizontal="left" vertical="center" shrinkToFit="1"/>
    </xf>
    <xf numFmtId="0" fontId="7" fillId="2" borderId="13" xfId="2" applyFont="1" applyFill="1" applyBorder="1" applyAlignment="1">
      <alignment horizontal="center" vertical="center"/>
    </xf>
    <xf numFmtId="198" fontId="9" fillId="0" borderId="9" xfId="2" applyNumberFormat="1" applyFont="1" applyBorder="1" applyAlignment="1">
      <alignment horizontal="left" vertical="center"/>
    </xf>
    <xf numFmtId="198" fontId="9" fillId="0" borderId="10" xfId="2" applyNumberFormat="1" applyFont="1" applyBorder="1" applyAlignment="1">
      <alignment horizontal="left" vertical="center"/>
    </xf>
    <xf numFmtId="198" fontId="9" fillId="0" borderId="11" xfId="2" applyNumberFormat="1" applyFont="1" applyBorder="1" applyAlignment="1">
      <alignment horizontal="left" vertical="center"/>
    </xf>
    <xf numFmtId="0" fontId="7" fillId="2" borderId="1" xfId="2" applyFont="1" applyFill="1" applyBorder="1" applyAlignment="1">
      <alignment horizontal="center" vertical="center" wrapText="1"/>
    </xf>
    <xf numFmtId="0" fontId="7" fillId="2" borderId="1" xfId="2" applyFont="1" applyFill="1" applyBorder="1" applyAlignment="1">
      <alignment horizontal="center" vertical="center" shrinkToFit="1"/>
    </xf>
    <xf numFmtId="177" fontId="7" fillId="0" borderId="1" xfId="2" applyNumberFormat="1" applyFont="1" applyBorder="1" applyAlignment="1">
      <alignment horizontal="center" vertical="center" wrapText="1" shrinkToFit="1"/>
    </xf>
    <xf numFmtId="198" fontId="16" fillId="0" borderId="6" xfId="2" applyNumberFormat="1" applyFont="1" applyBorder="1" applyAlignment="1">
      <alignment horizontal="center" vertical="center" wrapText="1" shrinkToFit="1"/>
    </xf>
    <xf numFmtId="198" fontId="16" fillId="0" borderId="7" xfId="2" applyNumberFormat="1" applyFont="1" applyBorder="1" applyAlignment="1">
      <alignment horizontal="center" vertical="center" wrapText="1" shrinkToFit="1"/>
    </xf>
    <xf numFmtId="198" fontId="16" fillId="0" borderId="5" xfId="2" applyNumberFormat="1" applyFont="1" applyBorder="1" applyAlignment="1">
      <alignment horizontal="center" vertical="center" wrapText="1" shrinkToFit="1"/>
    </xf>
    <xf numFmtId="198" fontId="16" fillId="0" borderId="9" xfId="2" applyNumberFormat="1" applyFont="1" applyBorder="1" applyAlignment="1">
      <alignment horizontal="center" vertical="center" wrapText="1" shrinkToFit="1"/>
    </xf>
    <xf numFmtId="198" fontId="16" fillId="0" borderId="10" xfId="2" applyNumberFormat="1" applyFont="1" applyBorder="1" applyAlignment="1">
      <alignment horizontal="center" vertical="center" wrapText="1" shrinkToFit="1"/>
    </xf>
    <xf numFmtId="198" fontId="16" fillId="0" borderId="11" xfId="2" applyNumberFormat="1" applyFont="1" applyBorder="1" applyAlignment="1">
      <alignment horizontal="center" vertical="center" wrapText="1" shrinkToFit="1"/>
    </xf>
    <xf numFmtId="0" fontId="7" fillId="2" borderId="13" xfId="7" applyFont="1" applyFill="1" applyBorder="1" applyAlignment="1">
      <alignment horizontal="center" vertical="center" wrapText="1"/>
    </xf>
    <xf numFmtId="0" fontId="7" fillId="2" borderId="15" xfId="7" applyFont="1" applyFill="1" applyBorder="1" applyAlignment="1">
      <alignment horizontal="center" vertical="center" wrapText="1"/>
    </xf>
    <xf numFmtId="0" fontId="7" fillId="2" borderId="14" xfId="2" applyFont="1" applyFill="1" applyBorder="1" applyAlignment="1">
      <alignment horizontal="center" vertical="center" wrapText="1"/>
    </xf>
    <xf numFmtId="0" fontId="7" fillId="2" borderId="6" xfId="2" applyFont="1" applyFill="1" applyBorder="1" applyAlignment="1" applyProtection="1">
      <alignment horizontal="center" vertical="center" wrapText="1"/>
      <protection locked="0"/>
    </xf>
    <xf numFmtId="0" fontId="7" fillId="2" borderId="5"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2" borderId="14" xfId="2" applyFont="1" applyFill="1" applyBorder="1" applyAlignment="1" applyProtection="1">
      <alignment horizontal="center" vertical="center" wrapText="1"/>
      <protection locked="0"/>
    </xf>
    <xf numFmtId="0" fontId="7"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6" fillId="2" borderId="14" xfId="2" applyFont="1" applyFill="1" applyBorder="1" applyAlignment="1" applyProtection="1">
      <alignment horizontal="center" vertical="center" wrapText="1"/>
      <protection locked="0"/>
    </xf>
    <xf numFmtId="0" fontId="26" fillId="2" borderId="13" xfId="2" applyFont="1" applyFill="1" applyBorder="1" applyAlignment="1" applyProtection="1">
      <alignment horizontal="center" vertical="center" wrapText="1"/>
      <protection locked="0"/>
    </xf>
    <xf numFmtId="0" fontId="36" fillId="2" borderId="14" xfId="2" applyFont="1" applyFill="1" applyBorder="1" applyAlignment="1" applyProtection="1">
      <alignment horizontal="center" vertical="center" wrapText="1" shrinkToFit="1"/>
      <protection locked="0"/>
    </xf>
    <xf numFmtId="0" fontId="36" fillId="2" borderId="13" xfId="2" applyFont="1" applyFill="1" applyBorder="1" applyAlignment="1" applyProtection="1">
      <alignment horizontal="center" vertical="center" wrapText="1" shrinkToFit="1"/>
      <protection locked="0"/>
    </xf>
    <xf numFmtId="0" fontId="26" fillId="2" borderId="14" xfId="2" applyFont="1" applyFill="1" applyBorder="1" applyAlignment="1" applyProtection="1">
      <alignment horizontal="center" vertical="center" wrapText="1" shrinkToFit="1"/>
      <protection locked="0"/>
    </xf>
    <xf numFmtId="0" fontId="26" fillId="2" borderId="13" xfId="2" applyFont="1" applyFill="1" applyBorder="1" applyAlignment="1" applyProtection="1">
      <alignment horizontal="center" vertical="center" wrapText="1" shrinkToFit="1"/>
      <protection locked="0"/>
    </xf>
    <xf numFmtId="0" fontId="7" fillId="2" borderId="6" xfId="7" quotePrefix="1" applyFont="1" applyFill="1" applyBorder="1" applyAlignment="1">
      <alignment horizontal="center" vertical="center" shrinkToFit="1"/>
    </xf>
    <xf numFmtId="0" fontId="7" fillId="2" borderId="5" xfId="7" quotePrefix="1" applyFont="1" applyFill="1" applyBorder="1" applyAlignment="1">
      <alignment horizontal="center" vertical="center" shrinkToFit="1"/>
    </xf>
    <xf numFmtId="0" fontId="7" fillId="2" borderId="9" xfId="7" quotePrefix="1" applyFont="1" applyFill="1" applyBorder="1" applyAlignment="1">
      <alignment horizontal="center" vertical="center" shrinkToFit="1"/>
    </xf>
    <xf numFmtId="0" fontId="7" fillId="2" borderId="11" xfId="7" quotePrefix="1" applyFont="1" applyFill="1" applyBorder="1" applyAlignment="1">
      <alignment horizontal="center" vertical="center" shrinkToFit="1"/>
    </xf>
    <xf numFmtId="0" fontId="7" fillId="2" borderId="6" xfId="7" applyFont="1" applyFill="1" applyBorder="1" applyAlignment="1">
      <alignment horizontal="center" vertical="center"/>
    </xf>
    <xf numFmtId="0" fontId="7" fillId="2" borderId="7" xfId="7" applyFont="1" applyFill="1" applyBorder="1" applyAlignment="1">
      <alignment horizontal="center" vertical="center"/>
    </xf>
    <xf numFmtId="0" fontId="7" fillId="2" borderId="5" xfId="7" applyFont="1" applyFill="1" applyBorder="1" applyAlignment="1">
      <alignment horizontal="center" vertical="center"/>
    </xf>
    <xf numFmtId="0" fontId="7" fillId="2" borderId="9" xfId="7" applyFont="1" applyFill="1" applyBorder="1" applyAlignment="1">
      <alignment horizontal="center" vertical="center"/>
    </xf>
    <xf numFmtId="0" fontId="7" fillId="2" borderId="10" xfId="7" applyFont="1" applyFill="1" applyBorder="1" applyAlignment="1">
      <alignment horizontal="center" vertical="center"/>
    </xf>
    <xf numFmtId="0" fontId="7" fillId="2" borderId="11" xfId="7" applyFont="1" applyFill="1" applyBorder="1" applyAlignment="1">
      <alignment horizontal="center" vertical="center"/>
    </xf>
    <xf numFmtId="0" fontId="7" fillId="2" borderId="6" xfId="2" applyFont="1" applyFill="1" applyBorder="1" applyAlignment="1">
      <alignment horizontal="center" vertical="center" shrinkToFit="1"/>
    </xf>
    <xf numFmtId="0" fontId="7" fillId="2" borderId="7" xfId="2" applyFont="1" applyFill="1" applyBorder="1" applyAlignment="1">
      <alignment horizontal="center" vertical="center" shrinkToFit="1"/>
    </xf>
    <xf numFmtId="0" fontId="7" fillId="2" borderId="5" xfId="2" applyFont="1" applyFill="1" applyBorder="1" applyAlignment="1">
      <alignment horizontal="center" vertical="center" shrinkToFit="1"/>
    </xf>
    <xf numFmtId="0" fontId="7" fillId="2" borderId="9" xfId="2" applyFont="1" applyFill="1" applyBorder="1" applyAlignment="1">
      <alignment horizontal="center" vertical="center" shrinkToFit="1"/>
    </xf>
    <xf numFmtId="0" fontId="7" fillId="2" borderId="10" xfId="2" applyFont="1" applyFill="1" applyBorder="1" applyAlignment="1">
      <alignment horizontal="center" vertical="center" shrinkToFit="1"/>
    </xf>
    <xf numFmtId="0" fontId="7" fillId="2" borderId="11" xfId="2" applyFont="1" applyFill="1" applyBorder="1" applyAlignment="1">
      <alignment horizontal="center" vertical="center" shrinkToFit="1"/>
    </xf>
    <xf numFmtId="0" fontId="7" fillId="2" borderId="6" xfId="7" applyFont="1" applyFill="1" applyBorder="1" applyAlignment="1">
      <alignment horizontal="center" vertical="center" shrinkToFit="1"/>
    </xf>
    <xf numFmtId="0" fontId="7" fillId="2" borderId="7" xfId="7" applyFont="1" applyFill="1" applyBorder="1" applyAlignment="1">
      <alignment horizontal="center" vertical="center" shrinkToFit="1"/>
    </xf>
    <xf numFmtId="0" fontId="7" fillId="2" borderId="5" xfId="7" applyFont="1" applyFill="1" applyBorder="1" applyAlignment="1">
      <alignment horizontal="center" vertical="center" shrinkToFit="1"/>
    </xf>
    <xf numFmtId="0" fontId="7" fillId="2" borderId="9" xfId="7" applyFont="1" applyFill="1" applyBorder="1" applyAlignment="1">
      <alignment horizontal="center" vertical="center" shrinkToFit="1"/>
    </xf>
    <xf numFmtId="0" fontId="7" fillId="2" borderId="10"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15" fillId="0" borderId="2" xfId="7" applyBorder="1" applyAlignment="1">
      <alignment horizontal="center" vertical="center" shrinkToFit="1"/>
    </xf>
    <xf numFmtId="0" fontId="15" fillId="0" borderId="3" xfId="7" applyBorder="1" applyAlignment="1">
      <alignment horizontal="center" vertical="center" shrinkToFit="1"/>
    </xf>
    <xf numFmtId="0" fontId="15" fillId="0" borderId="8" xfId="7" applyBorder="1" applyAlignment="1">
      <alignment horizontal="center"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6" fillId="2" borderId="1" xfId="2" applyFont="1" applyFill="1" applyBorder="1" applyAlignment="1" applyProtection="1">
      <alignment horizontal="center" vertical="center" wrapText="1"/>
      <protection locked="0"/>
    </xf>
    <xf numFmtId="0" fontId="26" fillId="2" borderId="1" xfId="2" applyFont="1" applyFill="1" applyBorder="1" applyAlignment="1">
      <alignment horizontal="center" vertical="center" wrapText="1"/>
    </xf>
    <xf numFmtId="0" fontId="15" fillId="0" borderId="2" xfId="7" applyBorder="1" applyAlignment="1">
      <alignment horizontal="center" vertical="center"/>
    </xf>
    <xf numFmtId="0" fontId="15" fillId="0" borderId="8" xfId="7" applyBorder="1" applyAlignment="1">
      <alignment horizontal="center" vertical="center"/>
    </xf>
    <xf numFmtId="0" fontId="30" fillId="0" borderId="1" xfId="7" applyFont="1" applyBorder="1" applyAlignment="1">
      <alignment horizontal="center" vertical="center" shrinkToFit="1"/>
    </xf>
    <xf numFmtId="0" fontId="15" fillId="0" borderId="1" xfId="2"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shrinkToFit="1"/>
    </xf>
    <xf numFmtId="0" fontId="7" fillId="2" borderId="0" xfId="2" applyFont="1" applyFill="1" applyAlignment="1">
      <alignment horizontal="center" vertical="center" wrapText="1"/>
    </xf>
    <xf numFmtId="0" fontId="7" fillId="2" borderId="4"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5" xfId="2" applyFont="1" applyFill="1" applyBorder="1" applyAlignment="1" applyProtection="1">
      <alignment horizontal="center" vertical="center" wrapText="1"/>
      <protection locked="0"/>
    </xf>
    <xf numFmtId="0" fontId="7" fillId="2" borderId="12" xfId="2" applyFont="1" applyFill="1" applyBorder="1" applyAlignment="1" applyProtection="1">
      <alignment horizontal="center" vertical="center" wrapText="1"/>
      <protection locked="0"/>
    </xf>
    <xf numFmtId="0" fontId="7" fillId="2" borderId="4" xfId="2" applyFont="1" applyFill="1" applyBorder="1" applyAlignment="1" applyProtection="1">
      <alignment horizontal="center" vertical="center" wrapText="1"/>
      <protection locked="0"/>
    </xf>
    <xf numFmtId="0" fontId="7" fillId="2" borderId="9" xfId="2" applyFont="1" applyFill="1" applyBorder="1" applyAlignment="1" applyProtection="1">
      <alignment horizontal="center" vertical="center" wrapText="1"/>
      <protection locked="0"/>
    </xf>
    <xf numFmtId="0" fontId="7" fillId="2" borderId="11" xfId="2" applyFont="1" applyFill="1" applyBorder="1" applyAlignment="1" applyProtection="1">
      <alignment horizontal="center" vertical="center" wrapText="1"/>
      <protection locked="0"/>
    </xf>
    <xf numFmtId="0" fontId="7" fillId="2" borderId="2" xfId="2" applyFont="1" applyFill="1" applyBorder="1" applyAlignment="1">
      <alignment horizontal="center" vertical="center" shrinkToFit="1"/>
    </xf>
    <xf numFmtId="0" fontId="7" fillId="2" borderId="3" xfId="2" applyFont="1" applyFill="1" applyBorder="1" applyAlignment="1">
      <alignment horizontal="center" vertical="center" shrinkToFit="1"/>
    </xf>
    <xf numFmtId="0" fontId="7" fillId="2" borderId="8" xfId="2" applyFont="1" applyFill="1" applyBorder="1" applyAlignment="1">
      <alignment horizontal="center" vertical="center" shrinkToFit="1"/>
    </xf>
    <xf numFmtId="0" fontId="15" fillId="0" borderId="2" xfId="2" applyBorder="1" applyAlignment="1">
      <alignment horizontal="center" vertical="center" shrinkToFit="1"/>
    </xf>
    <xf numFmtId="0" fontId="15" fillId="0" borderId="3" xfId="2" applyBorder="1" applyAlignment="1">
      <alignment horizontal="center" vertical="center" shrinkToFit="1"/>
    </xf>
    <xf numFmtId="0" fontId="15" fillId="0" borderId="2" xfId="2" applyBorder="1" applyAlignment="1">
      <alignment horizontal="left" vertical="center" shrinkToFit="1"/>
    </xf>
    <xf numFmtId="0" fontId="15" fillId="0" borderId="3" xfId="2" applyBorder="1" applyAlignment="1">
      <alignment horizontal="left" vertical="center" shrinkToFit="1"/>
    </xf>
    <xf numFmtId="0" fontId="15" fillId="0" borderId="8" xfId="2" applyBorder="1" applyAlignment="1">
      <alignment horizontal="left" vertical="center" shrinkToFit="1"/>
    </xf>
    <xf numFmtId="0" fontId="12" fillId="2" borderId="6" xfId="2" applyFont="1" applyFill="1" applyBorder="1" applyAlignment="1">
      <alignment horizontal="center" vertical="center" shrinkToFit="1"/>
    </xf>
    <xf numFmtId="0" fontId="12" fillId="2" borderId="7" xfId="2" applyFont="1" applyFill="1" applyBorder="1" applyAlignment="1">
      <alignment horizontal="center" vertical="center" shrinkToFit="1"/>
    </xf>
    <xf numFmtId="0" fontId="12" fillId="2" borderId="5" xfId="2" applyFont="1" applyFill="1" applyBorder="1" applyAlignment="1">
      <alignment horizontal="center" vertical="center" shrinkToFit="1"/>
    </xf>
    <xf numFmtId="0" fontId="12" fillId="2" borderId="9" xfId="2" applyFont="1" applyFill="1" applyBorder="1" applyAlignment="1">
      <alignment horizontal="center" vertical="center" shrinkToFit="1"/>
    </xf>
    <xf numFmtId="0" fontId="12" fillId="2" borderId="10" xfId="2" applyFont="1" applyFill="1" applyBorder="1" applyAlignment="1">
      <alignment horizontal="center" vertical="center" shrinkToFit="1"/>
    </xf>
    <xf numFmtId="0" fontId="12" fillId="2" borderId="11" xfId="2" applyFont="1" applyFill="1" applyBorder="1" applyAlignment="1">
      <alignment horizontal="center" vertical="center" shrinkToFit="1"/>
    </xf>
    <xf numFmtId="198" fontId="27" fillId="0" borderId="6" xfId="2" applyNumberFormat="1" applyFont="1" applyBorder="1" applyAlignment="1">
      <alignment horizontal="center" vertical="center" wrapText="1" shrinkToFit="1"/>
    </xf>
    <xf numFmtId="198" fontId="27" fillId="0" borderId="7" xfId="2" applyNumberFormat="1" applyFont="1" applyBorder="1" applyAlignment="1">
      <alignment horizontal="center" vertical="center" wrapText="1" shrinkToFit="1"/>
    </xf>
    <xf numFmtId="198" fontId="27" fillId="0" borderId="5" xfId="2" applyNumberFormat="1" applyFont="1" applyBorder="1" applyAlignment="1">
      <alignment horizontal="center" vertical="center" wrapText="1" shrinkToFit="1"/>
    </xf>
    <xf numFmtId="198" fontId="27" fillId="0" borderId="9" xfId="2" applyNumberFormat="1" applyFont="1" applyBorder="1" applyAlignment="1">
      <alignment horizontal="center" vertical="center" wrapText="1" shrinkToFit="1"/>
    </xf>
    <xf numFmtId="198" fontId="27" fillId="0" borderId="10" xfId="2" applyNumberFormat="1" applyFont="1" applyBorder="1" applyAlignment="1">
      <alignment horizontal="center" vertical="center" wrapText="1" shrinkToFit="1"/>
    </xf>
    <xf numFmtId="198" fontId="27" fillId="0" borderId="11" xfId="2" applyNumberFormat="1" applyFont="1" applyBorder="1" applyAlignment="1">
      <alignment horizontal="center" vertical="center" wrapText="1" shrinkToFit="1"/>
    </xf>
    <xf numFmtId="0" fontId="12" fillId="2" borderId="6" xfId="2" applyFont="1" applyFill="1" applyBorder="1" applyAlignment="1">
      <alignment horizontal="center" vertical="center" wrapText="1" shrinkToFit="1"/>
    </xf>
    <xf numFmtId="0" fontId="12" fillId="2" borderId="7" xfId="2" applyFont="1" applyFill="1" applyBorder="1" applyAlignment="1">
      <alignment horizontal="center" vertical="center" wrapText="1" shrinkToFit="1"/>
    </xf>
    <xf numFmtId="0" fontId="12" fillId="2" borderId="5" xfId="2" applyFont="1" applyFill="1" applyBorder="1" applyAlignment="1">
      <alignment horizontal="center" vertical="center" wrapText="1" shrinkToFit="1"/>
    </xf>
    <xf numFmtId="0" fontId="12" fillId="2" borderId="9" xfId="2" applyFont="1" applyFill="1" applyBorder="1" applyAlignment="1">
      <alignment horizontal="center" vertical="center" wrapText="1" shrinkToFit="1"/>
    </xf>
    <xf numFmtId="0" fontId="12" fillId="2" borderId="10" xfId="2" applyFont="1" applyFill="1" applyBorder="1" applyAlignment="1">
      <alignment horizontal="center" vertical="center" wrapText="1" shrinkToFit="1"/>
    </xf>
    <xf numFmtId="0" fontId="12" fillId="2" borderId="11" xfId="2" applyFont="1" applyFill="1" applyBorder="1" applyAlignment="1">
      <alignment horizontal="center" vertical="center" wrapText="1" shrinkToFit="1"/>
    </xf>
    <xf numFmtId="0" fontId="13" fillId="0" borderId="0" xfId="2" applyFont="1" applyAlignment="1">
      <alignment horizontal="left" vertical="center"/>
    </xf>
    <xf numFmtId="0" fontId="12" fillId="2" borderId="6" xfId="2" applyFont="1" applyFill="1" applyBorder="1" applyAlignment="1">
      <alignment horizontal="center" vertical="center"/>
    </xf>
    <xf numFmtId="0" fontId="12" fillId="2" borderId="7" xfId="2" applyFont="1" applyFill="1" applyBorder="1" applyAlignment="1">
      <alignment horizontal="center" vertical="center"/>
    </xf>
    <xf numFmtId="0" fontId="12" fillId="2" borderId="5" xfId="2" applyFont="1" applyFill="1" applyBorder="1" applyAlignment="1">
      <alignment horizontal="center" vertical="center"/>
    </xf>
    <xf numFmtId="198" fontId="12" fillId="0" borderId="6" xfId="2" applyNumberFormat="1" applyFont="1" applyBorder="1" applyAlignment="1">
      <alignment horizontal="left" vertical="center"/>
    </xf>
    <xf numFmtId="198" fontId="12" fillId="0" borderId="7" xfId="2" applyNumberFormat="1" applyFont="1" applyBorder="1" applyAlignment="1">
      <alignment horizontal="left" vertical="center"/>
    </xf>
    <xf numFmtId="198" fontId="12" fillId="0" borderId="5" xfId="2" applyNumberFormat="1" applyFont="1" applyBorder="1" applyAlignment="1">
      <alignment horizontal="left" vertical="center"/>
    </xf>
    <xf numFmtId="0" fontId="12" fillId="2" borderId="1" xfId="2" applyFont="1" applyFill="1" applyBorder="1" applyAlignment="1">
      <alignment horizontal="center" vertical="center"/>
    </xf>
    <xf numFmtId="198" fontId="12" fillId="0" borderId="1" xfId="2" applyNumberFormat="1" applyFont="1" applyBorder="1" applyAlignment="1">
      <alignment horizontal="left" vertical="center" shrinkToFit="1"/>
    </xf>
    <xf numFmtId="176" fontId="12" fillId="0" borderId="6" xfId="2" applyNumberFormat="1" applyFont="1" applyBorder="1" applyAlignment="1">
      <alignment horizontal="center" vertical="center"/>
    </xf>
    <xf numFmtId="176" fontId="12" fillId="0" borderId="7" xfId="2" applyNumberFormat="1" applyFont="1" applyBorder="1" applyAlignment="1">
      <alignment horizontal="center" vertical="center"/>
    </xf>
    <xf numFmtId="176" fontId="12" fillId="0" borderId="5" xfId="2" applyNumberFormat="1" applyFont="1" applyBorder="1" applyAlignment="1">
      <alignment horizontal="center" vertical="center"/>
    </xf>
    <xf numFmtId="176" fontId="12" fillId="0" borderId="9" xfId="2" applyNumberFormat="1" applyFont="1" applyBorder="1" applyAlignment="1">
      <alignment horizontal="center" vertical="center"/>
    </xf>
    <xf numFmtId="176" fontId="12" fillId="0" borderId="10" xfId="2" applyNumberFormat="1" applyFont="1" applyBorder="1" applyAlignment="1">
      <alignment horizontal="center" vertical="center"/>
    </xf>
    <xf numFmtId="176" fontId="12" fillId="0" borderId="11" xfId="2" applyNumberFormat="1" applyFont="1" applyBorder="1" applyAlignment="1">
      <alignment horizontal="center" vertical="center"/>
    </xf>
    <xf numFmtId="0" fontId="12" fillId="2" borderId="9" xfId="2" applyFont="1" applyFill="1" applyBorder="1" applyAlignment="1">
      <alignment horizontal="center" vertical="center"/>
    </xf>
    <xf numFmtId="0" fontId="12" fillId="2" borderId="10" xfId="2" applyFont="1" applyFill="1" applyBorder="1" applyAlignment="1">
      <alignment horizontal="center" vertical="center"/>
    </xf>
    <xf numFmtId="0" fontId="12" fillId="2" borderId="11" xfId="2" applyFont="1" applyFill="1" applyBorder="1" applyAlignment="1">
      <alignment horizontal="center" vertical="center"/>
    </xf>
    <xf numFmtId="198" fontId="12" fillId="0" borderId="9" xfId="2" applyNumberFormat="1" applyFont="1" applyBorder="1" applyAlignment="1">
      <alignment horizontal="left" vertical="center"/>
    </xf>
    <xf numFmtId="198" fontId="12" fillId="0" borderId="10" xfId="2" applyNumberFormat="1" applyFont="1" applyBorder="1" applyAlignment="1">
      <alignment horizontal="left" vertical="center"/>
    </xf>
    <xf numFmtId="198" fontId="12" fillId="0" borderId="11" xfId="2" applyNumberFormat="1" applyFont="1" applyBorder="1" applyAlignment="1">
      <alignment horizontal="left" vertical="center"/>
    </xf>
    <xf numFmtId="0" fontId="12" fillId="2" borderId="1" xfId="2" applyFont="1" applyFill="1" applyBorder="1" applyAlignment="1">
      <alignment horizontal="center" vertical="center" wrapText="1"/>
    </xf>
    <xf numFmtId="0" fontId="12" fillId="2" borderId="13" xfId="2" applyFont="1" applyFill="1" applyBorder="1" applyAlignment="1">
      <alignment vertical="center" textRotation="255"/>
    </xf>
    <xf numFmtId="0" fontId="12" fillId="2" borderId="1" xfId="2" applyFont="1" applyFill="1" applyBorder="1" applyAlignment="1">
      <alignment vertical="center" textRotation="255"/>
    </xf>
    <xf numFmtId="0" fontId="12" fillId="0" borderId="13" xfId="2" applyFont="1" applyBorder="1" applyAlignment="1" applyProtection="1">
      <alignment horizontal="center"/>
      <protection locked="0"/>
    </xf>
    <xf numFmtId="0" fontId="12" fillId="0" borderId="1" xfId="2" applyFont="1" applyBorder="1" applyAlignment="1" applyProtection="1">
      <alignment horizontal="center"/>
      <protection locked="0"/>
    </xf>
    <xf numFmtId="177" fontId="48" fillId="4" borderId="2" xfId="2" applyNumberFormat="1" applyFont="1" applyFill="1" applyBorder="1" applyAlignment="1">
      <alignment horizontal="center" vertical="center" shrinkToFit="1"/>
    </xf>
    <xf numFmtId="177" fontId="48" fillId="4" borderId="3" xfId="2" applyNumberFormat="1" applyFont="1" applyFill="1" applyBorder="1" applyAlignment="1">
      <alignment horizontal="center" vertical="center" shrinkToFit="1"/>
    </xf>
    <xf numFmtId="177" fontId="48" fillId="4" borderId="8" xfId="2" applyNumberFormat="1" applyFont="1" applyFill="1" applyBorder="1" applyAlignment="1">
      <alignment horizontal="center" vertical="center" shrinkToFit="1"/>
    </xf>
    <xf numFmtId="49" fontId="48" fillId="0" borderId="1" xfId="2" applyNumberFormat="1" applyFont="1" applyBorder="1" applyAlignment="1">
      <alignment horizontal="center" vertical="center"/>
    </xf>
    <xf numFmtId="0" fontId="48" fillId="0" borderId="7" xfId="2" applyFont="1" applyBorder="1" applyAlignment="1">
      <alignment horizontal="center" vertical="center" wrapText="1" shrinkToFit="1"/>
    </xf>
    <xf numFmtId="0" fontId="48" fillId="0" borderId="10" xfId="2" applyFont="1" applyBorder="1" applyAlignment="1">
      <alignment horizontal="center" vertical="center" wrapText="1" shrinkToFit="1"/>
    </xf>
    <xf numFmtId="176" fontId="48" fillId="2" borderId="14" xfId="2" applyNumberFormat="1" applyFont="1" applyFill="1" applyBorder="1" applyAlignment="1">
      <alignment horizontal="center" vertical="center" shrinkToFit="1"/>
    </xf>
    <xf numFmtId="176" fontId="48" fillId="2" borderId="13" xfId="2" applyNumberFormat="1" applyFont="1" applyFill="1" applyBorder="1" applyAlignment="1">
      <alignment horizontal="center" vertical="center" shrinkToFit="1"/>
    </xf>
    <xf numFmtId="203" fontId="48" fillId="0" borderId="2" xfId="2" applyNumberFormat="1" applyFont="1" applyBorder="1" applyAlignment="1">
      <alignment horizontal="center" vertical="center" shrinkToFit="1"/>
    </xf>
    <xf numFmtId="203" fontId="48" fillId="0" borderId="3" xfId="2" applyNumberFormat="1" applyFont="1" applyBorder="1" applyAlignment="1">
      <alignment horizontal="center" vertical="center" shrinkToFit="1"/>
    </xf>
    <xf numFmtId="203" fontId="48" fillId="0" borderId="8" xfId="2" applyNumberFormat="1" applyFont="1" applyBorder="1" applyAlignment="1">
      <alignment horizontal="center" vertical="center" shrinkToFit="1"/>
    </xf>
    <xf numFmtId="0" fontId="48" fillId="2" borderId="6" xfId="2" applyFont="1" applyFill="1" applyBorder="1" applyAlignment="1" applyProtection="1">
      <alignment horizontal="center" vertical="center"/>
      <protection locked="0"/>
    </xf>
    <xf numFmtId="0" fontId="48" fillId="2" borderId="9" xfId="2" applyFont="1" applyFill="1" applyBorder="1" applyAlignment="1" applyProtection="1">
      <alignment horizontal="center" vertical="center"/>
      <protection locked="0"/>
    </xf>
    <xf numFmtId="0" fontId="48" fillId="0" borderId="14" xfId="2" applyFont="1" applyBorder="1" applyAlignment="1">
      <alignment horizontal="center" vertical="center" shrinkToFit="1"/>
    </xf>
    <xf numFmtId="0" fontId="48" fillId="0" borderId="13" xfId="2" applyFont="1" applyBorder="1" applyAlignment="1">
      <alignment horizontal="center" vertical="center" shrinkToFit="1"/>
    </xf>
    <xf numFmtId="0" fontId="48" fillId="2" borderId="5" xfId="2" applyFont="1" applyFill="1" applyBorder="1" applyAlignment="1">
      <alignment horizontal="center" vertical="center" wrapText="1" shrinkToFit="1"/>
    </xf>
    <xf numFmtId="199" fontId="48" fillId="0" borderId="6" xfId="2" applyNumberFormat="1" applyFont="1" applyBorder="1" applyAlignment="1" applyProtection="1">
      <alignment horizontal="center" vertical="center"/>
      <protection locked="0"/>
    </xf>
    <xf numFmtId="199" fontId="48" fillId="0" borderId="5" xfId="2" applyNumberFormat="1" applyFont="1" applyBorder="1" applyAlignment="1" applyProtection="1">
      <alignment horizontal="center" vertical="center"/>
      <protection locked="0"/>
    </xf>
    <xf numFmtId="199" fontId="48" fillId="0" borderId="12" xfId="2" applyNumberFormat="1" applyFont="1" applyBorder="1" applyAlignment="1" applyProtection="1">
      <alignment horizontal="center" vertical="center"/>
      <protection locked="0"/>
    </xf>
    <xf numFmtId="199" fontId="48" fillId="0" borderId="4" xfId="2" applyNumberFormat="1" applyFont="1" applyBorder="1" applyAlignment="1" applyProtection="1">
      <alignment horizontal="center" vertical="center"/>
      <protection locked="0"/>
    </xf>
    <xf numFmtId="0" fontId="48" fillId="2" borderId="14" xfId="2" applyFont="1" applyFill="1" applyBorder="1" applyAlignment="1" applyProtection="1">
      <alignment horizontal="center" vertical="center"/>
      <protection locked="0"/>
    </xf>
    <xf numFmtId="0" fontId="48" fillId="2" borderId="13" xfId="2" applyFont="1" applyFill="1" applyBorder="1" applyAlignment="1" applyProtection="1">
      <alignment horizontal="center" vertical="center"/>
      <protection locked="0"/>
    </xf>
    <xf numFmtId="0" fontId="53" fillId="2" borderId="14" xfId="2" applyFont="1" applyFill="1" applyBorder="1" applyAlignment="1" applyProtection="1">
      <alignment horizontal="center" vertical="center"/>
      <protection locked="0"/>
    </xf>
    <xf numFmtId="0" fontId="53" fillId="2" borderId="13" xfId="2" applyFont="1" applyFill="1" applyBorder="1" applyAlignment="1" applyProtection="1">
      <alignment horizontal="center" vertical="center"/>
      <protection locked="0"/>
    </xf>
    <xf numFmtId="199" fontId="48" fillId="0" borderId="9" xfId="2" applyNumberFormat="1" applyFont="1" applyBorder="1" applyAlignment="1" applyProtection="1">
      <alignment horizontal="center" vertical="center"/>
      <protection locked="0"/>
    </xf>
    <xf numFmtId="199" fontId="48" fillId="0" borderId="11" xfId="2" applyNumberFormat="1" applyFont="1" applyBorder="1" applyAlignment="1" applyProtection="1">
      <alignment horizontal="center" vertical="center"/>
      <protection locked="0"/>
    </xf>
    <xf numFmtId="199" fontId="48" fillId="0" borderId="2" xfId="2" applyNumberFormat="1" applyFont="1" applyBorder="1" applyAlignment="1" applyProtection="1">
      <alignment horizontal="center" vertical="center"/>
      <protection locked="0"/>
    </xf>
    <xf numFmtId="199" fontId="48" fillId="0" borderId="8" xfId="2" applyNumberFormat="1" applyFont="1" applyBorder="1" applyAlignment="1" applyProtection="1">
      <alignment horizontal="center" vertical="center"/>
      <protection locked="0"/>
    </xf>
    <xf numFmtId="199" fontId="48" fillId="0" borderId="3" xfId="2" applyNumberFormat="1" applyFont="1" applyBorder="1" applyAlignment="1" applyProtection="1">
      <alignment horizontal="center" vertical="center"/>
      <protection locked="0"/>
    </xf>
    <xf numFmtId="0" fontId="52" fillId="0" borderId="10" xfId="2" applyFont="1" applyBorder="1" applyAlignment="1" applyProtection="1">
      <alignment horizontal="left" vertical="top" wrapText="1"/>
      <protection locked="0"/>
    </xf>
    <xf numFmtId="0" fontId="54" fillId="2" borderId="6" xfId="2" applyFont="1" applyFill="1" applyBorder="1" applyAlignment="1">
      <alignment horizontal="center" vertical="center" wrapText="1" shrinkToFit="1"/>
    </xf>
    <xf numFmtId="0" fontId="54" fillId="2" borderId="5" xfId="2" applyFont="1" applyFill="1" applyBorder="1" applyAlignment="1">
      <alignment horizontal="center" vertical="center" wrapText="1" shrinkToFit="1"/>
    </xf>
    <xf numFmtId="0" fontId="54" fillId="2" borderId="9" xfId="2" applyFont="1" applyFill="1" applyBorder="1" applyAlignment="1">
      <alignment horizontal="center" vertical="center" wrapText="1" shrinkToFit="1"/>
    </xf>
    <xf numFmtId="0" fontId="54" fillId="2" borderId="11" xfId="2" applyFont="1" applyFill="1" applyBorder="1" applyAlignment="1">
      <alignment horizontal="center" vertical="center" wrapText="1" shrinkToFit="1"/>
    </xf>
    <xf numFmtId="200" fontId="48" fillId="0" borderId="2" xfId="2" applyNumberFormat="1" applyFont="1" applyBorder="1" applyAlignment="1" applyProtection="1">
      <alignment horizontal="center" vertical="center"/>
      <protection locked="0"/>
    </xf>
    <xf numFmtId="200" fontId="48" fillId="0" borderId="8" xfId="2" applyNumberFormat="1" applyFont="1" applyBorder="1" applyAlignment="1" applyProtection="1">
      <alignment horizontal="center" vertical="center"/>
      <protection locked="0"/>
    </xf>
    <xf numFmtId="200" fontId="48" fillId="0" borderId="3" xfId="2" applyNumberFormat="1" applyFont="1" applyBorder="1" applyAlignment="1" applyProtection="1">
      <alignment horizontal="center" vertical="center"/>
      <protection locked="0"/>
    </xf>
    <xf numFmtId="0" fontId="48" fillId="2" borderId="1" xfId="2" applyFont="1" applyFill="1" applyBorder="1" applyAlignment="1">
      <alignment horizontal="center" vertical="center" wrapText="1"/>
    </xf>
    <xf numFmtId="0" fontId="51" fillId="0" borderId="1" xfId="2" applyFont="1" applyBorder="1" applyAlignment="1" applyProtection="1">
      <alignment horizontal="center" vertical="center"/>
      <protection locked="0"/>
    </xf>
    <xf numFmtId="0" fontId="48" fillId="2" borderId="6" xfId="2" applyFont="1" applyFill="1" applyBorder="1" applyAlignment="1">
      <alignment horizontal="center" vertical="center" wrapText="1" shrinkToFit="1"/>
    </xf>
    <xf numFmtId="0" fontId="48" fillId="2" borderId="12" xfId="2" applyFont="1" applyFill="1" applyBorder="1" applyAlignment="1">
      <alignment horizontal="center" vertical="center" wrapText="1" shrinkToFit="1"/>
    </xf>
    <xf numFmtId="0" fontId="48" fillId="2" borderId="4" xfId="2" applyFont="1" applyFill="1" applyBorder="1" applyAlignment="1">
      <alignment horizontal="center" vertical="center" wrapText="1" shrinkToFit="1"/>
    </xf>
    <xf numFmtId="0" fontId="48" fillId="2" borderId="9" xfId="2" applyFont="1" applyFill="1" applyBorder="1" applyAlignment="1">
      <alignment horizontal="center" vertical="center" wrapText="1" shrinkToFit="1"/>
    </xf>
    <xf numFmtId="0" fontId="48" fillId="2" borderId="11" xfId="2" applyFont="1" applyFill="1" applyBorder="1" applyAlignment="1">
      <alignment horizontal="center" vertical="center" wrapText="1" shrinkToFit="1"/>
    </xf>
    <xf numFmtId="0" fontId="48" fillId="2" borderId="14" xfId="2" applyFont="1" applyFill="1" applyBorder="1" applyAlignment="1">
      <alignment horizontal="center" vertical="center" wrapText="1" shrinkToFit="1"/>
    </xf>
    <xf numFmtId="0" fontId="48" fillId="2" borderId="15" xfId="2" applyFont="1" applyFill="1" applyBorder="1" applyAlignment="1">
      <alignment horizontal="center" vertical="center" wrapText="1" shrinkToFit="1"/>
    </xf>
    <xf numFmtId="0" fontId="48" fillId="2" borderId="13" xfId="2" applyFont="1" applyFill="1" applyBorder="1" applyAlignment="1">
      <alignment horizontal="center" vertical="center" wrapText="1" shrinkToFit="1"/>
    </xf>
    <xf numFmtId="0" fontId="47" fillId="0" borderId="10" xfId="2" applyFont="1" applyBorder="1" applyAlignment="1">
      <alignment horizontal="left" vertical="center"/>
    </xf>
    <xf numFmtId="0" fontId="47" fillId="0" borderId="0" xfId="2" applyFont="1" applyAlignment="1">
      <alignment horizontal="left" vertical="center"/>
    </xf>
    <xf numFmtId="0" fontId="48" fillId="0" borderId="14" xfId="2" applyFont="1" applyBorder="1" applyAlignment="1">
      <alignment horizontal="left" vertical="center"/>
    </xf>
    <xf numFmtId="0" fontId="48" fillId="0" borderId="6" xfId="2" applyFont="1" applyBorder="1" applyAlignment="1">
      <alignment horizontal="center" vertical="center" wrapText="1" shrinkToFit="1"/>
    </xf>
    <xf numFmtId="0" fontId="38" fillId="0" borderId="5" xfId="0" applyFont="1" applyBorder="1" applyAlignment="1">
      <alignment horizontal="center" vertical="center" wrapText="1" shrinkToFit="1"/>
    </xf>
    <xf numFmtId="0" fontId="48" fillId="2" borderId="7" xfId="2" applyFont="1" applyFill="1" applyBorder="1" applyAlignment="1">
      <alignment horizontal="center" vertical="center" wrapText="1" shrinkToFit="1"/>
    </xf>
    <xf numFmtId="0" fontId="38" fillId="0" borderId="9" xfId="0" applyFont="1" applyBorder="1" applyAlignment="1">
      <alignment horizontal="center" vertical="center" wrapText="1" shrinkToFit="1"/>
    </xf>
    <xf numFmtId="0" fontId="38" fillId="0" borderId="10" xfId="0" applyFont="1" applyBorder="1" applyAlignment="1">
      <alignment horizontal="center" vertical="center" wrapText="1" shrinkToFit="1"/>
    </xf>
    <xf numFmtId="0" fontId="38" fillId="0" borderId="11" xfId="0" applyFont="1" applyBorder="1" applyAlignment="1">
      <alignment horizontal="center" vertical="center" wrapText="1" shrinkToFit="1"/>
    </xf>
    <xf numFmtId="176" fontId="48" fillId="0" borderId="6" xfId="2" applyNumberFormat="1" applyFont="1" applyBorder="1" applyAlignment="1">
      <alignment horizontal="center" vertical="center"/>
    </xf>
    <xf numFmtId="176" fontId="48" fillId="0" borderId="5" xfId="2" applyNumberFormat="1" applyFont="1" applyBorder="1" applyAlignment="1">
      <alignment horizontal="center" vertical="center"/>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48" fillId="0" borderId="13" xfId="2" applyFont="1" applyBorder="1" applyAlignment="1">
      <alignment horizontal="left" vertical="center"/>
    </xf>
    <xf numFmtId="0" fontId="48" fillId="2" borderId="2" xfId="2" applyFont="1" applyFill="1" applyBorder="1" applyAlignment="1">
      <alignment horizontal="center" vertical="center" wrapText="1"/>
    </xf>
    <xf numFmtId="0" fontId="48" fillId="2" borderId="8" xfId="2" applyFont="1" applyFill="1" applyBorder="1" applyAlignment="1">
      <alignment horizontal="center" vertical="center" wrapText="1"/>
    </xf>
    <xf numFmtId="0" fontId="48" fillId="0" borderId="9" xfId="2" applyFont="1" applyBorder="1" applyAlignment="1">
      <alignment horizontal="center" vertical="center" wrapText="1" shrinkToFit="1"/>
    </xf>
    <xf numFmtId="0" fontId="48" fillId="2" borderId="12" xfId="2" applyFont="1" applyFill="1" applyBorder="1" applyAlignment="1">
      <alignment horizontal="center" vertical="center" wrapText="1"/>
    </xf>
    <xf numFmtId="0" fontId="48" fillId="2" borderId="4" xfId="2" applyFont="1" applyFill="1" applyBorder="1" applyAlignment="1">
      <alignment horizontal="center" vertical="center"/>
    </xf>
    <xf numFmtId="0" fontId="48" fillId="2" borderId="15" xfId="2" applyFont="1" applyFill="1" applyBorder="1" applyAlignment="1">
      <alignment horizontal="center" vertical="center" wrapText="1"/>
    </xf>
    <xf numFmtId="0" fontId="48" fillId="2" borderId="13" xfId="2" applyFont="1" applyFill="1" applyBorder="1" applyAlignment="1">
      <alignment horizontal="center" vertical="center"/>
    </xf>
    <xf numFmtId="0" fontId="48" fillId="2" borderId="6" xfId="2" applyFont="1" applyFill="1" applyBorder="1" applyAlignment="1">
      <alignment horizontal="center" vertical="center" wrapText="1"/>
    </xf>
    <xf numFmtId="0" fontId="48" fillId="2" borderId="5" xfId="2" applyFont="1" applyFill="1" applyBorder="1" applyAlignment="1">
      <alignment horizontal="center" vertical="center" wrapText="1"/>
    </xf>
    <xf numFmtId="0" fontId="48" fillId="2" borderId="9" xfId="2" applyFont="1" applyFill="1" applyBorder="1" applyAlignment="1">
      <alignment horizontal="center" vertical="center" wrapText="1"/>
    </xf>
    <xf numFmtId="0" fontId="48" fillId="2" borderId="11" xfId="2" applyFont="1" applyFill="1" applyBorder="1" applyAlignment="1">
      <alignment horizontal="center" vertical="center" wrapText="1"/>
    </xf>
    <xf numFmtId="0" fontId="48" fillId="2" borderId="7" xfId="2" applyFont="1" applyFill="1" applyBorder="1" applyAlignment="1" applyProtection="1">
      <alignment horizontal="center" vertical="center"/>
      <protection locked="0"/>
    </xf>
    <xf numFmtId="0" fontId="48" fillId="2" borderId="5" xfId="2" applyFont="1" applyFill="1" applyBorder="1" applyAlignment="1" applyProtection="1">
      <alignment horizontal="center" vertical="center"/>
      <protection locked="0"/>
    </xf>
    <xf numFmtId="0" fontId="48" fillId="2" borderId="10" xfId="2" applyFont="1" applyFill="1" applyBorder="1" applyAlignment="1" applyProtection="1">
      <alignment horizontal="center" vertical="center"/>
      <protection locked="0"/>
    </xf>
    <xf numFmtId="0" fontId="48" fillId="2" borderId="11" xfId="2" applyFont="1" applyFill="1" applyBorder="1" applyAlignment="1" applyProtection="1">
      <alignment horizontal="center" vertical="center"/>
      <protection locked="0"/>
    </xf>
    <xf numFmtId="0" fontId="48" fillId="2" borderId="7" xfId="2" applyFont="1" applyFill="1" applyBorder="1" applyAlignment="1">
      <alignment horizontal="center" vertical="center" wrapText="1"/>
    </xf>
    <xf numFmtId="0" fontId="48" fillId="2" borderId="10" xfId="2" applyFont="1" applyFill="1" applyBorder="1" applyAlignment="1">
      <alignment horizontal="center" vertical="center" wrapText="1"/>
    </xf>
    <xf numFmtId="0" fontId="48" fillId="2" borderId="14" xfId="2" applyFont="1" applyFill="1" applyBorder="1" applyAlignment="1">
      <alignment horizontal="center" vertical="center" wrapText="1"/>
    </xf>
    <xf numFmtId="0" fontId="48" fillId="2" borderId="13" xfId="2" applyFont="1" applyFill="1" applyBorder="1" applyAlignment="1">
      <alignment horizontal="center" vertical="center" wrapText="1"/>
    </xf>
    <xf numFmtId="0" fontId="38" fillId="0" borderId="1" xfId="0" applyFont="1" applyBorder="1" applyAlignment="1">
      <alignment horizontal="center" vertical="center" wrapText="1"/>
    </xf>
    <xf numFmtId="0" fontId="48" fillId="2" borderId="1" xfId="2" applyFont="1" applyFill="1" applyBorder="1" applyAlignment="1">
      <alignment horizontal="center" vertical="center"/>
    </xf>
    <xf numFmtId="0" fontId="38" fillId="0" borderId="1" xfId="0" applyFont="1" applyBorder="1" applyAlignment="1">
      <alignment horizontal="center" vertical="center"/>
    </xf>
    <xf numFmtId="0" fontId="52" fillId="2" borderId="1" xfId="2" applyFont="1" applyFill="1" applyBorder="1" applyAlignment="1">
      <alignment horizontal="center" vertical="center"/>
    </xf>
    <xf numFmtId="0" fontId="52" fillId="2" borderId="1" xfId="2" applyFont="1" applyFill="1" applyBorder="1" applyAlignment="1">
      <alignment horizontal="center" vertical="center" wrapText="1" shrinkToFit="1"/>
    </xf>
    <xf numFmtId="178" fontId="48" fillId="0" borderId="2" xfId="2" applyNumberFormat="1" applyFont="1" applyBorder="1" applyAlignment="1" applyProtection="1">
      <alignment horizontal="center" vertical="center" shrinkToFit="1"/>
      <protection locked="0"/>
    </xf>
    <xf numFmtId="178" fontId="48" fillId="0" borderId="8" xfId="2" applyNumberFormat="1" applyFont="1" applyBorder="1" applyAlignment="1" applyProtection="1">
      <alignment horizontal="center" vertical="center" shrinkToFit="1"/>
      <protection locked="0"/>
    </xf>
    <xf numFmtId="0" fontId="38" fillId="0" borderId="1" xfId="0" applyFont="1" applyBorder="1" applyAlignment="1">
      <alignment horizontal="center" vertical="center" shrinkToFit="1"/>
    </xf>
    <xf numFmtId="0" fontId="48" fillId="2" borderId="1" xfId="2" applyFont="1" applyFill="1" applyBorder="1" applyAlignment="1">
      <alignment horizontal="center" vertical="center" textRotation="255"/>
    </xf>
    <xf numFmtId="0" fontId="48" fillId="2" borderId="0" xfId="2" applyFont="1" applyFill="1" applyAlignment="1">
      <alignment horizontal="center" vertical="center" wrapText="1"/>
    </xf>
    <xf numFmtId="0" fontId="48" fillId="2" borderId="4" xfId="2" applyFont="1" applyFill="1" applyBorder="1" applyAlignment="1">
      <alignment horizontal="center" vertical="center" wrapText="1"/>
    </xf>
    <xf numFmtId="0" fontId="48" fillId="2" borderId="12" xfId="2" applyFont="1" applyFill="1" applyBorder="1" applyAlignment="1">
      <alignment horizontal="center" vertical="center"/>
    </xf>
    <xf numFmtId="0" fontId="48" fillId="2" borderId="15" xfId="2" applyFont="1" applyFill="1" applyBorder="1" applyAlignment="1">
      <alignment horizontal="center" vertical="center"/>
    </xf>
    <xf numFmtId="0" fontId="38" fillId="0" borderId="13" xfId="0" applyFont="1" applyBorder="1" applyAlignment="1">
      <alignment horizontal="center" vertical="center"/>
    </xf>
    <xf numFmtId="0" fontId="48" fillId="0" borderId="52" xfId="2" applyFont="1" applyBorder="1" applyAlignment="1" applyProtection="1">
      <alignment horizontal="center" vertical="center" shrinkToFit="1"/>
      <protection locked="0"/>
    </xf>
    <xf numFmtId="0" fontId="13" fillId="0" borderId="10" xfId="2" applyFont="1" applyBorder="1" applyAlignment="1">
      <alignment horizontal="left" vertical="center"/>
    </xf>
    <xf numFmtId="0" fontId="48" fillId="0" borderId="9" xfId="2" applyFont="1" applyBorder="1" applyAlignment="1">
      <alignment horizontal="left" vertical="center"/>
    </xf>
    <xf numFmtId="0" fontId="48" fillId="0" borderId="10" xfId="2" applyFont="1" applyBorder="1" applyAlignment="1">
      <alignment horizontal="left" vertical="center"/>
    </xf>
    <xf numFmtId="0" fontId="48" fillId="0" borderId="11" xfId="2" applyFont="1" applyBorder="1" applyAlignment="1">
      <alignment horizontal="left" vertical="center"/>
    </xf>
    <xf numFmtId="0" fontId="48" fillId="0" borderId="11" xfId="2" applyFont="1" applyBorder="1" applyAlignment="1">
      <alignment horizontal="center" vertical="center" wrapText="1" shrinkToFit="1"/>
    </xf>
    <xf numFmtId="0" fontId="48" fillId="0" borderId="6" xfId="2" applyFont="1" applyBorder="1" applyAlignment="1">
      <alignment horizontal="left" vertical="center"/>
    </xf>
    <xf numFmtId="0" fontId="48" fillId="0" borderId="7" xfId="2" applyFont="1" applyBorder="1" applyAlignment="1">
      <alignment horizontal="left" vertical="center"/>
    </xf>
    <xf numFmtId="0" fontId="48" fillId="0" borderId="5" xfId="2" applyFont="1" applyBorder="1" applyAlignment="1">
      <alignment horizontal="left" vertical="center"/>
    </xf>
    <xf numFmtId="0" fontId="46" fillId="0" borderId="6" xfId="2" applyFont="1" applyBorder="1" applyAlignment="1">
      <alignment horizontal="center" vertical="center" wrapText="1" shrinkToFit="1"/>
    </xf>
    <xf numFmtId="0" fontId="46" fillId="0" borderId="7" xfId="2" applyFont="1" applyBorder="1" applyAlignment="1">
      <alignment horizontal="center" vertical="center" wrapText="1" shrinkToFit="1"/>
    </xf>
    <xf numFmtId="0" fontId="46" fillId="0" borderId="5" xfId="2" applyFont="1" applyBorder="1" applyAlignment="1">
      <alignment horizontal="center" vertical="center" wrapText="1" shrinkToFit="1"/>
    </xf>
    <xf numFmtId="0" fontId="38"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0" fontId="12" fillId="2" borderId="2" xfId="2" applyFont="1" applyFill="1" applyBorder="1" applyAlignment="1">
      <alignment horizontal="center" vertical="center" wrapText="1"/>
    </xf>
    <xf numFmtId="0" fontId="12" fillId="2" borderId="3" xfId="2" applyFont="1" applyFill="1" applyBorder="1" applyAlignment="1">
      <alignment horizontal="center" vertical="center" wrapText="1"/>
    </xf>
    <xf numFmtId="0" fontId="12" fillId="2" borderId="8" xfId="2" applyFont="1" applyFill="1" applyBorder="1" applyAlignment="1">
      <alignment horizontal="center" vertical="center" wrapText="1"/>
    </xf>
    <xf numFmtId="0" fontId="15" fillId="0" borderId="2" xfId="2" applyBorder="1" applyAlignment="1">
      <alignment horizontal="center" vertical="center" wrapText="1"/>
    </xf>
    <xf numFmtId="0" fontId="15" fillId="0" borderId="3" xfId="2" applyBorder="1" applyAlignment="1">
      <alignment horizontal="center" vertical="center" wrapText="1"/>
    </xf>
    <xf numFmtId="0" fontId="15" fillId="0" borderId="8" xfId="2" applyBorder="1" applyAlignment="1">
      <alignment horizontal="center" vertical="center" wrapText="1"/>
    </xf>
    <xf numFmtId="0" fontId="15" fillId="0" borderId="3" xfId="2" applyBorder="1" applyAlignment="1">
      <alignment horizontal="center" vertical="center"/>
    </xf>
    <xf numFmtId="0" fontId="15" fillId="0" borderId="1"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0" fontId="30" fillId="0" borderId="3" xfId="0" applyFont="1" applyBorder="1">
      <alignment vertical="center"/>
    </xf>
    <xf numFmtId="0" fontId="30" fillId="0" borderId="8" xfId="0" applyFont="1" applyBorder="1">
      <alignment vertical="center"/>
    </xf>
    <xf numFmtId="176" fontId="15" fillId="0" borderId="1" xfId="2" applyNumberFormat="1" applyBorder="1" applyAlignment="1">
      <alignment horizontal="center" vertical="center"/>
    </xf>
    <xf numFmtId="176" fontId="15" fillId="0" borderId="1" xfId="2" applyNumberFormat="1" applyBorder="1" applyAlignment="1">
      <alignment horizontal="center" vertical="center" shrinkToFit="1"/>
    </xf>
    <xf numFmtId="176" fontId="15" fillId="0" borderId="2" xfId="2" applyNumberFormat="1" applyBorder="1" applyAlignment="1">
      <alignment horizontal="center" vertical="center" shrinkToFit="1"/>
    </xf>
    <xf numFmtId="176" fontId="15" fillId="0" borderId="8" xfId="2" applyNumberFormat="1" applyBorder="1" applyAlignment="1">
      <alignment horizontal="center" vertical="center" shrinkToFit="1"/>
    </xf>
    <xf numFmtId="176" fontId="15" fillId="0" borderId="2" xfId="2" applyNumberFormat="1" applyBorder="1" applyAlignment="1">
      <alignment horizontal="center" vertical="center"/>
    </xf>
    <xf numFmtId="176" fontId="15" fillId="0" borderId="8" xfId="2" applyNumberFormat="1" applyBorder="1" applyAlignment="1">
      <alignment horizontal="center" vertical="center"/>
    </xf>
    <xf numFmtId="0" fontId="15" fillId="0" borderId="8" xfId="2" applyBorder="1" applyAlignment="1">
      <alignment vertical="center"/>
    </xf>
    <xf numFmtId="0" fontId="12" fillId="2" borderId="14" xfId="2" applyFont="1" applyFill="1" applyBorder="1" applyAlignment="1">
      <alignment horizontal="center" vertical="center"/>
    </xf>
    <xf numFmtId="0" fontId="12" fillId="0" borderId="6" xfId="2" applyFont="1" applyBorder="1" applyAlignment="1">
      <alignment horizontal="left" vertical="center"/>
    </xf>
    <xf numFmtId="0" fontId="12" fillId="0" borderId="7" xfId="2" applyFont="1" applyBorder="1" applyAlignment="1">
      <alignment horizontal="left" vertical="center"/>
    </xf>
    <xf numFmtId="0" fontId="12" fillId="0" borderId="5" xfId="2" applyFont="1" applyBorder="1" applyAlignment="1">
      <alignment horizontal="left" vertical="center"/>
    </xf>
    <xf numFmtId="0" fontId="12" fillId="2" borderId="8" xfId="2" applyFont="1" applyFill="1" applyBorder="1" applyAlignment="1">
      <alignment horizontal="center" vertical="center"/>
    </xf>
    <xf numFmtId="0" fontId="12" fillId="0" borderId="1" xfId="2" applyFont="1" applyBorder="1" applyAlignment="1">
      <alignment horizontal="left" vertical="center" shrinkToFit="1"/>
    </xf>
    <xf numFmtId="0" fontId="30" fillId="0" borderId="9" xfId="0" applyFont="1" applyBorder="1" applyAlignment="1">
      <alignment horizontal="center" vertical="center" wrapText="1" shrinkToFit="1"/>
    </xf>
    <xf numFmtId="0" fontId="30" fillId="0" borderId="10" xfId="0" applyFont="1" applyBorder="1" applyAlignment="1">
      <alignment horizontal="center" vertical="center" wrapText="1" shrinkToFit="1"/>
    </xf>
    <xf numFmtId="0" fontId="30" fillId="0" borderId="11" xfId="0" applyFont="1" applyBorder="1" applyAlignment="1">
      <alignment horizontal="center" vertical="center" wrapText="1" shrinkToFit="1"/>
    </xf>
    <xf numFmtId="0" fontId="30" fillId="0" borderId="9" xfId="0" applyFont="1" applyBorder="1" applyAlignment="1">
      <alignment horizontal="center" vertical="center"/>
    </xf>
    <xf numFmtId="0" fontId="30" fillId="0" borderId="10" xfId="0" applyFont="1" applyBorder="1" applyAlignment="1">
      <alignment horizontal="center" vertical="center"/>
    </xf>
    <xf numFmtId="0" fontId="30" fillId="0" borderId="11" xfId="0" applyFont="1" applyBorder="1" applyAlignment="1">
      <alignment horizontal="center" vertical="center"/>
    </xf>
    <xf numFmtId="0" fontId="12" fillId="2" borderId="13" xfId="2" applyFont="1" applyFill="1" applyBorder="1" applyAlignment="1">
      <alignment horizontal="center" vertical="center"/>
    </xf>
    <xf numFmtId="0" fontId="12" fillId="0" borderId="9" xfId="2" applyFont="1" applyBorder="1" applyAlignment="1">
      <alignment horizontal="left" vertical="center"/>
    </xf>
    <xf numFmtId="0" fontId="12" fillId="0" borderId="10" xfId="2" applyFont="1" applyBorder="1" applyAlignment="1">
      <alignment horizontal="left" vertical="center"/>
    </xf>
    <xf numFmtId="0" fontId="12" fillId="0" borderId="11" xfId="2" applyFont="1" applyBorder="1" applyAlignment="1">
      <alignment horizontal="left" vertical="center"/>
    </xf>
    <xf numFmtId="0" fontId="27" fillId="0" borderId="6" xfId="2" applyFont="1" applyBorder="1" applyAlignment="1">
      <alignment horizontal="center" vertical="center" wrapText="1" shrinkToFit="1"/>
    </xf>
    <xf numFmtId="0" fontId="27" fillId="0" borderId="7" xfId="2" applyFont="1" applyBorder="1" applyAlignment="1">
      <alignment horizontal="center" vertical="center" wrapText="1" shrinkToFit="1"/>
    </xf>
    <xf numFmtId="0" fontId="27" fillId="0" borderId="5" xfId="2" applyFont="1" applyBorder="1" applyAlignment="1">
      <alignment horizontal="center" vertical="center" wrapText="1" shrinkToFit="1"/>
    </xf>
    <xf numFmtId="0" fontId="12" fillId="0" borderId="9" xfId="2" applyFont="1" applyBorder="1" applyAlignment="1">
      <alignment horizontal="center" vertical="center" wrapText="1" shrinkToFit="1"/>
    </xf>
    <xf numFmtId="0" fontId="12" fillId="0" borderId="10" xfId="2" applyFont="1" applyBorder="1" applyAlignment="1">
      <alignment horizontal="center" vertical="center" wrapText="1" shrinkToFit="1"/>
    </xf>
    <xf numFmtId="0" fontId="12" fillId="0" borderId="11" xfId="2" applyFont="1" applyBorder="1" applyAlignment="1">
      <alignment horizontal="center" vertical="center" wrapText="1" shrinkToFit="1"/>
    </xf>
    <xf numFmtId="0" fontId="12" fillId="2" borderId="12" xfId="2" applyFont="1" applyFill="1" applyBorder="1" applyAlignment="1">
      <alignment horizontal="center" vertical="center" textRotation="255"/>
    </xf>
    <xf numFmtId="0" fontId="12" fillId="2" borderId="15" xfId="2" applyFont="1" applyFill="1" applyBorder="1" applyAlignment="1">
      <alignment horizontal="center" vertical="center" textRotation="255"/>
    </xf>
    <xf numFmtId="0" fontId="12" fillId="2" borderId="13" xfId="2" applyFont="1" applyFill="1" applyBorder="1" applyAlignment="1">
      <alignment horizontal="center" vertical="center" textRotation="255"/>
    </xf>
    <xf numFmtId="0" fontId="12" fillId="2" borderId="13" xfId="2" applyFont="1" applyFill="1" applyBorder="1" applyAlignment="1">
      <alignment horizontal="center" vertical="center" wrapText="1"/>
    </xf>
    <xf numFmtId="0" fontId="12" fillId="2" borderId="13" xfId="2" applyFont="1" applyFill="1" applyBorder="1" applyAlignment="1" applyProtection="1">
      <alignment horizontal="center" vertical="center" wrapText="1"/>
      <protection locked="0"/>
    </xf>
    <xf numFmtId="0" fontId="12" fillId="2" borderId="1" xfId="2" applyFont="1" applyFill="1" applyBorder="1" applyAlignment="1" applyProtection="1">
      <alignment horizontal="center" vertical="center" wrapText="1"/>
      <protection locked="0"/>
    </xf>
    <xf numFmtId="0" fontId="12" fillId="0" borderId="2" xfId="2" applyFont="1" applyBorder="1" applyAlignment="1" applyProtection="1">
      <alignment horizontal="center" vertical="center"/>
      <protection locked="0"/>
    </xf>
    <xf numFmtId="0" fontId="12" fillId="0" borderId="8" xfId="2" applyFont="1" applyBorder="1" applyAlignment="1" applyProtection="1">
      <alignment horizontal="center" vertical="center"/>
      <protection locked="0"/>
    </xf>
    <xf numFmtId="178" fontId="12" fillId="0" borderId="2" xfId="2" applyNumberFormat="1" applyFont="1" applyBorder="1" applyAlignment="1" applyProtection="1">
      <alignment horizontal="center" vertical="center"/>
      <protection locked="0"/>
    </xf>
    <xf numFmtId="178" fontId="12" fillId="0" borderId="8" xfId="2" applyNumberFormat="1" applyFont="1" applyBorder="1" applyAlignment="1" applyProtection="1">
      <alignment horizontal="center" vertical="center"/>
      <protection locked="0"/>
    </xf>
    <xf numFmtId="0" fontId="12" fillId="2" borderId="9" xfId="2" applyFont="1" applyFill="1" applyBorder="1" applyAlignment="1">
      <alignment horizontal="center" vertical="center" wrapText="1"/>
    </xf>
    <xf numFmtId="0" fontId="12" fillId="2" borderId="10" xfId="2" applyFont="1" applyFill="1" applyBorder="1" applyAlignment="1">
      <alignment horizontal="center" vertical="center" wrapText="1"/>
    </xf>
    <xf numFmtId="0" fontId="30" fillId="0" borderId="3" xfId="0" applyFont="1" applyBorder="1" applyAlignment="1">
      <alignment horizontal="center" vertical="center" wrapText="1"/>
    </xf>
    <xf numFmtId="0" fontId="30" fillId="0" borderId="8" xfId="0" applyFont="1" applyBorder="1" applyAlignment="1">
      <alignment horizontal="center" vertical="center" wrapText="1"/>
    </xf>
    <xf numFmtId="0" fontId="48" fillId="2" borderId="6" xfId="4" applyFont="1" applyFill="1" applyBorder="1" applyAlignment="1">
      <alignment horizontal="center"/>
    </xf>
    <xf numFmtId="0" fontId="48" fillId="2" borderId="7" xfId="4" applyFont="1" applyFill="1" applyBorder="1" applyAlignment="1">
      <alignment horizontal="center"/>
    </xf>
    <xf numFmtId="0" fontId="48" fillId="0" borderId="6" xfId="4" applyFont="1" applyBorder="1" applyAlignment="1">
      <alignment horizontal="left" vertical="center"/>
    </xf>
    <xf numFmtId="0" fontId="48" fillId="0" borderId="7" xfId="4" applyFont="1" applyBorder="1" applyAlignment="1">
      <alignment horizontal="left" vertical="center"/>
    </xf>
    <xf numFmtId="0" fontId="48" fillId="0" borderId="5" xfId="4" applyFont="1" applyBorder="1" applyAlignment="1">
      <alignment horizontal="left" vertical="center"/>
    </xf>
    <xf numFmtId="0" fontId="48" fillId="2" borderId="2" xfId="4" applyFont="1" applyFill="1" applyBorder="1" applyAlignment="1">
      <alignment horizontal="center" vertical="center"/>
    </xf>
    <xf numFmtId="0" fontId="48" fillId="2" borderId="8" xfId="4" applyFont="1" applyFill="1" applyBorder="1" applyAlignment="1">
      <alignment horizontal="center" vertical="center"/>
    </xf>
    <xf numFmtId="0" fontId="48" fillId="0" borderId="2" xfId="4" applyFont="1" applyBorder="1" applyAlignment="1">
      <alignment horizontal="center" vertical="center" shrinkToFit="1"/>
    </xf>
    <xf numFmtId="0" fontId="48" fillId="0" borderId="3" xfId="4" applyFont="1" applyBorder="1" applyAlignment="1">
      <alignment horizontal="center" vertical="center" shrinkToFit="1"/>
    </xf>
    <xf numFmtId="0" fontId="48" fillId="0" borderId="8" xfId="4" applyFont="1" applyBorder="1" applyAlignment="1">
      <alignment horizontal="center" vertical="center" shrinkToFit="1"/>
    </xf>
    <xf numFmtId="0" fontId="56" fillId="2" borderId="6" xfId="2" applyFont="1" applyFill="1" applyBorder="1" applyAlignment="1">
      <alignment horizontal="center" vertical="center" shrinkToFit="1"/>
    </xf>
    <xf numFmtId="0" fontId="56" fillId="2" borderId="7" xfId="2" applyFont="1" applyFill="1" applyBorder="1" applyAlignment="1">
      <alignment horizontal="center" vertical="center" shrinkToFit="1"/>
    </xf>
    <xf numFmtId="0" fontId="56" fillId="2" borderId="5" xfId="2" applyFont="1" applyFill="1" applyBorder="1" applyAlignment="1">
      <alignment horizontal="center" vertical="center" shrinkToFit="1"/>
    </xf>
    <xf numFmtId="0" fontId="56" fillId="2" borderId="9" xfId="2" applyFont="1" applyFill="1" applyBorder="1" applyAlignment="1">
      <alignment horizontal="center" vertical="center" shrinkToFit="1"/>
    </xf>
    <xf numFmtId="0" fontId="56" fillId="2" borderId="10" xfId="2" applyFont="1" applyFill="1" applyBorder="1" applyAlignment="1">
      <alignment horizontal="center" vertical="center" shrinkToFit="1"/>
    </xf>
    <xf numFmtId="0" fontId="56" fillId="2" borderId="11" xfId="2" applyFont="1" applyFill="1" applyBorder="1" applyAlignment="1">
      <alignment horizontal="center" vertical="center" shrinkToFit="1"/>
    </xf>
    <xf numFmtId="0" fontId="56" fillId="0" borderId="14" xfId="2" applyFont="1" applyBorder="1" applyAlignment="1">
      <alignment horizontal="center" vertical="center" wrapText="1" shrinkToFit="1"/>
    </xf>
    <xf numFmtId="0" fontId="38" fillId="0" borderId="9" xfId="11" applyBorder="1" applyAlignment="1">
      <alignment horizontal="center" vertical="center"/>
    </xf>
    <xf numFmtId="0" fontId="38" fillId="0" borderId="11" xfId="11" applyBorder="1" applyAlignment="1">
      <alignment horizontal="center" vertical="center"/>
    </xf>
    <xf numFmtId="176" fontId="57" fillId="0" borderId="6" xfId="2" applyNumberFormat="1" applyFont="1" applyBorder="1" applyAlignment="1">
      <alignment horizontal="center" vertical="center"/>
    </xf>
    <xf numFmtId="176" fontId="57" fillId="0" borderId="7" xfId="2" applyNumberFormat="1" applyFont="1" applyBorder="1" applyAlignment="1">
      <alignment horizontal="center" vertical="center"/>
    </xf>
    <xf numFmtId="176" fontId="57" fillId="0" borderId="5" xfId="2" applyNumberFormat="1" applyFont="1" applyBorder="1" applyAlignment="1">
      <alignment horizontal="center" vertical="center"/>
    </xf>
    <xf numFmtId="0" fontId="38" fillId="0" borderId="10" xfId="11" applyBorder="1" applyAlignment="1">
      <alignment horizontal="center" vertical="center"/>
    </xf>
    <xf numFmtId="0" fontId="48" fillId="2" borderId="9" xfId="4" applyFont="1" applyFill="1" applyBorder="1" applyAlignment="1">
      <alignment horizontal="center" vertical="center"/>
    </xf>
    <xf numFmtId="0" fontId="48" fillId="2" borderId="10" xfId="4" applyFont="1" applyFill="1" applyBorder="1" applyAlignment="1">
      <alignment horizontal="center" vertical="center"/>
    </xf>
    <xf numFmtId="0" fontId="48" fillId="0" borderId="9" xfId="4" applyFont="1" applyBorder="1" applyAlignment="1">
      <alignment horizontal="left" vertical="center"/>
    </xf>
    <xf numFmtId="0" fontId="48" fillId="0" borderId="10" xfId="4" applyFont="1" applyBorder="1" applyAlignment="1">
      <alignment horizontal="left" vertical="center"/>
    </xf>
    <xf numFmtId="0" fontId="48" fillId="0" borderId="11" xfId="4" applyFont="1" applyBorder="1" applyAlignment="1">
      <alignment horizontal="left" vertical="center"/>
    </xf>
    <xf numFmtId="0" fontId="48" fillId="0" borderId="2" xfId="4" applyFont="1" applyBorder="1" applyAlignment="1">
      <alignment horizontal="center" vertical="center" wrapText="1" shrinkToFit="1"/>
    </xf>
    <xf numFmtId="0" fontId="56" fillId="0" borderId="13" xfId="2" applyFont="1" applyBorder="1" applyAlignment="1">
      <alignment horizontal="center" vertical="center" wrapText="1" shrinkToFit="1"/>
    </xf>
    <xf numFmtId="0" fontId="46" fillId="2" borderId="14" xfId="4" applyFont="1" applyFill="1" applyBorder="1" applyAlignment="1">
      <alignment horizontal="center" vertical="center" wrapText="1"/>
    </xf>
    <xf numFmtId="0" fontId="46" fillId="2" borderId="13" xfId="4" applyFont="1" applyFill="1" applyBorder="1" applyAlignment="1">
      <alignment horizontal="center" vertical="center" wrapText="1"/>
    </xf>
    <xf numFmtId="0" fontId="46" fillId="2" borderId="2" xfId="4" applyFont="1" applyFill="1" applyBorder="1" applyAlignment="1">
      <alignment horizontal="center" vertical="center" wrapText="1"/>
    </xf>
    <xf numFmtId="0" fontId="46" fillId="2" borderId="8" xfId="4" applyFont="1" applyFill="1" applyBorder="1" applyAlignment="1">
      <alignment horizontal="center" vertical="center" wrapText="1"/>
    </xf>
    <xf numFmtId="0" fontId="46" fillId="0" borderId="6" xfId="4" applyFont="1" applyBorder="1" applyAlignment="1">
      <alignment horizontal="left" vertical="top" shrinkToFit="1"/>
    </xf>
    <xf numFmtId="0" fontId="46" fillId="0" borderId="7" xfId="4" applyFont="1" applyBorder="1" applyAlignment="1">
      <alignment horizontal="left" vertical="top" shrinkToFit="1"/>
    </xf>
    <xf numFmtId="0" fontId="46" fillId="0" borderId="5" xfId="4" applyFont="1" applyBorder="1" applyAlignment="1">
      <alignment horizontal="left" vertical="top" shrinkToFit="1"/>
    </xf>
    <xf numFmtId="0" fontId="46" fillId="0" borderId="12" xfId="4" applyFont="1" applyBorder="1" applyAlignment="1">
      <alignment horizontal="left" vertical="top" shrinkToFit="1"/>
    </xf>
    <xf numFmtId="0" fontId="46" fillId="0" borderId="0" xfId="4" applyFont="1" applyAlignment="1">
      <alignment horizontal="left" vertical="top" shrinkToFit="1"/>
    </xf>
    <xf numFmtId="0" fontId="46" fillId="0" borderId="4" xfId="4" applyFont="1" applyBorder="1" applyAlignment="1">
      <alignment horizontal="left" vertical="top" shrinkToFit="1"/>
    </xf>
    <xf numFmtId="0" fontId="46" fillId="0" borderId="9" xfId="4" applyFont="1" applyBorder="1" applyAlignment="1">
      <alignment horizontal="left" vertical="top" shrinkToFit="1"/>
    </xf>
    <xf numFmtId="0" fontId="46" fillId="0" borderId="10" xfId="4" applyFont="1" applyBorder="1" applyAlignment="1">
      <alignment horizontal="left" vertical="top" shrinkToFit="1"/>
    </xf>
    <xf numFmtId="0" fontId="46" fillId="0" borderId="11" xfId="4" applyFont="1" applyBorder="1" applyAlignment="1">
      <alignment horizontal="left" vertical="top" shrinkToFit="1"/>
    </xf>
    <xf numFmtId="0" fontId="46" fillId="2" borderId="15" xfId="4" applyFont="1" applyFill="1" applyBorder="1" applyAlignment="1">
      <alignment horizontal="center" vertical="center" wrapText="1"/>
    </xf>
    <xf numFmtId="0" fontId="46" fillId="2" borderId="2" xfId="4" applyFont="1" applyFill="1" applyBorder="1" applyAlignment="1">
      <alignment horizontal="center" vertical="center"/>
    </xf>
    <xf numFmtId="0" fontId="46" fillId="2" borderId="3" xfId="4" applyFont="1" applyFill="1" applyBorder="1" applyAlignment="1">
      <alignment horizontal="center" vertical="center"/>
    </xf>
    <xf numFmtId="0" fontId="46" fillId="2" borderId="8" xfId="4" applyFont="1" applyFill="1" applyBorder="1" applyAlignment="1">
      <alignment horizontal="center" vertical="center"/>
    </xf>
    <xf numFmtId="0" fontId="46" fillId="2" borderId="1" xfId="4" applyFont="1" applyFill="1" applyBorder="1" applyAlignment="1">
      <alignment horizontal="center" vertical="center"/>
    </xf>
    <xf numFmtId="0" fontId="46" fillId="0" borderId="2" xfId="4" applyFont="1" applyBorder="1" applyAlignment="1">
      <alignment horizontal="left" vertical="center" shrinkToFit="1"/>
    </xf>
    <xf numFmtId="0" fontId="46" fillId="0" borderId="3" xfId="4" applyFont="1" applyBorder="1" applyAlignment="1">
      <alignment horizontal="left" vertical="center" shrinkToFit="1"/>
    </xf>
    <xf numFmtId="0" fontId="46" fillId="0" borderId="8" xfId="4" applyFont="1" applyBorder="1" applyAlignment="1">
      <alignment horizontal="left" vertical="center" shrinkToFit="1"/>
    </xf>
    <xf numFmtId="0" fontId="46" fillId="2" borderId="1" xfId="4" applyFont="1" applyFill="1" applyBorder="1" applyAlignment="1">
      <alignment horizontal="center" vertical="center" wrapText="1"/>
    </xf>
    <xf numFmtId="0" fontId="46" fillId="2" borderId="1" xfId="4" applyFont="1" applyFill="1" applyBorder="1" applyAlignment="1">
      <alignment horizontal="center" vertical="center" shrinkToFit="1"/>
    </xf>
    <xf numFmtId="0" fontId="46" fillId="0" borderId="1" xfId="4" applyFont="1" applyBorder="1" applyAlignment="1">
      <alignment horizontal="center" vertical="center" shrinkToFit="1"/>
    </xf>
    <xf numFmtId="0" fontId="56" fillId="2" borderId="1" xfId="2" applyFont="1" applyFill="1" applyBorder="1" applyAlignment="1">
      <alignment horizontal="center" vertical="center" shrinkToFit="1"/>
    </xf>
    <xf numFmtId="0" fontId="56" fillId="0" borderId="3" xfId="2" applyFont="1" applyBorder="1" applyAlignment="1" applyProtection="1">
      <alignment horizontal="left" vertical="center" shrinkToFit="1"/>
      <protection locked="0"/>
    </xf>
    <xf numFmtId="0" fontId="56" fillId="2" borderId="2" xfId="2" applyFont="1" applyFill="1" applyBorder="1" applyAlignment="1">
      <alignment horizontal="center" vertical="center" shrinkToFit="1"/>
    </xf>
    <xf numFmtId="0" fontId="56" fillId="2" borderId="3" xfId="2" applyFont="1" applyFill="1" applyBorder="1" applyAlignment="1">
      <alignment horizontal="center" vertical="center" shrinkToFit="1"/>
    </xf>
    <xf numFmtId="176" fontId="56" fillId="0" borderId="2" xfId="2" applyNumberFormat="1" applyFont="1" applyBorder="1" applyAlignment="1" applyProtection="1">
      <alignment horizontal="center" vertical="center" shrinkToFit="1"/>
      <protection locked="0"/>
    </xf>
    <xf numFmtId="176" fontId="56" fillId="0" borderId="3" xfId="2" applyNumberFormat="1" applyFont="1" applyBorder="1" applyAlignment="1" applyProtection="1">
      <alignment horizontal="center" vertical="center" shrinkToFit="1"/>
      <protection locked="0"/>
    </xf>
    <xf numFmtId="176" fontId="56" fillId="0" borderId="8" xfId="2" applyNumberFormat="1" applyFont="1" applyBorder="1" applyAlignment="1" applyProtection="1">
      <alignment horizontal="center" vertical="center" shrinkToFit="1"/>
      <protection locked="0"/>
    </xf>
    <xf numFmtId="0" fontId="56" fillId="2" borderId="8" xfId="2" applyFont="1" applyFill="1" applyBorder="1" applyAlignment="1">
      <alignment horizontal="center" vertical="center" shrinkToFit="1"/>
    </xf>
    <xf numFmtId="0" fontId="56" fillId="0" borderId="2" xfId="2" applyFont="1" applyBorder="1" applyAlignment="1" applyProtection="1">
      <alignment horizontal="center" vertical="center" shrinkToFit="1"/>
      <protection locked="0"/>
    </xf>
    <xf numFmtId="0" fontId="56" fillId="0" borderId="3" xfId="2" applyFont="1" applyBorder="1" applyAlignment="1" applyProtection="1">
      <alignment horizontal="center" vertical="center" shrinkToFit="1"/>
      <protection locked="0"/>
    </xf>
    <xf numFmtId="0" fontId="56" fillId="2" borderId="2" xfId="2" applyFont="1" applyFill="1" applyBorder="1" applyAlignment="1" applyProtection="1">
      <alignment horizontal="center" vertical="center" shrinkToFit="1"/>
      <protection locked="0"/>
    </xf>
    <xf numFmtId="0" fontId="56" fillId="2" borderId="8" xfId="2" applyFont="1" applyFill="1" applyBorder="1" applyAlignment="1" applyProtection="1">
      <alignment horizontal="center" vertical="center" shrinkToFit="1"/>
      <protection locked="0"/>
    </xf>
    <xf numFmtId="0" fontId="46" fillId="0" borderId="2" xfId="4" applyFont="1" applyBorder="1" applyAlignment="1">
      <alignment horizontal="center" vertical="center" shrinkToFit="1"/>
    </xf>
    <xf numFmtId="0" fontId="46" fillId="0" borderId="3" xfId="4" applyFont="1" applyBorder="1" applyAlignment="1">
      <alignment horizontal="center" vertical="center" shrinkToFit="1"/>
    </xf>
    <xf numFmtId="0" fontId="46" fillId="0" borderId="8" xfId="4" applyFont="1" applyBorder="1" applyAlignment="1">
      <alignment horizontal="center" vertical="center" shrinkToFit="1"/>
    </xf>
    <xf numFmtId="0" fontId="48" fillId="0" borderId="7" xfId="2" applyFont="1" applyBorder="1" applyAlignment="1" applyProtection="1">
      <alignment vertical="center" wrapText="1"/>
      <protection locked="0"/>
    </xf>
    <xf numFmtId="0" fontId="38" fillId="0" borderId="7" xfId="12" applyFont="1" applyBorder="1" applyAlignment="1">
      <alignment vertical="center" wrapText="1"/>
    </xf>
    <xf numFmtId="0" fontId="38" fillId="0" borderId="0" xfId="12" applyFont="1" applyAlignment="1">
      <alignment vertical="center" wrapText="1"/>
    </xf>
    <xf numFmtId="0" fontId="56" fillId="0" borderId="2" xfId="2" applyFont="1" applyBorder="1" applyAlignment="1" applyProtection="1">
      <alignment horizontal="left" vertical="center" shrinkToFit="1"/>
      <protection locked="0"/>
    </xf>
    <xf numFmtId="0" fontId="48" fillId="3" borderId="2" xfId="4" applyFont="1" applyFill="1" applyBorder="1" applyAlignment="1">
      <alignment horizontal="center" vertical="center" shrinkToFit="1"/>
    </xf>
    <xf numFmtId="0" fontId="48" fillId="3" borderId="8" xfId="4" applyFont="1" applyFill="1" applyBorder="1" applyAlignment="1">
      <alignment horizontal="center" vertical="center" shrinkToFit="1"/>
    </xf>
    <xf numFmtId="0" fontId="48" fillId="3" borderId="3" xfId="4" applyFont="1" applyFill="1" applyBorder="1" applyAlignment="1">
      <alignment horizontal="center" vertical="center" shrinkToFit="1"/>
    </xf>
    <xf numFmtId="0" fontId="56" fillId="3" borderId="6" xfId="2" applyFont="1" applyFill="1" applyBorder="1" applyAlignment="1">
      <alignment horizontal="center" vertical="center" shrinkToFit="1"/>
    </xf>
    <xf numFmtId="0" fontId="56" fillId="3" borderId="7" xfId="2" applyFont="1" applyFill="1" applyBorder="1" applyAlignment="1">
      <alignment horizontal="center" vertical="center" shrinkToFit="1"/>
    </xf>
    <xf numFmtId="0" fontId="56" fillId="3" borderId="5" xfId="2" applyFont="1" applyFill="1" applyBorder="1" applyAlignment="1">
      <alignment horizontal="center" vertical="center" shrinkToFit="1"/>
    </xf>
    <xf numFmtId="0" fontId="56" fillId="3" borderId="9" xfId="2" applyFont="1" applyFill="1" applyBorder="1" applyAlignment="1">
      <alignment horizontal="center" vertical="center" shrinkToFit="1"/>
    </xf>
    <xf numFmtId="0" fontId="56" fillId="3" borderId="10" xfId="2" applyFont="1" applyFill="1" applyBorder="1" applyAlignment="1">
      <alignment horizontal="center" vertical="center" shrinkToFit="1"/>
    </xf>
    <xf numFmtId="0" fontId="56" fillId="3" borderId="11" xfId="2" applyFont="1" applyFill="1" applyBorder="1" applyAlignment="1">
      <alignment horizontal="center" vertical="center" shrinkToFit="1"/>
    </xf>
    <xf numFmtId="0" fontId="48" fillId="0" borderId="2" xfId="4" applyFont="1" applyBorder="1" applyAlignment="1">
      <alignment horizontal="left" vertical="center" shrinkToFit="1"/>
    </xf>
    <xf numFmtId="0" fontId="48" fillId="0" borderId="3" xfId="4" applyFont="1" applyBorder="1" applyAlignment="1">
      <alignment horizontal="left" vertical="center" shrinkToFit="1"/>
    </xf>
    <xf numFmtId="0" fontId="48" fillId="0" borderId="8" xfId="4" applyFont="1" applyBorder="1" applyAlignment="1">
      <alignment horizontal="left" vertical="center" shrinkToFit="1"/>
    </xf>
    <xf numFmtId="0" fontId="48" fillId="0" borderId="1" xfId="4" applyFont="1" applyBorder="1" applyAlignment="1">
      <alignment horizontal="left" vertical="center" shrinkToFit="1"/>
    </xf>
    <xf numFmtId="0" fontId="12" fillId="3" borderId="6" xfId="4" applyFont="1" applyFill="1" applyBorder="1" applyAlignment="1">
      <alignment horizontal="center" vertical="center" shrinkToFit="1"/>
    </xf>
    <xf numFmtId="0" fontId="12" fillId="3" borderId="5" xfId="4" applyFont="1" applyFill="1" applyBorder="1" applyAlignment="1">
      <alignment horizontal="center" vertical="center" shrinkToFit="1"/>
    </xf>
    <xf numFmtId="0" fontId="30" fillId="0" borderId="9" xfId="0" applyFont="1" applyBorder="1" applyAlignment="1">
      <alignment horizontal="center" vertical="center" shrinkToFit="1"/>
    </xf>
    <xf numFmtId="0" fontId="30" fillId="0" borderId="11" xfId="0" applyFont="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0" fontId="30" fillId="0" borderId="9" xfId="1" applyFont="1" applyBorder="1" applyAlignment="1">
      <alignment horizontal="center" vertical="center" shrinkToFit="1"/>
    </xf>
    <xf numFmtId="0" fontId="30" fillId="0" borderId="10" xfId="1" applyFont="1" applyBorder="1" applyAlignment="1">
      <alignment horizontal="center" vertical="center" shrinkToFit="1"/>
    </xf>
    <xf numFmtId="0" fontId="30" fillId="0" borderId="11" xfId="1" applyFont="1" applyBorder="1" applyAlignment="1">
      <alignment horizontal="center" vertical="center" shrinkToFit="1"/>
    </xf>
    <xf numFmtId="0" fontId="48" fillId="3" borderId="1" xfId="4" applyFont="1" applyFill="1" applyBorder="1" applyAlignment="1">
      <alignment horizontal="center" vertical="center" shrinkToFit="1"/>
    </xf>
    <xf numFmtId="0" fontId="48" fillId="3" borderId="13" xfId="4" applyFont="1" applyFill="1" applyBorder="1" applyAlignment="1">
      <alignment horizontal="center" vertical="center" shrinkToFit="1"/>
    </xf>
    <xf numFmtId="0" fontId="48" fillId="0" borderId="13" xfId="4" applyFont="1" applyBorder="1" applyAlignment="1">
      <alignment vertical="center" shrinkToFit="1"/>
    </xf>
    <xf numFmtId="0" fontId="12" fillId="0" borderId="9" xfId="4" applyFont="1" applyBorder="1" applyAlignment="1">
      <alignment horizontal="center" vertical="center" shrinkToFit="1"/>
    </xf>
    <xf numFmtId="0" fontId="12" fillId="0" borderId="10" xfId="4" applyFont="1" applyBorder="1" applyAlignment="1">
      <alignment horizontal="center" vertical="center" shrinkToFit="1"/>
    </xf>
    <xf numFmtId="0" fontId="12" fillId="0" borderId="11" xfId="4" applyFont="1" applyBorder="1" applyAlignment="1">
      <alignment horizontal="center" vertical="center" shrinkToFit="1"/>
    </xf>
    <xf numFmtId="0" fontId="48" fillId="3" borderId="14" xfId="4" applyFont="1" applyFill="1" applyBorder="1" applyAlignment="1">
      <alignment horizontal="center" shrinkToFit="1"/>
    </xf>
    <xf numFmtId="0" fontId="48" fillId="0" borderId="14" xfId="4" applyFont="1" applyBorder="1" applyAlignment="1">
      <alignment vertical="center" shrinkToFit="1"/>
    </xf>
    <xf numFmtId="0" fontId="12" fillId="0" borderId="6" xfId="4" applyFont="1" applyBorder="1" applyAlignment="1">
      <alignment horizontal="center" vertical="center" shrinkToFit="1"/>
    </xf>
    <xf numFmtId="0" fontId="12" fillId="0" borderId="7" xfId="4" applyFont="1" applyBorder="1" applyAlignment="1">
      <alignment horizontal="center" vertical="center" shrinkToFit="1"/>
    </xf>
    <xf numFmtId="0" fontId="12" fillId="0" borderId="5" xfId="4" applyFont="1" applyBorder="1" applyAlignment="1">
      <alignment horizontal="center" vertical="center" shrinkToFit="1"/>
    </xf>
    <xf numFmtId="0" fontId="46" fillId="0" borderId="13" xfId="4" applyFont="1" applyBorder="1" applyAlignment="1">
      <alignment horizontal="center" vertical="center" shrinkToFit="1"/>
    </xf>
    <xf numFmtId="0" fontId="7" fillId="2" borderId="14" xfId="2" applyFont="1" applyFill="1" applyBorder="1" applyAlignment="1">
      <alignment vertical="center" textRotation="255"/>
    </xf>
    <xf numFmtId="0" fontId="7" fillId="2" borderId="15" xfId="2" applyFont="1" applyFill="1" applyBorder="1" applyAlignment="1">
      <alignment vertical="center" textRotation="255"/>
    </xf>
    <xf numFmtId="0" fontId="7" fillId="2" borderId="13" xfId="2" applyFont="1" applyFill="1" applyBorder="1" applyAlignment="1">
      <alignment vertical="center" textRotation="255"/>
    </xf>
    <xf numFmtId="0" fontId="17" fillId="0" borderId="6" xfId="2" applyFont="1" applyBorder="1" applyAlignment="1" applyProtection="1">
      <alignment horizontal="center"/>
      <protection locked="0"/>
    </xf>
    <xf numFmtId="0" fontId="17" fillId="0" borderId="7" xfId="2" applyFont="1" applyBorder="1" applyAlignment="1" applyProtection="1">
      <alignment horizontal="center"/>
      <protection locked="0"/>
    </xf>
    <xf numFmtId="0" fontId="17" fillId="0" borderId="5" xfId="2" applyFont="1" applyBorder="1" applyAlignment="1" applyProtection="1">
      <alignment horizontal="center"/>
      <protection locked="0"/>
    </xf>
    <xf numFmtId="0" fontId="7" fillId="0" borderId="10" xfId="2" applyFont="1" applyBorder="1" applyAlignment="1" applyProtection="1">
      <alignment horizontal="left" vertical="center" wrapText="1"/>
      <protection locked="0"/>
    </xf>
    <xf numFmtId="0" fontId="7" fillId="0" borderId="11" xfId="2" applyFont="1" applyBorder="1" applyAlignment="1" applyProtection="1">
      <alignment horizontal="left" vertical="center" wrapText="1"/>
      <protection locked="0"/>
    </xf>
    <xf numFmtId="0" fontId="8" fillId="0" borderId="0" xfId="2" applyFont="1" applyAlignment="1">
      <alignment horizontal="left" vertical="center"/>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177" fontId="7" fillId="0" borderId="6" xfId="2" applyNumberFormat="1" applyFont="1" applyBorder="1" applyAlignment="1">
      <alignment horizontal="center" vertical="center" shrinkToFit="1"/>
    </xf>
    <xf numFmtId="177" fontId="7" fillId="0" borderId="7" xfId="2" applyNumberFormat="1" applyFont="1" applyBorder="1" applyAlignment="1">
      <alignment horizontal="center" vertical="center" shrinkToFit="1"/>
    </xf>
    <xf numFmtId="177" fontId="7" fillId="0" borderId="5" xfId="2" applyNumberFormat="1" applyFont="1" applyBorder="1" applyAlignment="1">
      <alignment horizontal="center" vertical="center" shrinkToFit="1"/>
    </xf>
    <xf numFmtId="177" fontId="7" fillId="0" borderId="9" xfId="2" applyNumberFormat="1" applyFont="1" applyBorder="1" applyAlignment="1">
      <alignment horizontal="center" vertical="center" shrinkToFit="1"/>
    </xf>
    <xf numFmtId="177" fontId="7" fillId="0" borderId="10" xfId="2" applyNumberFormat="1" applyFont="1" applyBorder="1" applyAlignment="1">
      <alignment horizontal="center" vertical="center" shrinkToFit="1"/>
    </xf>
    <xf numFmtId="177" fontId="7" fillId="0" borderId="11" xfId="2" applyNumberFormat="1" applyFont="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18" fillId="2" borderId="1" xfId="5" applyFont="1" applyFill="1" applyBorder="1" applyAlignment="1">
      <alignment horizontal="center" vertical="center"/>
    </xf>
    <xf numFmtId="0" fontId="12" fillId="0" borderId="0" xfId="2" applyFont="1" applyAlignment="1">
      <alignment horizontal="center" vertical="center"/>
    </xf>
    <xf numFmtId="0" fontId="12" fillId="0" borderId="0" xfId="2" applyFont="1" applyAlignment="1">
      <alignment horizontal="center" vertical="center" shrinkToFit="1"/>
    </xf>
    <xf numFmtId="0" fontId="30" fillId="0" borderId="10" xfId="0" applyFont="1" applyBorder="1" applyAlignment="1">
      <alignment horizontal="left" vertical="center"/>
    </xf>
    <xf numFmtId="0" fontId="30" fillId="0" borderId="0" xfId="0" applyFont="1" applyAlignment="1">
      <alignment horizontal="left" vertical="center"/>
    </xf>
    <xf numFmtId="0" fontId="34" fillId="0" borderId="0" xfId="2" applyFont="1" applyAlignment="1">
      <alignment vertical="center" wrapText="1"/>
    </xf>
    <xf numFmtId="0" fontId="18" fillId="2" borderId="1" xfId="5" applyFont="1" applyFill="1" applyBorder="1" applyAlignment="1">
      <alignment horizontal="center" vertical="center" wrapText="1"/>
    </xf>
    <xf numFmtId="0" fontId="31" fillId="2" borderId="1" xfId="5" applyFont="1" applyFill="1" applyBorder="1" applyAlignment="1">
      <alignment horizontal="center" vertical="center" wrapText="1"/>
    </xf>
    <xf numFmtId="177" fontId="7" fillId="0" borderId="6" xfId="2" applyNumberFormat="1" applyFont="1" applyBorder="1" applyAlignment="1">
      <alignment horizontal="right" vertical="center" wrapText="1" shrinkToFit="1"/>
    </xf>
    <xf numFmtId="0" fontId="30" fillId="0" borderId="7" xfId="0" applyFont="1" applyBorder="1" applyAlignment="1">
      <alignment vertical="center" wrapText="1" shrinkToFit="1"/>
    </xf>
    <xf numFmtId="0" fontId="30" fillId="0" borderId="5" xfId="0" applyFont="1" applyBorder="1" applyAlignment="1">
      <alignment vertical="center" wrapText="1" shrinkToFit="1"/>
    </xf>
    <xf numFmtId="0" fontId="30" fillId="0" borderId="9" xfId="0" applyFont="1" applyBorder="1" applyAlignment="1">
      <alignment vertical="center" wrapText="1" shrinkToFit="1"/>
    </xf>
    <xf numFmtId="0" fontId="30" fillId="0" borderId="10" xfId="0" applyFont="1" applyBorder="1" applyAlignment="1">
      <alignment vertical="center" wrapText="1" shrinkToFit="1"/>
    </xf>
    <xf numFmtId="0" fontId="30" fillId="0" borderId="11" xfId="0" applyFont="1" applyBorder="1" applyAlignment="1">
      <alignment vertical="center" wrapText="1" shrinkToFit="1"/>
    </xf>
    <xf numFmtId="0" fontId="29" fillId="0" borderId="9" xfId="2" applyFont="1" applyBorder="1" applyAlignment="1">
      <alignment horizontal="left" vertical="center" shrinkToFit="1"/>
    </xf>
    <xf numFmtId="0" fontId="29" fillId="0" borderId="10" xfId="2" applyFont="1" applyBorder="1" applyAlignment="1">
      <alignment horizontal="left" vertical="center" shrinkToFit="1"/>
    </xf>
    <xf numFmtId="0" fontId="29" fillId="0" borderId="11" xfId="2" applyFont="1" applyBorder="1" applyAlignment="1">
      <alignment horizontal="left" vertical="center" shrinkToFit="1"/>
    </xf>
    <xf numFmtId="0" fontId="29" fillId="0" borderId="1" xfId="2" applyFont="1" applyBorder="1" applyAlignment="1">
      <alignment horizontal="left" vertical="center" shrinkToFit="1"/>
    </xf>
    <xf numFmtId="0" fontId="29" fillId="0" borderId="13" xfId="2" applyFont="1" applyBorder="1" applyAlignment="1">
      <alignment horizontal="left" vertical="center" shrinkToFit="1"/>
    </xf>
    <xf numFmtId="0" fontId="29" fillId="0" borderId="6" xfId="2" applyFont="1" applyBorder="1" applyAlignment="1">
      <alignment horizontal="left" vertical="center" shrinkToFit="1"/>
    </xf>
    <xf numFmtId="0" fontId="29" fillId="0" borderId="7" xfId="2" applyFont="1" applyBorder="1" applyAlignment="1">
      <alignment horizontal="left" vertical="center" shrinkToFit="1"/>
    </xf>
    <xf numFmtId="0" fontId="29" fillId="0" borderId="5" xfId="2" applyFont="1" applyBorder="1" applyAlignment="1">
      <alignment horizontal="left" vertical="center" shrinkToFit="1"/>
    </xf>
    <xf numFmtId="0" fontId="29" fillId="0" borderId="14" xfId="2" applyFont="1" applyBorder="1" applyAlignment="1">
      <alignment horizontal="left" vertical="center" shrinkToFit="1"/>
    </xf>
    <xf numFmtId="0" fontId="30" fillId="0" borderId="10" xfId="0" applyFont="1" applyBorder="1" applyAlignment="1">
      <alignment horizontal="center" vertical="center" shrinkToFit="1"/>
    </xf>
    <xf numFmtId="0" fontId="12" fillId="2" borderId="14" xfId="2" applyFont="1" applyFill="1" applyBorder="1" applyAlignment="1">
      <alignment vertical="center" textRotation="255"/>
    </xf>
    <xf numFmtId="0" fontId="12" fillId="2" borderId="15" xfId="2" applyFont="1" applyFill="1" applyBorder="1" applyAlignment="1">
      <alignment vertical="center" textRotation="255"/>
    </xf>
    <xf numFmtId="0" fontId="28" fillId="0" borderId="6" xfId="2" applyFont="1" applyBorder="1" applyAlignment="1" applyProtection="1">
      <alignment horizontal="center"/>
      <protection locked="0"/>
    </xf>
    <xf numFmtId="0" fontId="28" fillId="0" borderId="7" xfId="2" applyFont="1" applyBorder="1" applyAlignment="1" applyProtection="1">
      <alignment horizontal="center"/>
      <protection locked="0"/>
    </xf>
    <xf numFmtId="0" fontId="28" fillId="0" borderId="0" xfId="2" applyFont="1" applyAlignment="1" applyProtection="1">
      <alignment horizontal="center"/>
      <protection locked="0"/>
    </xf>
    <xf numFmtId="0" fontId="28" fillId="0" borderId="4" xfId="2" applyFont="1" applyBorder="1" applyAlignment="1" applyProtection="1">
      <alignment horizontal="center"/>
      <protection locked="0"/>
    </xf>
    <xf numFmtId="0" fontId="28" fillId="0" borderId="12" xfId="2" applyFont="1" applyBorder="1" applyAlignment="1" applyProtection="1">
      <alignment horizontal="center"/>
      <protection locked="0"/>
    </xf>
    <xf numFmtId="0" fontId="28" fillId="0" borderId="9" xfId="2" applyFont="1" applyBorder="1" applyAlignment="1" applyProtection="1">
      <alignment horizontal="center"/>
      <protection locked="0"/>
    </xf>
    <xf numFmtId="0" fontId="28" fillId="0" borderId="10" xfId="2" applyFont="1" applyBorder="1" applyAlignment="1" applyProtection="1">
      <alignment horizontal="center"/>
      <protection locked="0"/>
    </xf>
    <xf numFmtId="0" fontId="28"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30" fillId="2" borderId="3" xfId="0" applyFont="1" applyFill="1" applyBorder="1" applyAlignment="1">
      <alignment horizontal="center" vertical="center"/>
    </xf>
    <xf numFmtId="0" fontId="30" fillId="2" borderId="8" xfId="0" applyFont="1"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78" fontId="18" fillId="0" borderId="2" xfId="2" applyNumberFormat="1" applyFont="1" applyBorder="1" applyAlignment="1" applyProtection="1">
      <alignment horizontal="center" vertical="center" wrapText="1"/>
      <protection locked="0"/>
    </xf>
    <xf numFmtId="178" fontId="18" fillId="0" borderId="3" xfId="2" applyNumberFormat="1" applyFont="1" applyBorder="1" applyAlignment="1" applyProtection="1">
      <alignment horizontal="center" vertical="center" wrapText="1"/>
      <protection locked="0"/>
    </xf>
    <xf numFmtId="192" fontId="18" fillId="0" borderId="2" xfId="2" applyNumberFormat="1" applyFont="1" applyBorder="1" applyAlignment="1" applyProtection="1">
      <alignment horizontal="center" vertical="center" wrapText="1"/>
      <protection locked="0"/>
    </xf>
    <xf numFmtId="192" fontId="18" fillId="0" borderId="3" xfId="2" applyNumberFormat="1" applyFont="1" applyBorder="1" applyAlignment="1" applyProtection="1">
      <alignment horizontal="center" vertical="center" wrapText="1"/>
      <protection locked="0"/>
    </xf>
    <xf numFmtId="192"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18" fillId="2" borderId="0" xfId="2" applyFont="1" applyFill="1" applyAlignment="1" applyProtection="1">
      <alignment horizontal="center" vertical="center" wrapText="1"/>
      <protection locked="0"/>
    </xf>
    <xf numFmtId="0" fontId="30" fillId="0" borderId="0" xfId="0" applyFont="1" applyAlignment="1">
      <alignment horizontal="center" vertical="center" wrapText="1"/>
    </xf>
    <xf numFmtId="0" fontId="30" fillId="0" borderId="4"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18" fillId="0" borderId="2" xfId="2" applyFont="1" applyBorder="1" applyAlignment="1" applyProtection="1">
      <alignment horizontal="center" vertical="center" shrinkToFit="1"/>
      <protection locked="0"/>
    </xf>
    <xf numFmtId="0" fontId="18" fillId="0" borderId="3"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2" xfId="2" applyFont="1" applyBorder="1" applyAlignment="1" applyProtection="1">
      <alignment horizontal="center" vertical="center" shrinkToFit="1"/>
      <protection locked="0"/>
    </xf>
    <xf numFmtId="0" fontId="12" fillId="0" borderId="3" xfId="2" applyFont="1" applyBorder="1" applyAlignment="1" applyProtection="1">
      <alignment horizontal="center" vertical="center" shrinkToFit="1"/>
      <protection locked="0"/>
    </xf>
    <xf numFmtId="0" fontId="12" fillId="0" borderId="8" xfId="2" applyFont="1" applyBorder="1" applyAlignment="1" applyProtection="1">
      <alignment horizontal="center" vertical="center" shrinkToFit="1"/>
      <protection locked="0"/>
    </xf>
    <xf numFmtId="0" fontId="18" fillId="0" borderId="12" xfId="2" applyFont="1" applyBorder="1" applyAlignment="1" applyProtection="1">
      <alignment horizontal="left" vertical="center" shrinkToFit="1"/>
      <protection locked="0"/>
    </xf>
    <xf numFmtId="0" fontId="18" fillId="0" borderId="0" xfId="2" applyFont="1" applyAlignment="1" applyProtection="1">
      <alignment horizontal="left" vertical="center" shrinkToFit="1"/>
      <protection locked="0"/>
    </xf>
    <xf numFmtId="0" fontId="18" fillId="0" borderId="4" xfId="2" applyFont="1" applyBorder="1" applyAlignment="1" applyProtection="1">
      <alignment horizontal="left" vertical="center" shrinkToFit="1"/>
      <protection locked="0"/>
    </xf>
    <xf numFmtId="0" fontId="46" fillId="0" borderId="9" xfId="2" applyFont="1" applyBorder="1" applyAlignment="1" applyProtection="1">
      <alignment horizontal="left" vertical="center" shrinkToFit="1"/>
      <protection locked="0"/>
    </xf>
    <xf numFmtId="0" fontId="46" fillId="0" borderId="10" xfId="2" applyFont="1" applyBorder="1" applyAlignment="1" applyProtection="1">
      <alignment horizontal="left" vertical="center" shrinkToFit="1"/>
      <protection locked="0"/>
    </xf>
    <xf numFmtId="0" fontId="46"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46" fillId="2" borderId="1" xfId="2" applyFont="1" applyFill="1" applyBorder="1" applyAlignment="1" applyProtection="1">
      <alignment horizontal="center" vertical="center" wrapText="1" shrinkToFit="1"/>
      <protection locked="0"/>
    </xf>
    <xf numFmtId="0" fontId="46" fillId="2" borderId="1" xfId="2" applyFont="1" applyFill="1" applyBorder="1" applyAlignment="1" applyProtection="1">
      <alignment horizontal="center" vertical="center" shrinkToFit="1"/>
      <protection locked="0"/>
    </xf>
    <xf numFmtId="0" fontId="18" fillId="0" borderId="7" xfId="2" applyFont="1" applyBorder="1" applyAlignment="1" applyProtection="1">
      <alignment horizontal="center" vertical="center" shrinkToFit="1"/>
      <protection locked="0"/>
    </xf>
    <xf numFmtId="0" fontId="18" fillId="0" borderId="0" xfId="2" applyFont="1" applyAlignment="1" applyProtection="1">
      <alignment horizontal="center" vertical="center" shrinkToFit="1"/>
      <protection locked="0"/>
    </xf>
    <xf numFmtId="0" fontId="18" fillId="0" borderId="4" xfId="2" applyFont="1" applyBorder="1" applyAlignment="1" applyProtection="1">
      <alignment horizontal="center" vertical="center" shrinkToFit="1"/>
      <protection locked="0"/>
    </xf>
    <xf numFmtId="0" fontId="18" fillId="0" borderId="10" xfId="2" applyFont="1" applyBorder="1" applyAlignment="1" applyProtection="1">
      <alignment horizontal="center" vertical="center" shrinkToFit="1"/>
      <protection locked="0"/>
    </xf>
    <xf numFmtId="0" fontId="18" fillId="0" borderId="11" xfId="2" applyFont="1" applyBorder="1" applyAlignment="1" applyProtection="1">
      <alignment horizontal="center" vertical="center" shrinkToFit="1"/>
      <protection locked="0"/>
    </xf>
    <xf numFmtId="0" fontId="18" fillId="0" borderId="14" xfId="2" applyFont="1" applyBorder="1" applyAlignment="1" applyProtection="1">
      <alignment horizontal="left" vertical="center" shrinkToFit="1"/>
      <protection locked="0"/>
    </xf>
    <xf numFmtId="0" fontId="18" fillId="2" borderId="14" xfId="2" applyFont="1" applyFill="1" applyBorder="1" applyAlignment="1" applyProtection="1">
      <alignment horizontal="center" vertical="center" wrapText="1"/>
      <protection locked="0"/>
    </xf>
    <xf numFmtId="0" fontId="18" fillId="2" borderId="15" xfId="2" applyFont="1" applyFill="1" applyBorder="1" applyAlignment="1" applyProtection="1">
      <alignment horizontal="center" vertical="center" wrapText="1"/>
      <protection locked="0"/>
    </xf>
    <xf numFmtId="0" fontId="28" fillId="0" borderId="1" xfId="2" applyFont="1" applyBorder="1" applyAlignment="1" applyProtection="1">
      <alignment horizontal="center" vertical="center" wrapText="1"/>
      <protection locked="0"/>
    </xf>
    <xf numFmtId="0" fontId="29" fillId="0" borderId="2" xfId="0" applyFont="1" applyBorder="1">
      <alignment vertical="center"/>
    </xf>
    <xf numFmtId="0" fontId="29" fillId="0" borderId="3" xfId="0" applyFont="1" applyBorder="1">
      <alignment vertical="center"/>
    </xf>
    <xf numFmtId="0" fontId="29" fillId="0" borderId="8" xfId="0" applyFont="1" applyBorder="1">
      <alignment vertical="center"/>
    </xf>
    <xf numFmtId="0" fontId="30" fillId="2" borderId="2" xfId="0" applyFont="1" applyFill="1" applyBorder="1">
      <alignment vertical="center"/>
    </xf>
    <xf numFmtId="0" fontId="30" fillId="2" borderId="3" xfId="0" applyFont="1" applyFill="1" applyBorder="1">
      <alignment vertical="center"/>
    </xf>
    <xf numFmtId="0" fontId="30" fillId="2" borderId="8" xfId="0" applyFont="1" applyFill="1" applyBorder="1">
      <alignment vertical="center"/>
    </xf>
    <xf numFmtId="0" fontId="30" fillId="2" borderId="2" xfId="0" applyFont="1" applyFill="1" applyBorder="1" applyAlignment="1">
      <alignment horizontal="center" vertical="center"/>
    </xf>
    <xf numFmtId="0" fontId="30" fillId="0" borderId="2" xfId="0" applyFont="1" applyBorder="1" applyAlignment="1">
      <alignment horizontal="left" vertical="center"/>
    </xf>
    <xf numFmtId="0" fontId="30" fillId="0" borderId="3" xfId="0" applyFont="1" applyBorder="1" applyAlignment="1">
      <alignment horizontal="left" vertical="center"/>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8" xfId="0" applyFont="1" applyBorder="1" applyAlignment="1">
      <alignment horizontal="left" vertical="center" wrapText="1"/>
    </xf>
    <xf numFmtId="0" fontId="29" fillId="0" borderId="2" xfId="0" applyFont="1" applyBorder="1" applyAlignment="1">
      <alignment horizontal="center" vertical="center"/>
    </xf>
    <xf numFmtId="0" fontId="29" fillId="0" borderId="3" xfId="0" applyFont="1" applyBorder="1" applyAlignment="1">
      <alignment horizontal="center" vertical="center"/>
    </xf>
    <xf numFmtId="0" fontId="29" fillId="0" borderId="8" xfId="0" applyFont="1" applyBorder="1" applyAlignment="1">
      <alignment horizontal="center" vertical="center"/>
    </xf>
    <xf numFmtId="0" fontId="29" fillId="0" borderId="1" xfId="0" applyFont="1" applyBorder="1">
      <alignment vertical="center"/>
    </xf>
    <xf numFmtId="0" fontId="30" fillId="2" borderId="2" xfId="0" applyFont="1" applyFill="1" applyBorder="1" applyAlignment="1">
      <alignment vertical="center" wrapText="1"/>
    </xf>
    <xf numFmtId="0" fontId="44" fillId="2" borderId="6" xfId="0" applyFont="1" applyFill="1" applyBorder="1" applyAlignment="1">
      <alignment horizontal="center" vertical="center" shrinkToFit="1"/>
    </xf>
    <xf numFmtId="0" fontId="44" fillId="2" borderId="7" xfId="0" applyFont="1" applyFill="1" applyBorder="1" applyAlignment="1">
      <alignment horizontal="center" vertical="center" shrinkToFit="1"/>
    </xf>
    <xf numFmtId="0" fontId="44" fillId="2" borderId="5" xfId="0" applyFont="1" applyFill="1" applyBorder="1" applyAlignment="1">
      <alignment horizontal="center" vertical="center" shrinkToFit="1"/>
    </xf>
    <xf numFmtId="0" fontId="44" fillId="2" borderId="9" xfId="0" applyFont="1" applyFill="1" applyBorder="1" applyAlignment="1">
      <alignment horizontal="center" vertical="center" shrinkToFit="1"/>
    </xf>
    <xf numFmtId="0" fontId="44" fillId="2" borderId="10" xfId="0" applyFont="1" applyFill="1" applyBorder="1" applyAlignment="1">
      <alignment horizontal="center" vertical="center" shrinkToFit="1"/>
    </xf>
    <xf numFmtId="0" fontId="44" fillId="2" borderId="11" xfId="0" applyFont="1" applyFill="1" applyBorder="1" applyAlignment="1">
      <alignment horizontal="center" vertical="center" shrinkToFit="1"/>
    </xf>
    <xf numFmtId="177" fontId="44" fillId="0" borderId="6" xfId="0" applyNumberFormat="1" applyFont="1" applyBorder="1" applyAlignment="1">
      <alignment horizontal="center" vertical="center" shrinkToFit="1"/>
    </xf>
    <xf numFmtId="177" fontId="44" fillId="0" borderId="7" xfId="0" applyNumberFormat="1" applyFont="1" applyBorder="1" applyAlignment="1">
      <alignment horizontal="center" vertical="center" shrinkToFit="1"/>
    </xf>
    <xf numFmtId="177" fontId="44" fillId="0" borderId="5" xfId="0" applyNumberFormat="1" applyFont="1" applyBorder="1" applyAlignment="1">
      <alignment horizontal="center" vertical="center" shrinkToFit="1"/>
    </xf>
    <xf numFmtId="177" fontId="44" fillId="0" borderId="9" xfId="0" applyNumberFormat="1" applyFont="1" applyBorder="1" applyAlignment="1">
      <alignment horizontal="center" vertical="center" shrinkToFit="1"/>
    </xf>
    <xf numFmtId="177" fontId="44" fillId="0" borderId="10" xfId="0" applyNumberFormat="1" applyFont="1" applyBorder="1" applyAlignment="1">
      <alignment horizontal="center" vertical="center" shrinkToFit="1"/>
    </xf>
    <xf numFmtId="177" fontId="44" fillId="0" borderId="11" xfId="0" applyNumberFormat="1" applyFont="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30" fillId="0" borderId="3" xfId="0" applyFont="1" applyBorder="1" applyAlignment="1">
      <alignment horizontal="center" vertical="center" shrinkToFit="1"/>
    </xf>
    <xf numFmtId="188" fontId="44" fillId="0" borderId="6" xfId="0" applyNumberFormat="1" applyFont="1" applyBorder="1" applyAlignment="1">
      <alignment horizontal="center" vertical="center" shrinkToFit="1"/>
    </xf>
    <xf numFmtId="0" fontId="30" fillId="0" borderId="7" xfId="0" applyFont="1" applyBorder="1" applyAlignment="1">
      <alignment vertical="center" shrinkToFit="1"/>
    </xf>
    <xf numFmtId="0" fontId="30" fillId="0" borderId="5" xfId="0" applyFont="1" applyBorder="1" applyAlignment="1">
      <alignment vertical="center" shrinkToFit="1"/>
    </xf>
    <xf numFmtId="188" fontId="44" fillId="0" borderId="9" xfId="0" applyNumberFormat="1" applyFont="1" applyBorder="1" applyAlignment="1">
      <alignment horizontal="center" vertical="center" shrinkToFit="1"/>
    </xf>
    <xf numFmtId="0" fontId="30" fillId="0" borderId="10" xfId="0" applyFont="1" applyBorder="1" applyAlignment="1">
      <alignment vertical="center" shrinkToFit="1"/>
    </xf>
    <xf numFmtId="0" fontId="30" fillId="0" borderId="11" xfId="0" applyFont="1" applyBorder="1" applyAlignment="1">
      <alignment vertical="center" shrinkToFit="1"/>
    </xf>
    <xf numFmtId="188" fontId="44" fillId="0" borderId="6" xfId="0" applyNumberFormat="1" applyFont="1" applyBorder="1" applyAlignment="1">
      <alignment horizontal="left" shrinkToFit="1"/>
    </xf>
    <xf numFmtId="188" fontId="44" fillId="0" borderId="7" xfId="0" applyNumberFormat="1" applyFont="1" applyBorder="1" applyAlignment="1">
      <alignment horizontal="left" shrinkToFit="1"/>
    </xf>
    <xf numFmtId="188" fontId="44" fillId="0" borderId="5" xfId="0" applyNumberFormat="1" applyFont="1" applyBorder="1" applyAlignment="1">
      <alignment horizontal="left" shrinkToFit="1"/>
    </xf>
    <xf numFmtId="0" fontId="30" fillId="0" borderId="2" xfId="0" applyFont="1" applyBorder="1">
      <alignment vertical="center"/>
    </xf>
    <xf numFmtId="0" fontId="30" fillId="0" borderId="1" xfId="0" applyFont="1" applyBorder="1">
      <alignment vertical="center"/>
    </xf>
    <xf numFmtId="188" fontId="44" fillId="0" borderId="9" xfId="0" applyNumberFormat="1" applyFont="1" applyBorder="1" applyAlignment="1">
      <alignment horizontal="left" vertical="center" shrinkToFit="1"/>
    </xf>
    <xf numFmtId="188" fontId="44" fillId="0" borderId="10" xfId="0" applyNumberFormat="1" applyFont="1" applyBorder="1" applyAlignment="1">
      <alignment horizontal="left" vertical="center" shrinkToFit="1"/>
    </xf>
    <xf numFmtId="188" fontId="44" fillId="0" borderId="11" xfId="0" applyNumberFormat="1" applyFont="1" applyBorder="1" applyAlignment="1">
      <alignment horizontal="left" vertical="center" shrinkToFit="1"/>
    </xf>
    <xf numFmtId="188" fontId="44" fillId="0" borderId="2" xfId="0" applyNumberFormat="1" applyFont="1" applyBorder="1" applyAlignment="1">
      <alignment horizontal="center" vertical="center" shrinkToFit="1"/>
    </xf>
    <xf numFmtId="0" fontId="30" fillId="0" borderId="8" xfId="0" applyFont="1" applyBorder="1" applyAlignment="1">
      <alignment horizontal="center" vertical="center" shrinkToFit="1"/>
    </xf>
    <xf numFmtId="0" fontId="48" fillId="2" borderId="6" xfId="0" applyFont="1" applyFill="1" applyBorder="1" applyAlignment="1">
      <alignment horizontal="center" vertical="center" shrinkToFit="1"/>
    </xf>
    <xf numFmtId="0" fontId="48" fillId="2" borderId="7" xfId="0" applyFont="1" applyFill="1" applyBorder="1" applyAlignment="1">
      <alignment horizontal="center" vertical="center" shrinkToFit="1"/>
    </xf>
    <xf numFmtId="0" fontId="48" fillId="2" borderId="5" xfId="0" applyFont="1" applyFill="1" applyBorder="1" applyAlignment="1">
      <alignment horizontal="center" vertical="center" shrinkToFit="1"/>
    </xf>
    <xf numFmtId="0" fontId="48" fillId="2" borderId="9" xfId="0" applyFont="1" applyFill="1" applyBorder="1" applyAlignment="1">
      <alignment horizontal="center" vertical="center" shrinkToFit="1"/>
    </xf>
    <xf numFmtId="0" fontId="48" fillId="2" borderId="10" xfId="0" applyFont="1" applyFill="1" applyBorder="1" applyAlignment="1">
      <alignment horizontal="center" vertical="center" shrinkToFit="1"/>
    </xf>
    <xf numFmtId="0" fontId="48" fillId="2" borderId="11" xfId="0" applyFont="1" applyFill="1" applyBorder="1" applyAlignment="1">
      <alignment horizontal="center" vertical="center" shrinkToFit="1"/>
    </xf>
    <xf numFmtId="0" fontId="60" fillId="0" borderId="36" xfId="5" applyFont="1" applyBorder="1" applyAlignment="1">
      <alignment horizontal="center" vertical="center" shrinkToFit="1"/>
    </xf>
    <xf numFmtId="0" fontId="60" fillId="0" borderId="53" xfId="5" applyFont="1" applyBorder="1" applyAlignment="1">
      <alignment horizontal="center" vertical="center" shrinkToFit="1"/>
    </xf>
    <xf numFmtId="0" fontId="60" fillId="0" borderId="37" xfId="5" applyFont="1" applyBorder="1" applyAlignment="1">
      <alignment horizontal="center" vertical="center" shrinkToFit="1"/>
    </xf>
    <xf numFmtId="0" fontId="60" fillId="0" borderId="35" xfId="5" applyFont="1" applyBorder="1" applyAlignment="1">
      <alignment horizontal="center" vertical="center" shrinkToFit="1"/>
    </xf>
    <xf numFmtId="0" fontId="60" fillId="0" borderId="26" xfId="5" applyFont="1" applyBorder="1" applyAlignment="1">
      <alignment horizontal="center" vertical="center" shrinkToFit="1"/>
    </xf>
    <xf numFmtId="0" fontId="60" fillId="0" borderId="25" xfId="5" applyFont="1" applyBorder="1" applyAlignment="1">
      <alignment horizontal="center" vertical="center" shrinkToFit="1"/>
    </xf>
    <xf numFmtId="0" fontId="18" fillId="2" borderId="3"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4" xfId="5" applyFont="1" applyFill="1" applyBorder="1" applyAlignment="1">
      <alignment horizontal="center" vertical="center"/>
    </xf>
    <xf numFmtId="0" fontId="18" fillId="2" borderId="23" xfId="5" applyFont="1" applyFill="1" applyBorder="1" applyAlignment="1">
      <alignment horizontal="center" vertical="center"/>
    </xf>
    <xf numFmtId="0" fontId="18" fillId="2" borderId="22" xfId="5" applyFont="1" applyFill="1" applyBorder="1" applyAlignment="1">
      <alignment horizontal="center" vertical="center"/>
    </xf>
    <xf numFmtId="0" fontId="18" fillId="2" borderId="2" xfId="5" applyFont="1" applyFill="1" applyBorder="1" applyAlignment="1">
      <alignment horizontal="center" vertical="center"/>
    </xf>
    <xf numFmtId="0" fontId="18" fillId="2" borderId="17" xfId="5" applyFont="1" applyFill="1" applyBorder="1" applyAlignment="1">
      <alignment horizontal="center" vertical="center"/>
    </xf>
    <xf numFmtId="0" fontId="12" fillId="2" borderId="1" xfId="5" applyFont="1" applyFill="1" applyBorder="1" applyAlignment="1">
      <alignment horizontal="center" vertical="center"/>
    </xf>
    <xf numFmtId="0" fontId="12" fillId="0" borderId="1" xfId="5" applyFont="1" applyBorder="1" applyAlignment="1">
      <alignment horizontal="left" vertical="center"/>
    </xf>
    <xf numFmtId="0" fontId="31" fillId="0" borderId="6" xfId="5" applyFont="1" applyBorder="1" applyAlignment="1">
      <alignment horizontal="center" vertical="center"/>
    </xf>
    <xf numFmtId="0" fontId="31" fillId="0" borderId="7" xfId="5" applyFont="1" applyBorder="1" applyAlignment="1">
      <alignment horizontal="center" vertical="center"/>
    </xf>
    <xf numFmtId="0" fontId="31" fillId="0" borderId="9" xfId="5" applyFont="1" applyBorder="1" applyAlignment="1">
      <alignment horizontal="center" vertical="center"/>
    </xf>
    <xf numFmtId="0" fontId="31" fillId="0" borderId="10" xfId="5" applyFont="1" applyBorder="1" applyAlignment="1">
      <alignment horizontal="center" vertical="center"/>
    </xf>
    <xf numFmtId="0" fontId="12" fillId="0" borderId="6" xfId="5" applyFont="1" applyBorder="1" applyAlignment="1">
      <alignment horizontal="center" vertical="center"/>
    </xf>
    <xf numFmtId="0" fontId="12" fillId="0" borderId="7" xfId="5" applyFont="1" applyBorder="1" applyAlignment="1">
      <alignment horizontal="center" vertical="center"/>
    </xf>
    <xf numFmtId="0" fontId="12" fillId="0" borderId="66" xfId="5" applyFont="1" applyBorder="1" applyAlignment="1">
      <alignment horizontal="center" vertical="center"/>
    </xf>
    <xf numFmtId="0" fontId="12" fillId="0" borderId="26" xfId="5" applyFont="1" applyBorder="1" applyAlignment="1">
      <alignment horizontal="center" vertical="center"/>
    </xf>
    <xf numFmtId="0" fontId="12" fillId="0" borderId="67" xfId="5" applyFont="1" applyBorder="1" applyAlignment="1">
      <alignment horizontal="center" vertical="center"/>
    </xf>
    <xf numFmtId="0" fontId="60" fillId="0" borderId="58" xfId="5" applyFont="1" applyBorder="1" applyAlignment="1">
      <alignment horizontal="center" vertical="center" shrinkToFit="1"/>
    </xf>
    <xf numFmtId="0" fontId="60" fillId="0" borderId="45" xfId="5" applyFont="1" applyBorder="1" applyAlignment="1">
      <alignment horizontal="center" vertical="center" shrinkToFit="1"/>
    </xf>
    <xf numFmtId="0" fontId="60" fillId="0" borderId="57" xfId="5" applyFont="1" applyBorder="1" applyAlignment="1">
      <alignment horizontal="center" vertical="center" shrinkToFit="1"/>
    </xf>
    <xf numFmtId="0" fontId="60" fillId="0" borderId="42" xfId="5" applyFont="1" applyBorder="1" applyAlignment="1">
      <alignment horizontal="center" vertical="center" shrinkToFit="1"/>
    </xf>
    <xf numFmtId="0" fontId="60" fillId="0" borderId="62" xfId="5" applyFont="1" applyBorder="1" applyAlignment="1">
      <alignment horizontal="center" vertical="center" shrinkToFit="1"/>
    </xf>
    <xf numFmtId="0" fontId="60" fillId="0" borderId="47" xfId="5" applyFont="1" applyBorder="1" applyAlignment="1">
      <alignment horizontal="center" vertical="center" shrinkToFit="1"/>
    </xf>
    <xf numFmtId="0" fontId="60" fillId="0" borderId="60" xfId="5" applyFont="1" applyBorder="1" applyAlignment="1">
      <alignment horizontal="center" vertical="center" shrinkToFit="1"/>
    </xf>
    <xf numFmtId="0" fontId="60" fillId="0" borderId="61" xfId="5" applyFont="1" applyBorder="1" applyAlignment="1">
      <alignment horizontal="center" vertical="center" shrinkToFit="1"/>
    </xf>
    <xf numFmtId="0" fontId="60" fillId="0" borderId="63" xfId="5" applyFont="1" applyBorder="1" applyAlignment="1">
      <alignment horizontal="center" vertical="center" shrinkToFit="1"/>
    </xf>
    <xf numFmtId="179" fontId="60" fillId="2" borderId="35" xfId="5" applyNumberFormat="1" applyFont="1" applyFill="1" applyBorder="1" applyAlignment="1">
      <alignment horizontal="center" vertical="center" shrinkToFit="1"/>
    </xf>
    <xf numFmtId="179" fontId="60" fillId="2" borderId="26" xfId="5" applyNumberFormat="1" applyFont="1" applyFill="1" applyBorder="1" applyAlignment="1">
      <alignment horizontal="center" vertical="center" shrinkToFit="1"/>
    </xf>
    <xf numFmtId="179" fontId="60" fillId="2" borderId="25" xfId="5" applyNumberFormat="1" applyFont="1" applyFill="1" applyBorder="1" applyAlignment="1">
      <alignment horizontal="center" vertical="center" shrinkToFit="1"/>
    </xf>
    <xf numFmtId="0" fontId="18" fillId="2" borderId="20" xfId="5" applyFont="1" applyFill="1" applyBorder="1" applyAlignment="1">
      <alignment horizontal="center" vertical="center"/>
    </xf>
    <xf numFmtId="0" fontId="18" fillId="2" borderId="21" xfId="5" applyFont="1" applyFill="1" applyBorder="1" applyAlignment="1">
      <alignment horizontal="center" vertical="center" wrapText="1"/>
    </xf>
    <xf numFmtId="0" fontId="18" fillId="2" borderId="19" xfId="5" applyFont="1" applyFill="1" applyBorder="1" applyAlignment="1">
      <alignment horizontal="center" vertical="center" wrapText="1"/>
    </xf>
    <xf numFmtId="0" fontId="58" fillId="2" borderId="1" xfId="5" applyFont="1" applyFill="1" applyBorder="1" applyAlignment="1">
      <alignment horizontal="center" vertical="center" wrapText="1" shrinkToFit="1"/>
    </xf>
    <xf numFmtId="0" fontId="58" fillId="0" borderId="1" xfId="0" applyFont="1" applyBorder="1" applyAlignment="1">
      <alignment horizontal="center" vertical="center"/>
    </xf>
    <xf numFmtId="0" fontId="50" fillId="2" borderId="14" xfId="5" applyFont="1" applyFill="1" applyBorder="1" applyAlignment="1">
      <alignment horizontal="center" vertical="center" wrapText="1"/>
    </xf>
    <xf numFmtId="0" fontId="50" fillId="2" borderId="15" xfId="5" applyFont="1" applyFill="1" applyBorder="1" applyAlignment="1">
      <alignment horizontal="center" vertical="center" wrapText="1"/>
    </xf>
    <xf numFmtId="0" fontId="50" fillId="2" borderId="13" xfId="5" applyFont="1" applyFill="1" applyBorder="1" applyAlignment="1">
      <alignment horizontal="center" vertical="center" wrapText="1"/>
    </xf>
    <xf numFmtId="0" fontId="50" fillId="2" borderId="34" xfId="5" applyFont="1" applyFill="1" applyBorder="1" applyAlignment="1">
      <alignment horizontal="center" vertical="center" wrapText="1"/>
    </xf>
    <xf numFmtId="0" fontId="50" fillId="2" borderId="51" xfId="5" applyFont="1" applyFill="1" applyBorder="1" applyAlignment="1">
      <alignment horizontal="center" vertical="center" wrapText="1"/>
    </xf>
    <xf numFmtId="0" fontId="18" fillId="2" borderId="24" xfId="5" applyFont="1" applyFill="1" applyBorder="1" applyAlignment="1">
      <alignment horizontal="center" vertical="center" wrapText="1"/>
    </xf>
    <xf numFmtId="0" fontId="18" fillId="2" borderId="23" xfId="5" applyFont="1" applyFill="1" applyBorder="1" applyAlignment="1">
      <alignment horizontal="center" vertical="center" wrapText="1"/>
    </xf>
    <xf numFmtId="0" fontId="18" fillId="2" borderId="22" xfId="5" applyFont="1" applyFill="1" applyBorder="1" applyAlignment="1">
      <alignment horizontal="center" vertical="center" wrapText="1"/>
    </xf>
    <xf numFmtId="177" fontId="27" fillId="0" borderId="6" xfId="5" applyNumberFormat="1" applyFont="1" applyBorder="1" applyAlignment="1">
      <alignment horizontal="center" vertical="center" wrapText="1" shrinkToFit="1"/>
    </xf>
    <xf numFmtId="177" fontId="27" fillId="0" borderId="7" xfId="5" applyNumberFormat="1" applyFont="1" applyBorder="1" applyAlignment="1">
      <alignment horizontal="center" vertical="center" wrapText="1" shrinkToFit="1"/>
    </xf>
    <xf numFmtId="177" fontId="27" fillId="0" borderId="5" xfId="5" applyNumberFormat="1" applyFont="1" applyBorder="1" applyAlignment="1">
      <alignment horizontal="center" vertical="center" wrapText="1" shrinkToFit="1"/>
    </xf>
    <xf numFmtId="177" fontId="27" fillId="0" borderId="9" xfId="5" applyNumberFormat="1" applyFont="1" applyBorder="1" applyAlignment="1">
      <alignment horizontal="center" vertical="center" wrapText="1" shrinkToFit="1"/>
    </xf>
    <xf numFmtId="177" fontId="27" fillId="0" borderId="10" xfId="5" applyNumberFormat="1" applyFont="1" applyBorder="1" applyAlignment="1">
      <alignment horizontal="center" vertical="center" wrapText="1" shrinkToFit="1"/>
    </xf>
    <xf numFmtId="177" fontId="27" fillId="0" borderId="11" xfId="5" applyNumberFormat="1" applyFont="1" applyBorder="1" applyAlignment="1">
      <alignment horizontal="center" vertical="center" wrapText="1" shrinkToFit="1"/>
    </xf>
    <xf numFmtId="0" fontId="12" fillId="2" borderId="13" xfId="5" applyFont="1" applyFill="1" applyBorder="1" applyAlignment="1">
      <alignment horizontal="center" vertical="center"/>
    </xf>
    <xf numFmtId="0" fontId="48" fillId="2" borderId="6" xfId="5" applyFont="1" applyFill="1" applyBorder="1" applyAlignment="1">
      <alignment horizontal="center" vertical="center" shrinkToFit="1"/>
    </xf>
    <xf numFmtId="0" fontId="48" fillId="2" borderId="5" xfId="5" applyFont="1" applyFill="1" applyBorder="1" applyAlignment="1">
      <alignment horizontal="center" vertical="center" shrinkToFit="1"/>
    </xf>
    <xf numFmtId="0" fontId="48" fillId="2" borderId="9" xfId="5" applyFont="1" applyFill="1" applyBorder="1" applyAlignment="1">
      <alignment horizontal="center" vertical="center" shrinkToFit="1"/>
    </xf>
    <xf numFmtId="0" fontId="48" fillId="2" borderId="11" xfId="5" applyFont="1" applyFill="1" applyBorder="1" applyAlignment="1">
      <alignment horizontal="center" vertical="center" shrinkToFit="1"/>
    </xf>
    <xf numFmtId="0" fontId="12" fillId="0" borderId="14" xfId="5" applyFont="1" applyBorder="1" applyAlignment="1">
      <alignment horizontal="left" vertical="center"/>
    </xf>
    <xf numFmtId="0" fontId="12" fillId="0" borderId="13" xfId="5" applyFont="1" applyBorder="1" applyAlignment="1">
      <alignment horizontal="left" vertical="center"/>
    </xf>
    <xf numFmtId="0" fontId="12" fillId="2" borderId="14" xfId="5" applyFont="1" applyFill="1" applyBorder="1" applyAlignment="1">
      <alignment horizontal="center" vertical="center"/>
    </xf>
    <xf numFmtId="0" fontId="40" fillId="0" borderId="6" xfId="2" applyFont="1" applyBorder="1" applyAlignment="1">
      <alignment horizontal="left" vertical="top" wrapText="1"/>
    </xf>
    <xf numFmtId="0" fontId="40" fillId="0" borderId="7" xfId="2" applyFont="1" applyBorder="1" applyAlignment="1">
      <alignment horizontal="left" vertical="top"/>
    </xf>
    <xf numFmtId="0" fontId="40" fillId="0" borderId="5" xfId="2" applyFont="1" applyBorder="1" applyAlignment="1">
      <alignment horizontal="left" vertical="top"/>
    </xf>
    <xf numFmtId="0" fontId="40" fillId="0" borderId="12" xfId="2" applyFont="1" applyBorder="1" applyAlignment="1">
      <alignment horizontal="left" vertical="top"/>
    </xf>
    <xf numFmtId="0" fontId="40" fillId="0" borderId="0" xfId="2" applyFont="1" applyAlignment="1">
      <alignment horizontal="left" vertical="top"/>
    </xf>
    <xf numFmtId="0" fontId="40" fillId="0" borderId="4" xfId="2" applyFont="1" applyBorder="1" applyAlignment="1">
      <alignment horizontal="left" vertical="top"/>
    </xf>
    <xf numFmtId="0" fontId="40" fillId="0" borderId="9" xfId="2" applyFont="1" applyBorder="1" applyAlignment="1">
      <alignment horizontal="left" vertical="top"/>
    </xf>
    <xf numFmtId="0" fontId="40" fillId="0" borderId="10" xfId="2" applyFont="1" applyBorder="1" applyAlignment="1">
      <alignment horizontal="left" vertical="top"/>
    </xf>
    <xf numFmtId="0" fontId="40" fillId="0" borderId="11" xfId="2" applyFont="1" applyBorder="1" applyAlignment="1">
      <alignment horizontal="left" vertical="top"/>
    </xf>
    <xf numFmtId="0" fontId="13" fillId="2" borderId="2" xfId="2" applyFont="1" applyFill="1" applyBorder="1" applyAlignment="1">
      <alignment horizontal="center" vertical="center"/>
    </xf>
    <xf numFmtId="0" fontId="13" fillId="2" borderId="3" xfId="2" applyFont="1" applyFill="1" applyBorder="1" applyAlignment="1">
      <alignment horizontal="center" vertical="center"/>
    </xf>
    <xf numFmtId="0" fontId="13" fillId="2" borderId="8" xfId="2" applyFont="1" applyFill="1" applyBorder="1" applyAlignment="1">
      <alignment horizontal="center" vertical="center"/>
    </xf>
    <xf numFmtId="176" fontId="12" fillId="0" borderId="6" xfId="2" applyNumberFormat="1" applyFont="1" applyBorder="1" applyAlignment="1">
      <alignment horizontal="center" vertical="center" shrinkToFit="1"/>
    </xf>
    <xf numFmtId="176" fontId="12" fillId="0" borderId="7" xfId="2" applyNumberFormat="1" applyFont="1" applyBorder="1" applyAlignment="1">
      <alignment horizontal="center" vertical="center" shrinkToFit="1"/>
    </xf>
    <xf numFmtId="176" fontId="12" fillId="0" borderId="5" xfId="2" applyNumberFormat="1" applyFont="1" applyBorder="1" applyAlignment="1">
      <alignment horizontal="center" vertical="center" shrinkToFit="1"/>
    </xf>
    <xf numFmtId="176" fontId="12" fillId="0" borderId="9" xfId="2" applyNumberFormat="1" applyFont="1" applyBorder="1" applyAlignment="1">
      <alignment horizontal="center" vertical="center" shrinkToFit="1"/>
    </xf>
    <xf numFmtId="176" fontId="12" fillId="0" borderId="10" xfId="2" applyNumberFormat="1" applyFont="1" applyBorder="1" applyAlignment="1">
      <alignment horizontal="center" vertical="center" shrinkToFit="1"/>
    </xf>
    <xf numFmtId="176" fontId="12" fillId="0" borderId="11" xfId="2" applyNumberFormat="1" applyFont="1" applyBorder="1" applyAlignment="1">
      <alignment horizontal="center" vertical="center" shrinkToFit="1"/>
    </xf>
    <xf numFmtId="0" fontId="12" fillId="0" borderId="9" xfId="2" applyFont="1" applyBorder="1" applyAlignment="1">
      <alignment horizontal="left" vertical="center" shrinkToFit="1"/>
    </xf>
    <xf numFmtId="0" fontId="12" fillId="0" borderId="10" xfId="2" applyFont="1" applyBorder="1" applyAlignment="1">
      <alignment horizontal="left" vertical="center" shrinkToFit="1"/>
    </xf>
    <xf numFmtId="0" fontId="12" fillId="0" borderId="11" xfId="2" applyFont="1" applyBorder="1" applyAlignment="1">
      <alignment horizontal="left" vertical="center" shrinkToFit="1"/>
    </xf>
    <xf numFmtId="0" fontId="12" fillId="2" borderId="2" xfId="2" applyFont="1" applyFill="1" applyBorder="1" applyAlignment="1">
      <alignment horizontal="center" vertical="center" shrinkToFit="1"/>
    </xf>
    <xf numFmtId="0" fontId="12" fillId="2" borderId="3" xfId="2" applyFont="1" applyFill="1" applyBorder="1" applyAlignment="1">
      <alignment horizontal="center" vertical="center" shrinkToFit="1"/>
    </xf>
    <xf numFmtId="0" fontId="12" fillId="2" borderId="8" xfId="2" applyFont="1" applyFill="1" applyBorder="1" applyAlignment="1">
      <alignment horizontal="center" vertical="center" shrinkToFit="1"/>
    </xf>
    <xf numFmtId="0" fontId="12" fillId="0" borderId="2" xfId="2" applyFont="1" applyBorder="1" applyAlignment="1">
      <alignment horizontal="center" vertical="center" shrinkToFit="1"/>
    </xf>
    <xf numFmtId="0" fontId="12" fillId="0" borderId="3"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0" xfId="2" applyFont="1" applyAlignment="1">
      <alignment vertical="center"/>
    </xf>
    <xf numFmtId="0" fontId="30" fillId="0" borderId="0" xfId="11" applyFont="1">
      <alignment vertical="center"/>
    </xf>
    <xf numFmtId="0" fontId="12" fillId="0" borderId="2" xfId="2" applyFont="1" applyBorder="1" applyAlignment="1">
      <alignment horizontal="center" vertical="center" wrapText="1" shrinkToFit="1"/>
    </xf>
    <xf numFmtId="0" fontId="12" fillId="0" borderId="3" xfId="2" applyFont="1" applyBorder="1" applyAlignment="1">
      <alignment horizontal="center" vertical="center" wrapText="1" shrinkToFit="1"/>
    </xf>
    <xf numFmtId="0" fontId="12" fillId="0" borderId="8" xfId="2" applyFont="1" applyBorder="1" applyAlignment="1">
      <alignment horizontal="center" vertical="center" wrapText="1" shrinkToFit="1"/>
    </xf>
    <xf numFmtId="0" fontId="12" fillId="0" borderId="6" xfId="2" applyFont="1" applyBorder="1" applyAlignment="1">
      <alignment horizontal="left" vertical="center" shrinkToFit="1"/>
    </xf>
    <xf numFmtId="0" fontId="12" fillId="0" borderId="7" xfId="2" applyFont="1" applyBorder="1" applyAlignment="1">
      <alignment horizontal="left" vertical="center" shrinkToFit="1"/>
    </xf>
    <xf numFmtId="0" fontId="12" fillId="0" borderId="5" xfId="2" applyFont="1" applyBorder="1" applyAlignment="1">
      <alignment horizontal="left" vertical="center" shrinkToFit="1"/>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5" xfId="2" applyFont="1" applyBorder="1" applyAlignment="1">
      <alignment horizontal="center" vertical="center"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20">
    <cellStyle name="桁区切り 2" xfId="3" xr:uid="{00000000-0005-0000-0000-000000000000}"/>
    <cellStyle name="桁区切り 3" xfId="6" xr:uid="{00000000-0005-0000-0000-000001000000}"/>
    <cellStyle name="桁区切り 3 2" xfId="9" xr:uid="{00000000-0005-0000-0000-000002000000}"/>
    <cellStyle name="桁区切り 3 2 2" xfId="17" xr:uid="{8C8ADF85-7E22-48AB-AFDC-657EE71531AE}"/>
    <cellStyle name="桁区切り 3 3" xfId="15" xr:uid="{F92EF358-AF1B-4AB9-BCB7-2BFAEBC117ED}"/>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2 2" xfId="16" xr:uid="{55AA7162-925F-40A8-9A69-042CAEAC7238}"/>
    <cellStyle name="標準 4 3" xfId="14" xr:uid="{7ED1AB74-7F01-4DD1-8634-DC90F0A2878C}"/>
    <cellStyle name="標準 5" xfId="12" xr:uid="{0C857A3D-D0BC-439B-B9B4-DE21225DBC97}"/>
    <cellStyle name="標準 5 2" xfId="18" xr:uid="{077E2F75-4D61-46C0-8305-B6B06EB0A0BE}"/>
    <cellStyle name="標準 6" xfId="13" xr:uid="{0FD6ADB8-7869-45FF-9F73-E424B9EE2C3E}"/>
    <cellStyle name="標準 6 2" xfId="19" xr:uid="{BC219175-60DC-4F09-8E1E-55110BCACE62}"/>
    <cellStyle name="標準_021220点検表修正案" xfId="7" xr:uid="{00000000-0005-0000-0000-000009000000}"/>
  </cellStyles>
  <dxfs count="129">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3" Type="http://schemas.openxmlformats.org/officeDocument/2006/relationships/image" Target="../media/image12.JPG"/><Relationship Id="rId2" Type="http://schemas.openxmlformats.org/officeDocument/2006/relationships/image" Target="../media/image11.JPG"/><Relationship Id="rId1" Type="http://schemas.openxmlformats.org/officeDocument/2006/relationships/image" Target="../media/image10.JPG"/><Relationship Id="rId4" Type="http://schemas.openxmlformats.org/officeDocument/2006/relationships/image" Target="../media/image13.JPG"/></Relationships>
</file>

<file path=xl/drawings/_rels/drawing8.xml.rels><?xml version="1.0" encoding="UTF-8" standalone="yes"?>
<Relationships xmlns="http://schemas.openxmlformats.org/package/2006/relationships"><Relationship Id="rId3" Type="http://schemas.openxmlformats.org/officeDocument/2006/relationships/image" Target="../media/image16.JPG"/><Relationship Id="rId2" Type="http://schemas.openxmlformats.org/officeDocument/2006/relationships/image" Target="../media/image15.JPG"/><Relationship Id="rId1" Type="http://schemas.openxmlformats.org/officeDocument/2006/relationships/image" Target="../media/image14.JPG"/><Relationship Id="rId4" Type="http://schemas.openxmlformats.org/officeDocument/2006/relationships/image" Target="../media/image17.JPG"/></Relationships>
</file>

<file path=xl/drawings/_rels/drawing9.xml.rels><?xml version="1.0" encoding="UTF-8" standalone="yes"?>
<Relationships xmlns="http://schemas.openxmlformats.org/package/2006/relationships"><Relationship Id="rId3" Type="http://schemas.openxmlformats.org/officeDocument/2006/relationships/image" Target="../media/image20.JPG"/><Relationship Id="rId2" Type="http://schemas.openxmlformats.org/officeDocument/2006/relationships/image" Target="../media/image19.JPG"/><Relationship Id="rId1" Type="http://schemas.openxmlformats.org/officeDocument/2006/relationships/image" Target="../media/image18.JPG"/><Relationship Id="rId4" Type="http://schemas.openxmlformats.org/officeDocument/2006/relationships/image" Target="../media/image21.JPG"/></Relationships>
</file>

<file path=xl/drawings/_rels/drawing10.xml.rels><?xml version="1.0" encoding="UTF-8" standalone="yes"?>
<Relationships xmlns="http://schemas.openxmlformats.org/package/2006/relationships"><Relationship Id="rId3" Type="http://schemas.openxmlformats.org/officeDocument/2006/relationships/image" Target="../media/image24.JPG"/><Relationship Id="rId2" Type="http://schemas.openxmlformats.org/officeDocument/2006/relationships/image" Target="../media/image23.JPG"/><Relationship Id="rId1" Type="http://schemas.openxmlformats.org/officeDocument/2006/relationships/image" Target="../media/image22.JPG"/><Relationship Id="rId4" Type="http://schemas.openxmlformats.org/officeDocument/2006/relationships/image" Target="../media/image25.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8.JPG"/><Relationship Id="rId2" Type="http://schemas.openxmlformats.org/officeDocument/2006/relationships/image" Target="../media/image27.JPG"/><Relationship Id="rId1" Type="http://schemas.openxmlformats.org/officeDocument/2006/relationships/image" Target="../media/image26.JPG"/><Relationship Id="rId4" Type="http://schemas.openxmlformats.org/officeDocument/2006/relationships/image" Target="../media/image29.JPG"/></Relationships>
</file>

<file path=xl/drawings/_rels/drawing12.xml.rels><?xml version="1.0" encoding="UTF-8" standalone="yes"?>
<Relationships xmlns="http://schemas.openxmlformats.org/package/2006/relationships"><Relationship Id="rId3" Type="http://schemas.openxmlformats.org/officeDocument/2006/relationships/image" Target="../media/image32.JPG"/><Relationship Id="rId2" Type="http://schemas.openxmlformats.org/officeDocument/2006/relationships/image" Target="../media/image31.JPG"/><Relationship Id="rId1" Type="http://schemas.openxmlformats.org/officeDocument/2006/relationships/image" Target="../media/image30.JPG"/><Relationship Id="rId4" Type="http://schemas.openxmlformats.org/officeDocument/2006/relationships/image" Target="../media/image33.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6.JPG"/><Relationship Id="rId2" Type="http://schemas.openxmlformats.org/officeDocument/2006/relationships/image" Target="../media/image35.JPG"/><Relationship Id="rId1" Type="http://schemas.openxmlformats.org/officeDocument/2006/relationships/image" Target="../media/image34.JPG"/><Relationship Id="rId4" Type="http://schemas.openxmlformats.org/officeDocument/2006/relationships/image" Target="../media/image37.JPG"/></Relationships>
</file>

<file path=xl/drawings/_rels/drawing14.xml.rels><?xml version="1.0" encoding="UTF-8" standalone="yes"?>
<Relationships xmlns="http://schemas.openxmlformats.org/package/2006/relationships"><Relationship Id="rId3" Type="http://schemas.openxmlformats.org/officeDocument/2006/relationships/image" Target="../media/image40.JPG"/><Relationship Id="rId2" Type="http://schemas.openxmlformats.org/officeDocument/2006/relationships/image" Target="../media/image39.JPG"/><Relationship Id="rId1" Type="http://schemas.openxmlformats.org/officeDocument/2006/relationships/image" Target="../media/image38.JPG"/><Relationship Id="rId4" Type="http://schemas.openxmlformats.org/officeDocument/2006/relationships/image" Target="../media/image41.JPG"/></Relationships>
</file>

<file path=xl/drawings/_rels/drawing15.xml.rels><?xml version="1.0" encoding="UTF-8" standalone="yes"?>
<Relationships xmlns="http://schemas.openxmlformats.org/package/2006/relationships"><Relationship Id="rId2" Type="http://schemas.openxmlformats.org/officeDocument/2006/relationships/image" Target="../media/image43.JPG"/><Relationship Id="rId1" Type="http://schemas.openxmlformats.org/officeDocument/2006/relationships/image" Target="../media/image4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7.jpg"/></Relationships>
</file>

<file path=xl/drawings/_rels/drawing18.xml.rels><?xml version="1.0" encoding="UTF-8" standalone="yes"?>
<Relationships xmlns="http://schemas.openxmlformats.org/package/2006/relationships"><Relationship Id="rId1" Type="http://schemas.openxmlformats.org/officeDocument/2006/relationships/image" Target="../media/image8.jpg"/></Relationships>
</file>

<file path=xl/drawings/_rels/drawing19.xml.rels><?xml version="1.0" encoding="UTF-8" standalone="yes"?>
<Relationships xmlns="http://schemas.openxmlformats.org/package/2006/relationships"><Relationship Id="rId1" Type="http://schemas.openxmlformats.org/officeDocument/2006/relationships/image" Target="../media/image9.jpg"/></Relationships>
</file>

<file path=xl/drawings/_rels/drawing20.xml.rels><?xml version="1.0" encoding="UTF-8" standalone="yes"?>
<Relationships xmlns="http://schemas.openxmlformats.org/package/2006/relationships"><Relationship Id="rId1" Type="http://schemas.openxmlformats.org/officeDocument/2006/relationships/image" Target="../media/image44.jpg"/></Relationships>
</file>

<file path=xl/drawings/_rels/drawing21.xml.rels><?xml version="1.0" encoding="UTF-8" standalone="yes"?>
<Relationships xmlns="http://schemas.openxmlformats.org/package/2006/relationships"><Relationship Id="rId1" Type="http://schemas.openxmlformats.org/officeDocument/2006/relationships/image" Target="../media/image45.jpg"/></Relationships>
</file>

<file path=xl/drawings/_rels/drawing22.xml.rels><?xml version="1.0" encoding="UTF-8" standalone="yes"?>
<Relationships xmlns="http://schemas.openxmlformats.org/package/2006/relationships"><Relationship Id="rId1" Type="http://schemas.openxmlformats.org/officeDocument/2006/relationships/image" Target="../media/image46.jpg"/></Relationships>
</file>

<file path=xl/drawings/_rels/drawing23.xml.rels><?xml version="1.0" encoding="UTF-8" standalone="yes"?>
<Relationships xmlns="http://schemas.openxmlformats.org/package/2006/relationships"><Relationship Id="rId1" Type="http://schemas.openxmlformats.org/officeDocument/2006/relationships/image" Target="../media/image47.jpg"/></Relationships>
</file>

<file path=xl/drawings/_rels/drawing24.xml.rels><?xml version="1.0" encoding="UTF-8" standalone="yes"?>
<Relationships xmlns="http://schemas.openxmlformats.org/package/2006/relationships"><Relationship Id="rId1" Type="http://schemas.openxmlformats.org/officeDocument/2006/relationships/image" Target="../media/image48.jpg"/></Relationships>
</file>

<file path=xl/drawings/_rels/drawing25.xml.rels><?xml version="1.0" encoding="UTF-8" standalone="yes"?>
<Relationships xmlns="http://schemas.openxmlformats.org/package/2006/relationships"><Relationship Id="rId1" Type="http://schemas.openxmlformats.org/officeDocument/2006/relationships/image" Target="../media/image49.jpg"/></Relationships>
</file>

<file path=xl/drawings/_rels/drawing26.xml.rels><?xml version="1.0" encoding="UTF-8" standalone="yes"?>
<Relationships xmlns="http://schemas.openxmlformats.org/package/2006/relationships"><Relationship Id="rId1" Type="http://schemas.openxmlformats.org/officeDocument/2006/relationships/image" Target="../media/image50.jpg"/></Relationships>
</file>

<file path=xl/drawings/_rels/drawing27.xml.rels><?xml version="1.0" encoding="UTF-8" standalone="yes"?>
<Relationships xmlns="http://schemas.openxmlformats.org/package/2006/relationships"><Relationship Id="rId1" Type="http://schemas.openxmlformats.org/officeDocument/2006/relationships/image" Target="../media/image5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52.jpg"/></Relationships>
</file>

<file path=xl/drawings/_rels/drawing29.xml.rels><?xml version="1.0" encoding="UTF-8" standalone="yes"?>
<Relationships xmlns="http://schemas.openxmlformats.org/package/2006/relationships"><Relationship Id="rId1" Type="http://schemas.openxmlformats.org/officeDocument/2006/relationships/image" Target="../media/image53.jpg"/></Relationships>
</file>

<file path=xl/drawings/_rels/drawing30.xml.rels><?xml version="1.0" encoding="UTF-8" standalone="yes"?>
<Relationships xmlns="http://schemas.openxmlformats.org/package/2006/relationships"><Relationship Id="rId1" Type="http://schemas.openxmlformats.org/officeDocument/2006/relationships/image" Target="../media/image54.jpg"/></Relationships>
</file>

<file path=xl/drawings/_rels/drawing31.xml.rels><?xml version="1.0" encoding="UTF-8" standalone="yes"?>
<Relationships xmlns="http://schemas.openxmlformats.org/package/2006/relationships"><Relationship Id="rId1" Type="http://schemas.openxmlformats.org/officeDocument/2006/relationships/image" Target="../media/image55.jpg"/></Relationships>
</file>

<file path=xl/drawings/_rels/drawing32.xml.rels><?xml version="1.0" encoding="UTF-8" standalone="yes"?>
<Relationships xmlns="http://schemas.openxmlformats.org/package/2006/relationships"><Relationship Id="rId1" Type="http://schemas.openxmlformats.org/officeDocument/2006/relationships/image" Target="../media/image56.jpg"/></Relationships>
</file>

<file path=xl/drawings/_rels/drawing33.xml.rels><?xml version="1.0" encoding="UTF-8" standalone="yes"?>
<Relationships xmlns="http://schemas.openxmlformats.org/package/2006/relationships"><Relationship Id="rId1" Type="http://schemas.openxmlformats.org/officeDocument/2006/relationships/image" Target="../media/image57.jpg"/></Relationships>
</file>

<file path=xl/drawings/_rels/drawing34.xml.rels><?xml version="1.0" encoding="UTF-8" standalone="yes"?>
<Relationships xmlns="http://schemas.openxmlformats.org/package/2006/relationships"><Relationship Id="rId1" Type="http://schemas.openxmlformats.org/officeDocument/2006/relationships/image" Target="../media/image58.jpg"/></Relationships>
</file>

<file path=xl/drawings/_rels/drawing35.xml.rels><?xml version="1.0" encoding="UTF-8" standalone="yes"?>
<Relationships xmlns="http://schemas.openxmlformats.org/package/2006/relationships"><Relationship Id="rId1" Type="http://schemas.openxmlformats.org/officeDocument/2006/relationships/image" Target="../media/image59.jpg"/></Relationships>
</file>

<file path=xl/drawings/_rels/drawing36.xml.rels><?xml version="1.0" encoding="UTF-8" standalone="yes"?>
<Relationships xmlns="http://schemas.openxmlformats.org/package/2006/relationships"><Relationship Id="rId1" Type="http://schemas.openxmlformats.org/officeDocument/2006/relationships/image" Target="../media/image60.jpg"/></Relationships>
</file>

<file path=xl/drawings/_rels/drawing37.xml.rels><?xml version="1.0" encoding="UTF-8" standalone="yes"?>
<Relationships xmlns="http://schemas.openxmlformats.org/package/2006/relationships"><Relationship Id="rId1" Type="http://schemas.openxmlformats.org/officeDocument/2006/relationships/image" Target="../media/image6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62.jpg"/></Relationships>
</file>

<file path=xl/drawings/_rels/drawing39.xml.rels><?xml version="1.0" encoding="UTF-8" standalone="yes"?>
<Relationships xmlns="http://schemas.openxmlformats.org/package/2006/relationships"><Relationship Id="rId1" Type="http://schemas.openxmlformats.org/officeDocument/2006/relationships/image" Target="../media/image63.jpg"/></Relationships>
</file>

<file path=xl/drawings/drawing1.xml><?xml version="1.0" encoding="utf-8"?>
<xdr:wsDr xmlns:xdr="http://schemas.openxmlformats.org/drawingml/2006/spreadsheetDrawing" xmlns:a="http://schemas.openxmlformats.org/drawingml/2006/main">
  <xdr:twoCellAnchor editAs="oneCell">
    <xdr:from>
      <xdr:col>2</xdr:col>
      <xdr:colOff>270059</xdr:colOff>
      <xdr:row>5</xdr:row>
      <xdr:rowOff>203944</xdr:rowOff>
    </xdr:from>
    <xdr:to>
      <xdr:col>23</xdr:col>
      <xdr:colOff>79559</xdr:colOff>
      <xdr:row>17</xdr:row>
      <xdr:rowOff>215150</xdr:rowOff>
    </xdr:to>
    <xdr:pic>
      <xdr:nvPicPr>
        <xdr:cNvPr id="12" name="図 11">
          <a:extLst>
            <a:ext uri="{FF2B5EF4-FFF2-40B4-BE49-F238E27FC236}">
              <a16:creationId xmlns:a16="http://schemas.microsoft.com/office/drawing/2014/main" id="{4982A6C4-C1AF-4A97-B28A-2A4051AEE0CD}"/>
            </a:ext>
          </a:extLst>
        </xdr:cNvPr>
        <xdr:cNvPicPr>
          <a:picLocks noChangeAspect="1"/>
        </xdr:cNvPicPr>
      </xdr:nvPicPr>
      <xdr:blipFill rotWithShape="1">
        <a:blip xmlns:r="http://schemas.openxmlformats.org/officeDocument/2006/relationships" r:embed="rId1"/>
        <a:srcRect l="30070" t="16102" r="34010" b="9548"/>
        <a:stretch>
          <a:fillRect/>
        </a:stretch>
      </xdr:blipFill>
      <xdr:spPr>
        <a:xfrm>
          <a:off x="707088" y="1268503"/>
          <a:ext cx="6398559" cy="5277971"/>
        </a:xfrm>
        <a:prstGeom prst="rect">
          <a:avLst/>
        </a:prstGeom>
      </xdr:spPr>
    </xdr:pic>
    <xdr:clientData/>
  </xdr:twoCellAnchor>
  <xdr:twoCellAnchor>
    <xdr:from>
      <xdr:col>9</xdr:col>
      <xdr:colOff>25542</xdr:colOff>
      <xdr:row>19</xdr:row>
      <xdr:rowOff>381000</xdr:rowOff>
    </xdr:from>
    <xdr:to>
      <xdr:col>27</xdr:col>
      <xdr:colOff>215703</xdr:colOff>
      <xdr:row>30</xdr:row>
      <xdr:rowOff>20742</xdr:rowOff>
    </xdr:to>
    <xdr:grpSp>
      <xdr:nvGrpSpPr>
        <xdr:cNvPr id="3" name="グループ化 2">
          <a:extLst>
            <a:ext uri="{FF2B5EF4-FFF2-40B4-BE49-F238E27FC236}">
              <a16:creationId xmlns:a16="http://schemas.microsoft.com/office/drawing/2014/main" id="{E7C30FF5-20DC-417B-A29D-C43663745B13}"/>
            </a:ext>
          </a:extLst>
        </xdr:cNvPr>
        <xdr:cNvGrpSpPr/>
      </xdr:nvGrpSpPr>
      <xdr:grpSpPr>
        <a:xfrm>
          <a:off x="2658924" y="7720853"/>
          <a:ext cx="5837926" cy="4570330"/>
          <a:chOff x="7142958" y="1295400"/>
          <a:chExt cx="3089540" cy="2408715"/>
        </a:xfrm>
      </xdr:grpSpPr>
      <xdr:pic>
        <xdr:nvPicPr>
          <xdr:cNvPr id="4" name="Picture 105">
            <a:extLst>
              <a:ext uri="{FF2B5EF4-FFF2-40B4-BE49-F238E27FC236}">
                <a16:creationId xmlns:a16="http://schemas.microsoft.com/office/drawing/2014/main" id="{7B1F6FF3-0944-7A45-ACA3-8EAEBD59584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42958" y="1381125"/>
            <a:ext cx="3089540" cy="232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sp macro="" textlink="">
        <xdr:nvSpPr>
          <xdr:cNvPr id="5" name="テキスト ボックス 26">
            <a:extLst>
              <a:ext uri="{FF2B5EF4-FFF2-40B4-BE49-F238E27FC236}">
                <a16:creationId xmlns:a16="http://schemas.microsoft.com/office/drawing/2014/main" id="{5BB3ED04-57C1-2DC4-6863-A066F7411071}"/>
              </a:ext>
            </a:extLst>
          </xdr:cNvPr>
          <xdr:cNvSpPr txBox="1">
            <a:spLocks noChangeArrowheads="1"/>
          </xdr:cNvSpPr>
        </xdr:nvSpPr>
        <xdr:spPr bwMode="auto">
          <a:xfrm>
            <a:off x="8410575" y="1295400"/>
            <a:ext cx="590471" cy="191559"/>
          </a:xfrm>
          <a:prstGeom prst="rect">
            <a:avLst/>
          </a:prstGeom>
          <a:solidFill>
            <a:srgbClr val="FFFFFF"/>
          </a:solidFill>
          <a:ln w="9525">
            <a:noFill/>
            <a:miter lim="800000"/>
            <a:headEnd/>
            <a:tailEnd/>
          </a:ln>
        </xdr:spPr>
        <xdr:txBody>
          <a:bodyPr vertOverflow="clip" wrap="square" lIns="27432" tIns="18288" rIns="27432" bIns="0" anchor="t"/>
          <a:lstStyle/>
          <a:p>
            <a:pPr algn="ctr" rtl="0">
              <a:defRPr sz="1000"/>
            </a:pPr>
            <a:r>
              <a:rPr lang="ja-JP" altLang="en-US" sz="1100" b="0" i="0" u="sng" strike="noStrike" baseline="0">
                <a:solidFill>
                  <a:srgbClr val="000000"/>
                </a:solidFill>
                <a:latin typeface="ＭＳ Ｐゴシック"/>
                <a:ea typeface="ＭＳ Ｐゴシック"/>
              </a:rPr>
              <a:t>平面図</a:t>
            </a:r>
          </a:p>
        </xdr:txBody>
      </xdr:sp>
    </xdr:grpSp>
    <xdr:clientData/>
  </xdr:twoCellAnchor>
  <xdr:twoCellAnchor>
    <xdr:from>
      <xdr:col>8</xdr:col>
      <xdr:colOff>258688</xdr:colOff>
      <xdr:row>32</xdr:row>
      <xdr:rowOff>79736</xdr:rowOff>
    </xdr:from>
    <xdr:to>
      <xdr:col>27</xdr:col>
      <xdr:colOff>190501</xdr:colOff>
      <xdr:row>42</xdr:row>
      <xdr:rowOff>429497</xdr:rowOff>
    </xdr:to>
    <xdr:grpSp>
      <xdr:nvGrpSpPr>
        <xdr:cNvPr id="6" name="グループ化 5">
          <a:extLst>
            <a:ext uri="{FF2B5EF4-FFF2-40B4-BE49-F238E27FC236}">
              <a16:creationId xmlns:a16="http://schemas.microsoft.com/office/drawing/2014/main" id="{DA132EBB-D8DD-4F84-BE8C-6F0B9FEF5C49}"/>
            </a:ext>
          </a:extLst>
        </xdr:cNvPr>
        <xdr:cNvGrpSpPr/>
      </xdr:nvGrpSpPr>
      <xdr:grpSpPr>
        <a:xfrm>
          <a:off x="2578306" y="13358707"/>
          <a:ext cx="5893342" cy="4832114"/>
          <a:chOff x="7084751" y="4076699"/>
          <a:chExt cx="3239576" cy="2648822"/>
        </a:xfrm>
      </xdr:grpSpPr>
      <xdr:pic>
        <xdr:nvPicPr>
          <xdr:cNvPr id="7" name="Picture 106">
            <a:extLst>
              <a:ext uri="{FF2B5EF4-FFF2-40B4-BE49-F238E27FC236}">
                <a16:creationId xmlns:a16="http://schemas.microsoft.com/office/drawing/2014/main" id="{B6F40287-D1DE-7DB3-B91B-577A8F1FC0A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084751" y="4269793"/>
            <a:ext cx="3239576" cy="24557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sp macro="" textlink="">
        <xdr:nvSpPr>
          <xdr:cNvPr id="8" name="テキスト ボックス 27">
            <a:extLst>
              <a:ext uri="{FF2B5EF4-FFF2-40B4-BE49-F238E27FC236}">
                <a16:creationId xmlns:a16="http://schemas.microsoft.com/office/drawing/2014/main" id="{37059A85-A76E-024C-5476-1F754632BD52}"/>
              </a:ext>
            </a:extLst>
          </xdr:cNvPr>
          <xdr:cNvSpPr txBox="1">
            <a:spLocks noChangeArrowheads="1"/>
          </xdr:cNvSpPr>
        </xdr:nvSpPr>
        <xdr:spPr bwMode="auto">
          <a:xfrm>
            <a:off x="8362950" y="4076699"/>
            <a:ext cx="640132" cy="257175"/>
          </a:xfrm>
          <a:prstGeom prst="rect">
            <a:avLst/>
          </a:prstGeom>
          <a:solidFill>
            <a:srgbClr val="FFFFFF"/>
          </a:solidFill>
          <a:ln w="9525">
            <a:noFill/>
            <a:miter lim="800000"/>
            <a:headEnd/>
            <a:tailEnd/>
          </a:ln>
        </xdr:spPr>
        <xdr:txBody>
          <a:bodyPr vertOverflow="clip" wrap="square" lIns="27432" tIns="18288" rIns="27432" bIns="0" anchor="t"/>
          <a:lstStyle/>
          <a:p>
            <a:pPr algn="ctr" rtl="0">
              <a:defRPr sz="1000"/>
            </a:pPr>
            <a:r>
              <a:rPr lang="ja-JP" altLang="en-US" sz="1100" b="0" i="0" u="sng" strike="noStrike" baseline="0">
                <a:solidFill>
                  <a:srgbClr val="000000"/>
                </a:solidFill>
                <a:latin typeface="ＭＳ Ｐゴシック"/>
                <a:ea typeface="ＭＳ Ｐゴシック"/>
              </a:rPr>
              <a:t>縦断図</a:t>
            </a:r>
          </a:p>
        </xdr:txBody>
      </xdr:sp>
    </xdr:grpSp>
    <xdr:clientData/>
  </xdr:twoCellAnchor>
  <xdr:twoCellAnchor>
    <xdr:from>
      <xdr:col>26</xdr:col>
      <xdr:colOff>247650</xdr:colOff>
      <xdr:row>10</xdr:row>
      <xdr:rowOff>438150</xdr:rowOff>
    </xdr:from>
    <xdr:to>
      <xdr:col>31</xdr:col>
      <xdr:colOff>95251</xdr:colOff>
      <xdr:row>11</xdr:row>
      <xdr:rowOff>381000</xdr:rowOff>
    </xdr:to>
    <xdr:sp macro="" textlink="">
      <xdr:nvSpPr>
        <xdr:cNvPr id="14" name="テキスト ボックス 13">
          <a:extLst>
            <a:ext uri="{FF2B5EF4-FFF2-40B4-BE49-F238E27FC236}">
              <a16:creationId xmlns:a16="http://schemas.microsoft.com/office/drawing/2014/main" id="{3B2A4E62-3B44-4A10-98D5-996D0762318E}"/>
            </a:ext>
          </a:extLst>
        </xdr:cNvPr>
        <xdr:cNvSpPr txBox="1"/>
      </xdr:nvSpPr>
      <xdr:spPr>
        <a:xfrm>
          <a:off x="8229600" y="3629025"/>
          <a:ext cx="1419226"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起点面壁</a:t>
          </a:r>
          <a:r>
            <a:rPr kumimoji="1" lang="en-US" altLang="ja-JP" sz="1400">
              <a:latin typeface="HGSｺﾞｼｯｸM" panose="020B0600000000000000" pitchFamily="50" charset="-128"/>
              <a:ea typeface="HGSｺﾞｼｯｸM" panose="020B0600000000000000" pitchFamily="50" charset="-128"/>
            </a:rPr>
            <a:t>】</a:t>
          </a:r>
          <a:endParaRPr kumimoji="1" lang="ja-JP" altLang="en-US" sz="1400">
            <a:latin typeface="HGSｺﾞｼｯｸM" panose="020B0600000000000000" pitchFamily="50" charset="-128"/>
            <a:ea typeface="HGSｺﾞｼｯｸM" panose="020B0600000000000000" pitchFamily="50" charset="-128"/>
          </a:endParaRPr>
        </a:p>
      </xdr:txBody>
    </xdr:sp>
    <xdr:clientData/>
  </xdr:twoCellAnchor>
  <xdr:twoCellAnchor>
    <xdr:from>
      <xdr:col>26</xdr:col>
      <xdr:colOff>219075</xdr:colOff>
      <xdr:row>17</xdr:row>
      <xdr:rowOff>123825</xdr:rowOff>
    </xdr:from>
    <xdr:to>
      <xdr:col>31</xdr:col>
      <xdr:colOff>66676</xdr:colOff>
      <xdr:row>17</xdr:row>
      <xdr:rowOff>514350</xdr:rowOff>
    </xdr:to>
    <xdr:sp macro="" textlink="">
      <xdr:nvSpPr>
        <xdr:cNvPr id="15" name="テキスト ボックス 14">
          <a:extLst>
            <a:ext uri="{FF2B5EF4-FFF2-40B4-BE49-F238E27FC236}">
              <a16:creationId xmlns:a16="http://schemas.microsoft.com/office/drawing/2014/main" id="{B69B52AC-2BB5-4F01-9EE2-80220B755DF4}"/>
            </a:ext>
          </a:extLst>
        </xdr:cNvPr>
        <xdr:cNvSpPr txBox="1"/>
      </xdr:nvSpPr>
      <xdr:spPr>
        <a:xfrm>
          <a:off x="8201025" y="6448425"/>
          <a:ext cx="1419226"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GSｺﾞｼｯｸM" panose="020B0600000000000000" pitchFamily="50" charset="-128"/>
              <a:ea typeface="HGSｺﾞｼｯｸM" panose="020B0600000000000000" pitchFamily="50" charset="-128"/>
            </a:rPr>
            <a:t>【</a:t>
          </a:r>
          <a:r>
            <a:rPr kumimoji="1" lang="ja-JP" altLang="en-US" sz="1400">
              <a:latin typeface="HGSｺﾞｼｯｸM" panose="020B0600000000000000" pitchFamily="50" charset="-128"/>
              <a:ea typeface="HGSｺﾞｼｯｸM" panose="020B0600000000000000" pitchFamily="50" charset="-128"/>
            </a:rPr>
            <a:t>終点面壁</a:t>
          </a:r>
          <a:r>
            <a:rPr kumimoji="1" lang="en-US" altLang="ja-JP" sz="1400">
              <a:latin typeface="HGSｺﾞｼｯｸM" panose="020B0600000000000000" pitchFamily="50" charset="-128"/>
              <a:ea typeface="HGSｺﾞｼｯｸM" panose="020B0600000000000000" pitchFamily="50" charset="-128"/>
            </a:rPr>
            <a:t>】</a:t>
          </a:r>
          <a:endParaRPr kumimoji="1" lang="ja-JP" altLang="en-US" sz="1400">
            <a:latin typeface="HGSｺﾞｼｯｸM" panose="020B0600000000000000" pitchFamily="50" charset="-128"/>
            <a:ea typeface="HGSｺﾞｼｯｸM" panose="020B0600000000000000" pitchFamily="50" charset="-128"/>
          </a:endParaRPr>
        </a:p>
      </xdr:txBody>
    </xdr:sp>
    <xdr:clientData/>
  </xdr:twoCellAnchor>
  <xdr:twoCellAnchor>
    <xdr:from>
      <xdr:col>12</xdr:col>
      <xdr:colOff>8340</xdr:colOff>
      <xdr:row>10</xdr:row>
      <xdr:rowOff>36148</xdr:rowOff>
    </xdr:from>
    <xdr:to>
      <xdr:col>13</xdr:col>
      <xdr:colOff>174478</xdr:colOff>
      <xdr:row>12</xdr:row>
      <xdr:rowOff>236661</xdr:rowOff>
    </xdr:to>
    <xdr:sp macro="" textlink="">
      <xdr:nvSpPr>
        <xdr:cNvPr id="16" name="楕円 15">
          <a:extLst>
            <a:ext uri="{FF2B5EF4-FFF2-40B4-BE49-F238E27FC236}">
              <a16:creationId xmlns:a16="http://schemas.microsoft.com/office/drawing/2014/main" id="{C6263BAF-7E6D-4925-AB9C-DFDA72FA4A67}"/>
            </a:ext>
          </a:extLst>
        </xdr:cNvPr>
        <xdr:cNvSpPr/>
      </xdr:nvSpPr>
      <xdr:spPr>
        <a:xfrm rot="4445047">
          <a:off x="3274476" y="3538364"/>
          <a:ext cx="1096984" cy="479903"/>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165280</xdr:colOff>
      <xdr:row>8</xdr:row>
      <xdr:rowOff>61632</xdr:rowOff>
    </xdr:from>
    <xdr:to>
      <xdr:col>15</xdr:col>
      <xdr:colOff>190499</xdr:colOff>
      <xdr:row>11</xdr:row>
      <xdr:rowOff>70603</xdr:rowOff>
    </xdr:to>
    <xdr:cxnSp macro="">
      <xdr:nvCxnSpPr>
        <xdr:cNvPr id="17" name="直線矢印コネクタ 16">
          <a:extLst>
            <a:ext uri="{FF2B5EF4-FFF2-40B4-BE49-F238E27FC236}">
              <a16:creationId xmlns:a16="http://schemas.microsoft.com/office/drawing/2014/main" id="{99FA8235-CAD8-42DF-81A7-34ECD6ED41FB}"/>
            </a:ext>
          </a:extLst>
        </xdr:cNvPr>
        <xdr:cNvCxnSpPr>
          <a:stCxn id="18" idx="1"/>
          <a:endCxn id="16" idx="0"/>
        </xdr:cNvCxnSpPr>
      </xdr:nvCxnSpPr>
      <xdr:spPr>
        <a:xfrm flipH="1">
          <a:off x="4053721" y="2358838"/>
          <a:ext cx="652749" cy="1353677"/>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190499</xdr:colOff>
      <xdr:row>7</xdr:row>
      <xdr:rowOff>313763</xdr:rowOff>
    </xdr:from>
    <xdr:to>
      <xdr:col>20</xdr:col>
      <xdr:colOff>179294</xdr:colOff>
      <xdr:row>8</xdr:row>
      <xdr:rowOff>257735</xdr:rowOff>
    </xdr:to>
    <xdr:sp macro="" textlink="">
      <xdr:nvSpPr>
        <xdr:cNvPr id="18" name="テキスト ボックス 17">
          <a:extLst>
            <a:ext uri="{FF2B5EF4-FFF2-40B4-BE49-F238E27FC236}">
              <a16:creationId xmlns:a16="http://schemas.microsoft.com/office/drawing/2014/main" id="{7173F59C-7CD2-4C5F-8549-2A244AC6B483}"/>
            </a:ext>
          </a:extLst>
        </xdr:cNvPr>
        <xdr:cNvSpPr txBox="1"/>
      </xdr:nvSpPr>
      <xdr:spPr>
        <a:xfrm>
          <a:off x="4714874" y="2161613"/>
          <a:ext cx="1560420" cy="39164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黒瀬トンネル</a:t>
          </a:r>
        </a:p>
      </xdr:txBody>
    </xdr:sp>
    <xdr:clientData/>
  </xdr:twoCellAnchor>
  <xdr:twoCellAnchor editAs="oneCell">
    <xdr:from>
      <xdr:col>23</xdr:col>
      <xdr:colOff>244475</xdr:colOff>
      <xdr:row>5</xdr:row>
      <xdr:rowOff>180975</xdr:rowOff>
    </xdr:from>
    <xdr:to>
      <xdr:col>33</xdr:col>
      <xdr:colOff>246344</xdr:colOff>
      <xdr:row>10</xdr:row>
      <xdr:rowOff>439566</xdr:rowOff>
    </xdr:to>
    <xdr:pic>
      <xdr:nvPicPr>
        <xdr:cNvPr id="9" name="IMG_0089.JPG">
          <a:extLst>
            <a:ext uri="{FF2B5EF4-FFF2-40B4-BE49-F238E27FC236}">
              <a16:creationId xmlns:a16="http://schemas.microsoft.com/office/drawing/2014/main" id="{71037C14-B3D8-15C2-CC58-6EC9D465C0C3}"/>
            </a:ext>
          </a:extLst>
        </xdr:cNvPr>
        <xdr:cNvPicPr>
          <a:picLocks noChangeAspect="1"/>
        </xdr:cNvPicPr>
      </xdr:nvPicPr>
      <xdr:blipFill>
        <a:blip xmlns:r="http://schemas.openxmlformats.org/officeDocument/2006/relationships" r:embed="rId4"/>
        <a:stretch>
          <a:fillRect/>
        </a:stretch>
      </xdr:blipFill>
      <xdr:spPr>
        <a:xfrm>
          <a:off x="7283450" y="1247775"/>
          <a:ext cx="3145119" cy="2382666"/>
        </a:xfrm>
        <a:prstGeom prst="rect">
          <a:avLst/>
        </a:prstGeom>
      </xdr:spPr>
    </xdr:pic>
    <xdr:clientData/>
  </xdr:twoCellAnchor>
  <xdr:twoCellAnchor editAs="oneCell">
    <xdr:from>
      <xdr:col>23</xdr:col>
      <xdr:colOff>244475</xdr:colOff>
      <xdr:row>12</xdr:row>
      <xdr:rowOff>9525</xdr:rowOff>
    </xdr:from>
    <xdr:to>
      <xdr:col>33</xdr:col>
      <xdr:colOff>246344</xdr:colOff>
      <xdr:row>17</xdr:row>
      <xdr:rowOff>153816</xdr:rowOff>
    </xdr:to>
    <xdr:pic>
      <xdr:nvPicPr>
        <xdr:cNvPr id="11" name="IMG_0002.JPG">
          <a:extLst>
            <a:ext uri="{FF2B5EF4-FFF2-40B4-BE49-F238E27FC236}">
              <a16:creationId xmlns:a16="http://schemas.microsoft.com/office/drawing/2014/main" id="{E6754A81-3A01-4F94-CC10-E188F4BE1912}"/>
            </a:ext>
          </a:extLst>
        </xdr:cNvPr>
        <xdr:cNvPicPr>
          <a:picLocks noChangeAspect="1"/>
        </xdr:cNvPicPr>
      </xdr:nvPicPr>
      <xdr:blipFill>
        <a:blip xmlns:r="http://schemas.openxmlformats.org/officeDocument/2006/relationships" r:embed="rId5"/>
        <a:stretch>
          <a:fillRect/>
        </a:stretch>
      </xdr:blipFill>
      <xdr:spPr>
        <a:xfrm>
          <a:off x="7283450" y="4095750"/>
          <a:ext cx="3145119" cy="2382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1A7528EF-CCD1-428F-930C-D2088F24A5A2}"/>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3</xdr:col>
      <xdr:colOff>88742</xdr:colOff>
      <xdr:row>11</xdr:row>
      <xdr:rowOff>110490</xdr:rowOff>
    </xdr:from>
    <xdr:to>
      <xdr:col>24</xdr:col>
      <xdr:colOff>16035</xdr:colOff>
      <xdr:row>26</xdr:row>
      <xdr:rowOff>165735</xdr:rowOff>
    </xdr:to>
    <xdr:pic>
      <xdr:nvPicPr>
        <xdr:cNvPr id="4" name="図 3">
          <a:extLst>
            <a:ext uri="{FF2B5EF4-FFF2-40B4-BE49-F238E27FC236}">
              <a16:creationId xmlns:a16="http://schemas.microsoft.com/office/drawing/2014/main" id="{52621660-0267-149B-08D8-F5A4C8CEED41}"/>
            </a:ext>
          </a:extLst>
        </xdr:cNvPr>
        <xdr:cNvPicPr>
          <a:picLocks noChangeAspect="1"/>
        </xdr:cNvPicPr>
      </xdr:nvPicPr>
      <xdr:blipFill>
        <a:blip xmlns:r="http://schemas.openxmlformats.org/officeDocument/2006/relationships" r:embed="rId2"/>
        <a:stretch>
          <a:fillRect/>
        </a:stretch>
      </xdr:blipFill>
      <xdr:spPr>
        <a:xfrm>
          <a:off x="1231742" y="2482215"/>
          <a:ext cx="10671493" cy="41986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ADDDB2DF-30C1-40B1-B107-61FF725E8EA5}"/>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3</xdr:col>
      <xdr:colOff>88742</xdr:colOff>
      <xdr:row>11</xdr:row>
      <xdr:rowOff>110490</xdr:rowOff>
    </xdr:from>
    <xdr:to>
      <xdr:col>24</xdr:col>
      <xdr:colOff>16035</xdr:colOff>
      <xdr:row>26</xdr:row>
      <xdr:rowOff>165735</xdr:rowOff>
    </xdr:to>
    <xdr:pic>
      <xdr:nvPicPr>
        <xdr:cNvPr id="4" name="図 3">
          <a:extLst>
            <a:ext uri="{FF2B5EF4-FFF2-40B4-BE49-F238E27FC236}">
              <a16:creationId xmlns:a16="http://schemas.microsoft.com/office/drawing/2014/main" id="{BB481DAA-0FD9-8817-8C4C-4178DA186931}"/>
            </a:ext>
          </a:extLst>
        </xdr:cNvPr>
        <xdr:cNvPicPr>
          <a:picLocks noChangeAspect="1"/>
        </xdr:cNvPicPr>
      </xdr:nvPicPr>
      <xdr:blipFill>
        <a:blip xmlns:r="http://schemas.openxmlformats.org/officeDocument/2006/relationships" r:embed="rId2"/>
        <a:stretch>
          <a:fillRect/>
        </a:stretch>
      </xdr:blipFill>
      <xdr:spPr>
        <a:xfrm>
          <a:off x="1231742" y="2482215"/>
          <a:ext cx="10671493" cy="41986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9E7D687D-FE9E-4B4C-B022-0BD33EA9C9C4}"/>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3</xdr:col>
      <xdr:colOff>88742</xdr:colOff>
      <xdr:row>11</xdr:row>
      <xdr:rowOff>110490</xdr:rowOff>
    </xdr:from>
    <xdr:to>
      <xdr:col>24</xdr:col>
      <xdr:colOff>16035</xdr:colOff>
      <xdr:row>26</xdr:row>
      <xdr:rowOff>165735</xdr:rowOff>
    </xdr:to>
    <xdr:pic>
      <xdr:nvPicPr>
        <xdr:cNvPr id="4" name="図 3">
          <a:extLst>
            <a:ext uri="{FF2B5EF4-FFF2-40B4-BE49-F238E27FC236}">
              <a16:creationId xmlns:a16="http://schemas.microsoft.com/office/drawing/2014/main" id="{1CF28333-3D70-A3DC-BDB8-F5CA20009AA5}"/>
            </a:ext>
          </a:extLst>
        </xdr:cNvPr>
        <xdr:cNvPicPr>
          <a:picLocks noChangeAspect="1"/>
        </xdr:cNvPicPr>
      </xdr:nvPicPr>
      <xdr:blipFill>
        <a:blip xmlns:r="http://schemas.openxmlformats.org/officeDocument/2006/relationships" r:embed="rId2"/>
        <a:stretch>
          <a:fillRect/>
        </a:stretch>
      </xdr:blipFill>
      <xdr:spPr>
        <a:xfrm>
          <a:off x="1231742" y="2482215"/>
          <a:ext cx="10671493" cy="41986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10</xdr:col>
      <xdr:colOff>142875</xdr:colOff>
      <xdr:row>20</xdr:row>
      <xdr:rowOff>19050</xdr:rowOff>
    </xdr:from>
    <xdr:ext cx="2536528" cy="925894"/>
    <xdr:sp macro="" textlink="">
      <xdr:nvSpPr>
        <xdr:cNvPr id="2" name="テキスト ボックス 1">
          <a:extLst>
            <a:ext uri="{FF2B5EF4-FFF2-40B4-BE49-F238E27FC236}">
              <a16:creationId xmlns:a16="http://schemas.microsoft.com/office/drawing/2014/main" id="{9ECA0851-CF29-4912-BA6B-ED8F5D8428ED}"/>
            </a:ext>
          </a:extLst>
        </xdr:cNvPr>
        <xdr:cNvSpPr txBox="1"/>
      </xdr:nvSpPr>
      <xdr:spPr>
        <a:xfrm>
          <a:off x="5353050" y="4352925"/>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10</xdr:col>
      <xdr:colOff>352425</xdr:colOff>
      <xdr:row>11</xdr:row>
      <xdr:rowOff>161925</xdr:rowOff>
    </xdr:from>
    <xdr:ext cx="2536528" cy="925894"/>
    <xdr:sp macro="" textlink="">
      <xdr:nvSpPr>
        <xdr:cNvPr id="2" name="テキスト ボックス 1">
          <a:extLst>
            <a:ext uri="{FF2B5EF4-FFF2-40B4-BE49-F238E27FC236}">
              <a16:creationId xmlns:a16="http://schemas.microsoft.com/office/drawing/2014/main" id="{0FC6D6B4-EEFB-421E-BA57-A885731B8A7C}"/>
            </a:ext>
          </a:extLst>
        </xdr:cNvPr>
        <xdr:cNvSpPr txBox="1"/>
      </xdr:nvSpPr>
      <xdr:spPr>
        <a:xfrm>
          <a:off x="4305300" y="3533775"/>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D1EA6FDF-18F7-E6FC-5ACF-1A80CE489810}"/>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B5A182BE-D29D-1B4B-2D3D-F4FCECA437B6}"/>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9B832F59-05C1-88A9-5C44-093F9C11C8FC}"/>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4377780B-B36D-F8D1-66B4-63A21234A3F0}"/>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E4090BA2-7949-4DF1-DE02-A4B39C9EC1A8}"/>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224634B5-3657-3C03-1FAD-D2DC40CE5AC5}"/>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ED51843E-B49E-F73E-C833-D41269747013}"/>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B6B82234-2B5D-0FFD-D23E-F3F44797EF0A}"/>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3BAE00C5-A822-FB99-EB91-DA5406FEBAA5}"/>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C23A846B-B821-3996-EDE3-E286FFC0927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F407534C-C24C-B620-1F87-1767D562B7B7}"/>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2333CC2D-6E79-38DC-9616-9355C4828397}"/>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6C9A37EC-F5A8-ABA1-3910-2CFCE29D7CC0}"/>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3D190C6F-54DC-9F37-2A7D-B79F9F2CF1E8}"/>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73F4D40C-4772-66EA-FD26-23AA66375DDE}"/>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69922270-D732-A5E7-7FF0-5F000B9D0DAA}"/>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8D0BD777-5224-DF83-7B27-F1CD9D42C46F}"/>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765E4351-C9AB-BC8D-85C7-C2452DDD1AA3}"/>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B9D7A7CC-B2FD-C7C4-5419-AE79D87BAC10}"/>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91FF169A-3B72-FE0B-EDE3-E14F162527B0}"/>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CF2260F5-E813-28D6-994F-9BDD52BE3CCF}"/>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D37A5949-108C-BCE2-F501-4CED71DCFDBD}"/>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5C6BD28D-3560-9B60-B120-FC65B7203160}"/>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2861D095-0CC8-6B82-7B95-25A4886E6682}"/>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262CF14E-EEC9-AF4A-09A7-48B7CBB1A9A5}"/>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98E103AE-5414-CF20-0C7D-3F10D1FD6FB3}"/>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A38D2A4C-E21B-C0D4-3196-8844C816C5F5}"/>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96381337-7387-1FC4-ADEA-9E2D876091AD}"/>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D432FB58-68AA-1FB0-A316-4F7A2F8A2112}"/>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FDC295B3-7361-CED8-F561-06AA32DD446C}"/>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twoCellAnchor editAs="oneCell">
    <xdr:from>
      <xdr:col>6</xdr:col>
      <xdr:colOff>113882</xdr:colOff>
      <xdr:row>15</xdr:row>
      <xdr:rowOff>64770</xdr:rowOff>
    </xdr:from>
    <xdr:to>
      <xdr:col>10</xdr:col>
      <xdr:colOff>581445</xdr:colOff>
      <xdr:row>22</xdr:row>
      <xdr:rowOff>259080</xdr:rowOff>
    </xdr:to>
    <xdr:pic>
      <xdr:nvPicPr>
        <xdr:cNvPr id="7" name="図 6">
          <a:extLst>
            <a:ext uri="{FF2B5EF4-FFF2-40B4-BE49-F238E27FC236}">
              <a16:creationId xmlns:a16="http://schemas.microsoft.com/office/drawing/2014/main" id="{82528EF4-E94E-46E0-BBF2-3BCAF0484B50}"/>
            </a:ext>
          </a:extLst>
        </xdr:cNvPr>
        <xdr:cNvPicPr>
          <a:picLocks noChangeAspect="1"/>
        </xdr:cNvPicPr>
      </xdr:nvPicPr>
      <xdr:blipFill>
        <a:blip xmlns:r="http://schemas.openxmlformats.org/officeDocument/2006/relationships" r:embed="rId3"/>
        <a:srcRect/>
        <a:stretch>
          <a:fillRect/>
        </a:stretch>
      </xdr:blipFill>
      <xdr:spPr>
        <a:xfrm>
          <a:off x="3276182" y="4865370"/>
          <a:ext cx="3248863" cy="2461260"/>
        </a:xfrm>
        <a:prstGeom prst="rect">
          <a:avLst/>
        </a:prstGeom>
      </xdr:spPr>
    </xdr:pic>
    <xdr:clientData/>
  </xdr:twoCellAnchor>
  <xdr:twoCellAnchor editAs="oneCell">
    <xdr:from>
      <xdr:col>17</xdr:col>
      <xdr:colOff>113881</xdr:colOff>
      <xdr:row>15</xdr:row>
      <xdr:rowOff>64770</xdr:rowOff>
    </xdr:from>
    <xdr:to>
      <xdr:col>21</xdr:col>
      <xdr:colOff>581444</xdr:colOff>
      <xdr:row>22</xdr:row>
      <xdr:rowOff>259080</xdr:rowOff>
    </xdr:to>
    <xdr:pic>
      <xdr:nvPicPr>
        <xdr:cNvPr id="9" name="図 8">
          <a:extLst>
            <a:ext uri="{FF2B5EF4-FFF2-40B4-BE49-F238E27FC236}">
              <a16:creationId xmlns:a16="http://schemas.microsoft.com/office/drawing/2014/main" id="{720CD5DC-E553-8B5B-1712-7B10113ED5F3}"/>
            </a:ext>
          </a:extLst>
        </xdr:cNvPr>
        <xdr:cNvPicPr>
          <a:picLocks noChangeAspect="1"/>
        </xdr:cNvPicPr>
      </xdr:nvPicPr>
      <xdr:blipFill>
        <a:blip xmlns:r="http://schemas.openxmlformats.org/officeDocument/2006/relationships" r:embed="rId4"/>
        <a:srcRect/>
        <a:stretch>
          <a:fillRect/>
        </a:stretch>
      </xdr:blipFill>
      <xdr:spPr>
        <a:xfrm>
          <a:off x="10477081" y="4865370"/>
          <a:ext cx="3248863" cy="24612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113882</xdr:colOff>
      <xdr:row>4</xdr:row>
      <xdr:rowOff>64770</xdr:rowOff>
    </xdr:from>
    <xdr:to>
      <xdr:col>10</xdr:col>
      <xdr:colOff>581445</xdr:colOff>
      <xdr:row>11</xdr:row>
      <xdr:rowOff>259080</xdr:rowOff>
    </xdr:to>
    <xdr:pic>
      <xdr:nvPicPr>
        <xdr:cNvPr id="3" name="図 2">
          <a:extLst>
            <a:ext uri="{FF2B5EF4-FFF2-40B4-BE49-F238E27FC236}">
              <a16:creationId xmlns:a16="http://schemas.microsoft.com/office/drawing/2014/main" id="{F09970CD-0DD1-3E2D-6968-CF74CED56424}"/>
            </a:ext>
          </a:extLst>
        </xdr:cNvPr>
        <xdr:cNvPicPr>
          <a:picLocks noChangeAspect="1"/>
        </xdr:cNvPicPr>
      </xdr:nvPicPr>
      <xdr:blipFill>
        <a:blip xmlns:r="http://schemas.openxmlformats.org/officeDocument/2006/relationships" r:embed="rId1"/>
        <a:srcRect/>
        <a:stretch>
          <a:fillRect/>
        </a:stretch>
      </xdr:blipFill>
      <xdr:spPr>
        <a:xfrm>
          <a:off x="3276182" y="1122045"/>
          <a:ext cx="3248863" cy="2461260"/>
        </a:xfrm>
        <a:prstGeom prst="rect">
          <a:avLst/>
        </a:prstGeom>
      </xdr:spPr>
    </xdr:pic>
    <xdr:clientData/>
  </xdr:twoCellAnchor>
  <xdr:twoCellAnchor editAs="oneCell">
    <xdr:from>
      <xdr:col>17</xdr:col>
      <xdr:colOff>113881</xdr:colOff>
      <xdr:row>4</xdr:row>
      <xdr:rowOff>64770</xdr:rowOff>
    </xdr:from>
    <xdr:to>
      <xdr:col>21</xdr:col>
      <xdr:colOff>581444</xdr:colOff>
      <xdr:row>11</xdr:row>
      <xdr:rowOff>259080</xdr:rowOff>
    </xdr:to>
    <xdr:pic>
      <xdr:nvPicPr>
        <xdr:cNvPr id="5" name="図 4">
          <a:extLst>
            <a:ext uri="{FF2B5EF4-FFF2-40B4-BE49-F238E27FC236}">
              <a16:creationId xmlns:a16="http://schemas.microsoft.com/office/drawing/2014/main" id="{2E0E5FE3-E43E-5A48-C972-442AD1738541}"/>
            </a:ext>
          </a:extLst>
        </xdr:cNvPr>
        <xdr:cNvPicPr>
          <a:picLocks noChangeAspect="1"/>
        </xdr:cNvPicPr>
      </xdr:nvPicPr>
      <xdr:blipFill>
        <a:blip xmlns:r="http://schemas.openxmlformats.org/officeDocument/2006/relationships" r:embed="rId2"/>
        <a:srcRect/>
        <a:stretch>
          <a:fillRect/>
        </a:stretch>
      </xdr:blipFill>
      <xdr:spPr>
        <a:xfrm>
          <a:off x="10477081" y="1122045"/>
          <a:ext cx="3248863" cy="24612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oneCellAnchor>
    <xdr:from>
      <xdr:col>10</xdr:col>
      <xdr:colOff>333375</xdr:colOff>
      <xdr:row>12</xdr:row>
      <xdr:rowOff>95250</xdr:rowOff>
    </xdr:from>
    <xdr:ext cx="2536528" cy="925894"/>
    <xdr:sp macro="" textlink="">
      <xdr:nvSpPr>
        <xdr:cNvPr id="2" name="テキスト ボックス 1">
          <a:extLst>
            <a:ext uri="{FF2B5EF4-FFF2-40B4-BE49-F238E27FC236}">
              <a16:creationId xmlns:a16="http://schemas.microsoft.com/office/drawing/2014/main" id="{B83B2DE8-DCF1-4CD6-860D-E219AA6C7EC4}"/>
            </a:ext>
          </a:extLst>
        </xdr:cNvPr>
        <xdr:cNvSpPr txBox="1"/>
      </xdr:nvSpPr>
      <xdr:spPr>
        <a:xfrm>
          <a:off x="5581650" y="251460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17.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6DD20D37-0544-BD99-71B1-EF86444705A8}"/>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51888019-D4FE-6ADA-9B07-DC3E0133ABD9}"/>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7C651E83-FFB9-E8B3-0B68-71C234DB4991}"/>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82A30FB0-945A-C9B1-3570-A69FF2CB6414}"/>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773E4E49-BD48-F1D6-BA26-94DDC091CB77}"/>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3</xdr:col>
      <xdr:colOff>1</xdr:colOff>
      <xdr:row>7</xdr:row>
      <xdr:rowOff>16708</xdr:rowOff>
    </xdr:from>
    <xdr:to>
      <xdr:col>34</xdr:col>
      <xdr:colOff>1</xdr:colOff>
      <xdr:row>15</xdr:row>
      <xdr:rowOff>269042</xdr:rowOff>
    </xdr:to>
    <xdr:pic>
      <xdr:nvPicPr>
        <xdr:cNvPr id="3" name="図 2">
          <a:extLst>
            <a:ext uri="{FF2B5EF4-FFF2-40B4-BE49-F238E27FC236}">
              <a16:creationId xmlns:a16="http://schemas.microsoft.com/office/drawing/2014/main" id="{6FAA4A6C-C640-E4AD-0D6A-1CEE12F9750A}"/>
            </a:ext>
          </a:extLst>
        </xdr:cNvPr>
        <xdr:cNvPicPr>
          <a:picLocks noChangeAspect="1"/>
        </xdr:cNvPicPr>
      </xdr:nvPicPr>
      <xdr:blipFill>
        <a:blip xmlns:r="http://schemas.openxmlformats.org/officeDocument/2006/relationships" r:embed="rId1"/>
        <a:stretch>
          <a:fillRect/>
        </a:stretch>
      </xdr:blipFill>
      <xdr:spPr>
        <a:xfrm>
          <a:off x="685801" y="1864558"/>
          <a:ext cx="9744075" cy="383373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45908C09-6C8B-88A1-811F-152428515A73}"/>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CAAF1B63-2833-F062-3A52-1D6C86C498C2}"/>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CE624036-4D5E-0027-D582-11459C7FFAC1}"/>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130A870E-ADAE-8D61-796E-4961FDA23A14}"/>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C29E28BB-15CF-F17A-E7AB-40B27EEF40E6}"/>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CE2A00A1-7425-0419-B9F6-4DEFC8987298}"/>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DC3AD938-EC8B-F914-548F-E1F2DF12B2E9}"/>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3C8EBE56-7631-A667-1376-12E4315572AA}"/>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3FEEB513-AE7E-3376-63A6-620132E677DF}"/>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92E47DDB-103C-1B90-6B35-D97F9A062AAC}"/>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BDE59421-09EF-25DC-2599-D3B797D73694}"/>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29710B45-AD34-1B2D-35A1-0DFDA9AC1C64}"/>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82F74B99-C22F-475A-3AA8-D4DBAB6B722C}"/>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A6508FFC-16F5-C46A-1BBE-0F7D4C8A98DD}"/>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4EEF1932-A9B2-4770-F5F8-7A15682BCD16}"/>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6B0AA1C6-0A10-0505-E934-749D7D5177E0}"/>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42848</xdr:colOff>
      <xdr:row>5</xdr:row>
      <xdr:rowOff>92298</xdr:rowOff>
    </xdr:from>
    <xdr:to>
      <xdr:col>9</xdr:col>
      <xdr:colOff>271480</xdr:colOff>
      <xdr:row>44</xdr:row>
      <xdr:rowOff>60103</xdr:rowOff>
    </xdr:to>
    <xdr:pic>
      <xdr:nvPicPr>
        <xdr:cNvPr id="3" name="図 2">
          <a:extLst>
            <a:ext uri="{FF2B5EF4-FFF2-40B4-BE49-F238E27FC236}">
              <a16:creationId xmlns:a16="http://schemas.microsoft.com/office/drawing/2014/main" id="{18C82432-9078-A237-CC05-CC0D0988BC30}"/>
            </a:ext>
          </a:extLst>
        </xdr:cNvPr>
        <xdr:cNvPicPr>
          <a:picLocks noChangeAspect="1"/>
        </xdr:cNvPicPr>
      </xdr:nvPicPr>
      <xdr:blipFill>
        <a:blip xmlns:r="http://schemas.openxmlformats.org/officeDocument/2006/relationships" r:embed="rId1"/>
        <a:stretch>
          <a:fillRect/>
        </a:stretch>
      </xdr:blipFill>
      <xdr:spPr>
        <a:xfrm>
          <a:off x="480998" y="1120998"/>
          <a:ext cx="2428907" cy="596855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oneCellAnchor>
    <xdr:from>
      <xdr:col>19</xdr:col>
      <xdr:colOff>142875</xdr:colOff>
      <xdr:row>9</xdr:row>
      <xdr:rowOff>361950</xdr:rowOff>
    </xdr:from>
    <xdr:ext cx="2536528" cy="925894"/>
    <xdr:sp macro="" textlink="">
      <xdr:nvSpPr>
        <xdr:cNvPr id="2" name="テキスト ボックス 1">
          <a:extLst>
            <a:ext uri="{FF2B5EF4-FFF2-40B4-BE49-F238E27FC236}">
              <a16:creationId xmlns:a16="http://schemas.microsoft.com/office/drawing/2014/main" id="{65AB9C89-C440-42E5-BBF7-CDDA0A0C0304}"/>
            </a:ext>
          </a:extLst>
        </xdr:cNvPr>
        <xdr:cNvSpPr txBox="1"/>
      </xdr:nvSpPr>
      <xdr:spPr>
        <a:xfrm>
          <a:off x="3200400" y="3181350"/>
          <a:ext cx="2536528" cy="925894"/>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5000"/>
            <a:t>該当なし</a:t>
          </a:r>
        </a:p>
      </xdr:txBody>
    </xdr:sp>
    <xdr:clientData/>
  </xdr:oneCellAnchor>
</xdr:wsDr>
</file>

<file path=xl/drawings/drawing41.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128" dataDxfId="126" headerRowBorderDxfId="127" tableBorderDxfId="125">
  <autoFilter ref="B15:B47" xr:uid="{00000000-0009-0000-0100-000001000000}"/>
  <tableColumns count="1">
    <tableColumn id="1" xr3:uid="{00000000-0010-0000-0000-000001000000}" name="対象箇所" dataDxfId="12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123" dataDxfId="121" headerRowBorderDxfId="122" tableBorderDxfId="120">
  <autoFilter ref="C15:J47" xr:uid="{00000000-0009-0000-0100-000002000000}"/>
  <tableColumns count="8">
    <tableColumn id="9" xr3:uid="{00000000-0010-0000-0100-000009000000}" name="部位区分" totalsRowLabel="集計" dataDxfId="119" totalsRowDxfId="118"/>
    <tableColumn id="2" xr3:uid="{00000000-0010-0000-0100-000002000000}" name="変状区分" dataDxfId="117" totalsRowDxfId="116"/>
    <tableColumn id="7" xr3:uid="{00000000-0010-0000-0100-000007000000}" name="変状種類" dataDxfId="115" totalsRowDxfId="114"/>
    <tableColumn id="4" xr3:uid="{00000000-0010-0000-0100-000004000000}" name="対策区分" dataDxfId="113" totalsRowDxfId="112"/>
    <tableColumn id="5" xr3:uid="{00000000-0010-0000-0100-000005000000}" name="健全性" dataDxfId="111" totalsRowDxfId="110"/>
    <tableColumn id="12" xr3:uid="{00000000-0010-0000-0100-00000C000000}" name="調査の要否" dataDxfId="109" totalsRowDxfId="108"/>
    <tableColumn id="10" xr3:uid="{00000000-0010-0000-0100-00000A000000}" name="措置の要否" dataDxfId="107" totalsRowDxfId="106"/>
    <tableColumn id="11" xr3:uid="{00000000-0010-0000-0100-00000B000000}" name="実施有無" totalsRowFunction="count" dataDxfId="105" totalsRowDxfId="10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102" headerRowBorderDxfId="103" tableBorderDxfId="101">
  <autoFilter ref="B51:B83" xr:uid="{00000000-0009-0000-0100-00000B000000}"/>
  <tableColumns count="1">
    <tableColumn id="1" xr3:uid="{00000000-0010-0000-0200-000001000000}" name="施設の内訳" dataDxfId="10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98" headerRowBorderDxfId="99" tableBorderDxfId="97">
  <autoFilter ref="C51:C83" xr:uid="{00000000-0009-0000-0100-00000C000000}"/>
  <tableColumns count="1">
    <tableColumn id="1" xr3:uid="{00000000-0010-0000-0300-000001000000}" name="対象箇所" dataDxfId="9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95" dataDxfId="93" headerRowBorderDxfId="94" tableBorderDxfId="92">
  <autoFilter ref="D51:D83" xr:uid="{00000000-0009-0000-0100-00000D000000}"/>
  <tableColumns count="1">
    <tableColumn id="1" xr3:uid="{00000000-0010-0000-0400-000001000000}" name="部位区分" dataDxfId="9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90" dataDxfId="88" headerRowBorderDxfId="89" tableBorderDxfId="87">
  <autoFilter ref="E51:G83" xr:uid="{00000000-0009-0000-0100-00000E000000}"/>
  <tableColumns count="3">
    <tableColumn id="1" xr3:uid="{00000000-0010-0000-0500-000001000000}" name="異常の種類" dataDxfId="86"/>
    <tableColumn id="2" xr3:uid="{00000000-0010-0000-0500-000002000000}" name="異常判定区分 " dataDxfId="85"/>
    <tableColumn id="3" xr3:uid="{00000000-0010-0000-0500-000003000000}" name="実施有無" dataDxfId="8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83" dataDxfId="81" headerRowBorderDxfId="82" tableBorderDxfId="80">
  <autoFilter ref="B5:B12" xr:uid="{00000000-0009-0000-0100-000003000000}"/>
  <tableColumns count="1">
    <tableColumn id="1" xr3:uid="{00000000-0010-0000-0800-000001000000}" name="トンネルの分類" dataDxfId="7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78" dataDxfId="76" headerRowBorderDxfId="77" tableBorderDxfId="75">
  <autoFilter ref="C5:F12" xr:uid="{00000000-000C-0000-FFFF-FFFF09000000}"/>
  <tableColumns count="4">
    <tableColumn id="1" xr3:uid="{00000000-0010-0000-0900-000001000000}" name="トンネル工法" dataDxfId="74"/>
    <tableColumn id="4" xr3:uid="{F8DDB5BD-A7DE-4BB8-BD9F-E5AF467E6653}" name="自専道or一般道" dataDxfId="73"/>
    <tableColumn id="2" xr3:uid="{00000000-0010-0000-0900-000002000000}" name="緊急輸送路" dataDxfId="72"/>
    <tableColumn id="3" xr3:uid="{00000000-0010-0000-0900-000003000000}" name="代替路" dataDxfId="7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1.xml"/><Relationship Id="rId1" Type="http://schemas.openxmlformats.org/officeDocument/2006/relationships/printerSettings" Target="../printerSettings/printerSettings46.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31"/>
  <sheetViews>
    <sheetView showGridLines="0" view="pageBreakPreview" topLeftCell="A3" zoomScaleNormal="55" zoomScaleSheetLayoutView="100" workbookViewId="0">
      <selection activeCell="W3" sqref="W3:Y3"/>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5" customWidth="1"/>
    <col min="24" max="24" width="9.625" style="5" customWidth="1"/>
    <col min="25" max="25" width="5.875" style="5" customWidth="1"/>
    <col min="26" max="26" width="5.875" style="1" customWidth="1"/>
    <col min="27" max="28" width="3.25" style="1" customWidth="1"/>
    <col min="29" max="29" width="1.37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27" t="s">
        <v>0</v>
      </c>
      <c r="C2" s="127"/>
      <c r="D2" s="127"/>
      <c r="E2" s="127"/>
      <c r="F2" s="127"/>
      <c r="G2" s="127"/>
      <c r="H2" s="127"/>
      <c r="I2" s="127"/>
      <c r="J2" s="127"/>
      <c r="K2" s="127"/>
      <c r="L2" s="127"/>
      <c r="M2" s="127"/>
      <c r="N2" s="127"/>
      <c r="O2" s="127"/>
      <c r="P2" s="127"/>
      <c r="Q2" s="127"/>
      <c r="R2" s="127"/>
      <c r="S2" s="286" t="s">
        <v>1</v>
      </c>
      <c r="T2" s="287"/>
      <c r="U2" s="287"/>
      <c r="V2" s="293"/>
      <c r="W2" s="391" t="s">
        <v>651</v>
      </c>
      <c r="X2" s="391"/>
      <c r="Y2" s="391"/>
      <c r="Z2" s="391"/>
      <c r="AA2" s="391"/>
      <c r="AB2" s="391"/>
    </row>
    <row r="3" spans="2:37" ht="20.100000000000001" customHeight="1" x14ac:dyDescent="0.15">
      <c r="B3" s="377" t="s">
        <v>2</v>
      </c>
      <c r="C3" s="377"/>
      <c r="D3" s="378" t="s">
        <v>543</v>
      </c>
      <c r="E3" s="378"/>
      <c r="F3" s="378"/>
      <c r="G3" s="378"/>
      <c r="H3" s="379" t="s">
        <v>3</v>
      </c>
      <c r="I3" s="379"/>
      <c r="J3" s="380" t="s">
        <v>499</v>
      </c>
      <c r="K3" s="381"/>
      <c r="L3" s="381"/>
      <c r="M3" s="381"/>
      <c r="N3" s="381"/>
      <c r="O3" s="382"/>
      <c r="P3" s="356" t="s">
        <v>4</v>
      </c>
      <c r="Q3" s="358"/>
      <c r="R3" s="380" t="s">
        <v>492</v>
      </c>
      <c r="S3" s="381"/>
      <c r="T3" s="381"/>
      <c r="U3" s="381"/>
      <c r="V3" s="382"/>
      <c r="W3" s="286" t="s">
        <v>5</v>
      </c>
      <c r="X3" s="287"/>
      <c r="Y3" s="287"/>
      <c r="Z3" s="386" t="s">
        <v>379</v>
      </c>
      <c r="AA3" s="387"/>
      <c r="AB3" s="388"/>
    </row>
    <row r="4" spans="2:37" ht="20.100000000000001" customHeight="1" x14ac:dyDescent="0.15">
      <c r="B4" s="389" t="s">
        <v>6</v>
      </c>
      <c r="C4" s="389"/>
      <c r="D4" s="390" t="s">
        <v>498</v>
      </c>
      <c r="E4" s="390"/>
      <c r="F4" s="390"/>
      <c r="G4" s="390"/>
      <c r="H4" s="379"/>
      <c r="I4" s="379"/>
      <c r="J4" s="383"/>
      <c r="K4" s="384"/>
      <c r="L4" s="384"/>
      <c r="M4" s="384"/>
      <c r="N4" s="384"/>
      <c r="O4" s="385"/>
      <c r="P4" s="343"/>
      <c r="Q4" s="360"/>
      <c r="R4" s="383"/>
      <c r="S4" s="384"/>
      <c r="T4" s="384"/>
      <c r="U4" s="384"/>
      <c r="V4" s="385"/>
      <c r="W4" s="286" t="s">
        <v>7</v>
      </c>
      <c r="X4" s="287"/>
      <c r="Y4" s="287"/>
      <c r="Z4" s="386" t="s">
        <v>375</v>
      </c>
      <c r="AA4" s="387"/>
      <c r="AB4" s="388"/>
    </row>
    <row r="5" spans="2:37" ht="20.100000000000001" customHeight="1" x14ac:dyDescent="0.15">
      <c r="B5" s="354" t="s">
        <v>8</v>
      </c>
      <c r="C5" s="354"/>
      <c r="D5" s="192" t="s">
        <v>9</v>
      </c>
      <c r="E5" s="355" t="s">
        <v>503</v>
      </c>
      <c r="F5" s="355"/>
      <c r="G5" s="355"/>
      <c r="H5" s="356" t="s">
        <v>10</v>
      </c>
      <c r="I5" s="357"/>
      <c r="J5" s="358"/>
      <c r="K5" s="361" t="s">
        <v>493</v>
      </c>
      <c r="L5" s="362"/>
      <c r="M5" s="362"/>
      <c r="N5" s="362"/>
      <c r="O5" s="363"/>
      <c r="P5" s="367" t="s">
        <v>11</v>
      </c>
      <c r="Q5" s="368"/>
      <c r="R5" s="371">
        <v>46080</v>
      </c>
      <c r="S5" s="372"/>
      <c r="T5" s="373"/>
      <c r="U5" s="343" t="s">
        <v>12</v>
      </c>
      <c r="V5" s="359"/>
      <c r="W5" s="360"/>
      <c r="X5" s="294" t="s">
        <v>13</v>
      </c>
      <c r="Y5" s="311"/>
      <c r="Z5" s="311">
        <v>152</v>
      </c>
      <c r="AA5" s="311"/>
      <c r="AB5" s="187" t="s">
        <v>14</v>
      </c>
    </row>
    <row r="6" spans="2:37" ht="20.100000000000001" customHeight="1" x14ac:dyDescent="0.15">
      <c r="B6" s="354"/>
      <c r="C6" s="354"/>
      <c r="D6" s="192" t="s">
        <v>15</v>
      </c>
      <c r="E6" s="341" t="s">
        <v>503</v>
      </c>
      <c r="F6" s="341"/>
      <c r="G6" s="341"/>
      <c r="H6" s="343"/>
      <c r="I6" s="359"/>
      <c r="J6" s="360"/>
      <c r="K6" s="364"/>
      <c r="L6" s="365"/>
      <c r="M6" s="365"/>
      <c r="N6" s="365"/>
      <c r="O6" s="366"/>
      <c r="P6" s="369"/>
      <c r="Q6" s="370"/>
      <c r="R6" s="374"/>
      <c r="S6" s="375"/>
      <c r="T6" s="376"/>
      <c r="U6" s="286" t="s">
        <v>16</v>
      </c>
      <c r="V6" s="287"/>
      <c r="W6" s="293"/>
      <c r="X6" s="294" t="s">
        <v>371</v>
      </c>
      <c r="Y6" s="311"/>
      <c r="Z6" s="311"/>
      <c r="AA6" s="311"/>
      <c r="AB6" s="295"/>
    </row>
    <row r="7" spans="2:37" ht="18.95" customHeight="1" x14ac:dyDescent="0.15">
      <c r="B7" s="342" t="s">
        <v>17</v>
      </c>
      <c r="C7" s="314" t="s">
        <v>18</v>
      </c>
      <c r="D7" s="315"/>
      <c r="E7" s="344">
        <v>34.213059999999999</v>
      </c>
      <c r="F7" s="345"/>
      <c r="G7" s="346"/>
      <c r="H7" s="314" t="s">
        <v>19</v>
      </c>
      <c r="I7" s="347"/>
      <c r="J7" s="315"/>
      <c r="K7" s="348" t="s">
        <v>507</v>
      </c>
      <c r="L7" s="349"/>
      <c r="M7" s="353" t="s">
        <v>20</v>
      </c>
      <c r="N7" s="329"/>
      <c r="O7" s="314" t="s">
        <v>21</v>
      </c>
      <c r="P7" s="315"/>
      <c r="Q7" s="350" t="s">
        <v>512</v>
      </c>
      <c r="R7" s="351"/>
      <c r="S7" s="297" t="s">
        <v>22</v>
      </c>
      <c r="T7" s="314" t="s">
        <v>23</v>
      </c>
      <c r="U7" s="347"/>
      <c r="V7" s="347"/>
      <c r="W7" s="315"/>
      <c r="X7" s="189" t="s">
        <v>24</v>
      </c>
      <c r="Y7" s="184" t="s">
        <v>25</v>
      </c>
      <c r="Z7" s="185" t="s">
        <v>26</v>
      </c>
      <c r="AA7" s="389" t="s">
        <v>27</v>
      </c>
      <c r="AB7" s="389"/>
      <c r="AD7" s="209"/>
      <c r="AE7" s="2">
        <f>INT(E7/10000)</f>
        <v>0</v>
      </c>
      <c r="AF7" s="2">
        <f>INT(E7/100)-AE7*100</f>
        <v>0</v>
      </c>
      <c r="AG7" s="53">
        <f>E7-AE7*10000-AF7*100</f>
        <v>34.213059999999999</v>
      </c>
      <c r="AH7" s="54">
        <f>ROUND(AE7+AF7/60+AG7/60/60,5)</f>
        <v>9.4999999999999998E-3</v>
      </c>
      <c r="AI7" s="54" t="str">
        <f>TEXT(AH7,"0.00000")</f>
        <v>0.00950</v>
      </c>
    </row>
    <row r="8" spans="2:37" ht="18.95" customHeight="1" x14ac:dyDescent="0.15">
      <c r="B8" s="343"/>
      <c r="C8" s="298" t="s">
        <v>28</v>
      </c>
      <c r="D8" s="299"/>
      <c r="E8" s="334">
        <v>131.90581</v>
      </c>
      <c r="F8" s="335"/>
      <c r="G8" s="336"/>
      <c r="H8" s="298" t="s">
        <v>29</v>
      </c>
      <c r="I8" s="319"/>
      <c r="J8" s="299"/>
      <c r="K8" s="352" t="s">
        <v>537</v>
      </c>
      <c r="L8" s="322"/>
      <c r="M8" s="353"/>
      <c r="N8" s="329"/>
      <c r="O8" s="298" t="s">
        <v>30</v>
      </c>
      <c r="P8" s="299"/>
      <c r="Q8" s="229">
        <v>25</v>
      </c>
      <c r="R8" s="230" t="s">
        <v>513</v>
      </c>
      <c r="S8" s="284"/>
      <c r="T8" s="392" t="s">
        <v>31</v>
      </c>
      <c r="U8" s="286" t="s">
        <v>32</v>
      </c>
      <c r="V8" s="287"/>
      <c r="W8" s="293"/>
      <c r="X8" s="194" t="s">
        <v>537</v>
      </c>
      <c r="Y8" s="194" t="s">
        <v>537</v>
      </c>
      <c r="Z8" s="194" t="s">
        <v>539</v>
      </c>
      <c r="AA8" s="304" t="s">
        <v>537</v>
      </c>
      <c r="AB8" s="304"/>
      <c r="AD8" s="22"/>
      <c r="AE8" s="2">
        <f>INT(E8/10000)</f>
        <v>0</v>
      </c>
      <c r="AF8" s="2">
        <f>INT(E8/100)-AE8*100</f>
        <v>1</v>
      </c>
      <c r="AG8" s="53">
        <f>E8-AE8*10000-AF8*100</f>
        <v>31.905810000000002</v>
      </c>
      <c r="AH8" s="54">
        <f>ROUND(AE8+AF8/60+AG8/60/60,5)</f>
        <v>2.5530000000000001E-2</v>
      </c>
      <c r="AI8" s="54" t="str">
        <f>TEXT(AH8,"0.00000")</f>
        <v>0.02553</v>
      </c>
    </row>
    <row r="9" spans="2:37" ht="18.95" customHeight="1" x14ac:dyDescent="0.15">
      <c r="B9" s="312" t="s">
        <v>33</v>
      </c>
      <c r="C9" s="298" t="s">
        <v>18</v>
      </c>
      <c r="D9" s="299"/>
      <c r="E9" s="334">
        <v>34.214390000000002</v>
      </c>
      <c r="F9" s="335"/>
      <c r="G9" s="336"/>
      <c r="H9" s="337" t="s">
        <v>34</v>
      </c>
      <c r="I9" s="338"/>
      <c r="J9" s="338"/>
      <c r="K9" s="290" t="s">
        <v>508</v>
      </c>
      <c r="L9" s="291"/>
      <c r="M9" s="353"/>
      <c r="N9" s="329"/>
      <c r="O9" s="298" t="s">
        <v>35</v>
      </c>
      <c r="P9" s="299"/>
      <c r="Q9" s="340">
        <v>1064</v>
      </c>
      <c r="R9" s="340"/>
      <c r="S9" s="284"/>
      <c r="T9" s="393"/>
      <c r="U9" s="286" t="s">
        <v>36</v>
      </c>
      <c r="V9" s="287"/>
      <c r="W9" s="293"/>
      <c r="X9" s="194" t="s">
        <v>537</v>
      </c>
      <c r="Y9" s="194" t="s">
        <v>537</v>
      </c>
      <c r="Z9" s="194" t="s">
        <v>539</v>
      </c>
      <c r="AA9" s="304" t="s">
        <v>537</v>
      </c>
      <c r="AB9" s="304"/>
      <c r="AD9" s="22"/>
    </row>
    <row r="10" spans="2:37" ht="18.95" customHeight="1" x14ac:dyDescent="0.15">
      <c r="B10" s="314"/>
      <c r="C10" s="298" t="s">
        <v>28</v>
      </c>
      <c r="D10" s="299"/>
      <c r="E10" s="334">
        <v>131.90541999999999</v>
      </c>
      <c r="F10" s="335"/>
      <c r="G10" s="336"/>
      <c r="H10" s="298" t="s">
        <v>37</v>
      </c>
      <c r="I10" s="319"/>
      <c r="J10" s="299"/>
      <c r="K10" s="320" t="s">
        <v>509</v>
      </c>
      <c r="L10" s="322"/>
      <c r="M10" s="325"/>
      <c r="N10" s="326"/>
      <c r="O10" s="298" t="s">
        <v>38</v>
      </c>
      <c r="P10" s="299"/>
      <c r="Q10" s="339" t="s">
        <v>537</v>
      </c>
      <c r="R10" s="339"/>
      <c r="S10" s="284"/>
      <c r="T10" s="394"/>
      <c r="U10" s="286" t="s">
        <v>39</v>
      </c>
      <c r="V10" s="287"/>
      <c r="W10" s="293"/>
      <c r="X10" s="194" t="s">
        <v>537</v>
      </c>
      <c r="Y10" s="194" t="s">
        <v>537</v>
      </c>
      <c r="Z10" s="194" t="s">
        <v>539</v>
      </c>
      <c r="AA10" s="304" t="s">
        <v>537</v>
      </c>
      <c r="AB10" s="304"/>
      <c r="AD10" s="22"/>
    </row>
    <row r="11" spans="2:37" ht="18.95" customHeight="1" x14ac:dyDescent="0.15">
      <c r="B11" s="298" t="s">
        <v>40</v>
      </c>
      <c r="C11" s="319"/>
      <c r="D11" s="299"/>
      <c r="E11" s="320" t="s">
        <v>504</v>
      </c>
      <c r="F11" s="321"/>
      <c r="G11" s="322"/>
      <c r="H11" s="298" t="s">
        <v>41</v>
      </c>
      <c r="I11" s="319"/>
      <c r="J11" s="299"/>
      <c r="K11" s="320" t="s">
        <v>509</v>
      </c>
      <c r="L11" s="322"/>
      <c r="M11" s="323" t="s">
        <v>42</v>
      </c>
      <c r="N11" s="324"/>
      <c r="O11" s="298" t="s">
        <v>21</v>
      </c>
      <c r="P11" s="299"/>
      <c r="Q11" s="327" t="s">
        <v>514</v>
      </c>
      <c r="R11" s="328"/>
      <c r="S11" s="284"/>
      <c r="T11" s="128" t="s">
        <v>43</v>
      </c>
      <c r="U11" s="286" t="s">
        <v>44</v>
      </c>
      <c r="V11" s="287"/>
      <c r="W11" s="293"/>
      <c r="X11" s="194" t="s">
        <v>537</v>
      </c>
      <c r="Y11" s="194" t="s">
        <v>537</v>
      </c>
      <c r="Z11" s="194" t="s">
        <v>539</v>
      </c>
      <c r="AA11" s="304" t="s">
        <v>537</v>
      </c>
      <c r="AB11" s="304"/>
      <c r="AD11" s="22"/>
    </row>
    <row r="12" spans="2:37" ht="18.95" customHeight="1" x14ac:dyDescent="0.15">
      <c r="B12" s="298" t="s">
        <v>45</v>
      </c>
      <c r="C12" s="319"/>
      <c r="D12" s="299"/>
      <c r="E12" s="290">
        <v>45</v>
      </c>
      <c r="F12" s="292"/>
      <c r="G12" s="187" t="s">
        <v>46</v>
      </c>
      <c r="H12" s="324" t="s">
        <v>47</v>
      </c>
      <c r="I12" s="297" t="s">
        <v>17</v>
      </c>
      <c r="J12" s="201" t="s">
        <v>48</v>
      </c>
      <c r="K12" s="290" t="s">
        <v>510</v>
      </c>
      <c r="L12" s="291"/>
      <c r="M12" s="325"/>
      <c r="N12" s="326"/>
      <c r="O12" s="298" t="s">
        <v>38</v>
      </c>
      <c r="P12" s="299"/>
      <c r="Q12" s="330" t="s">
        <v>537</v>
      </c>
      <c r="R12" s="330"/>
      <c r="S12" s="284"/>
      <c r="T12" s="392" t="s">
        <v>49</v>
      </c>
      <c r="U12" s="286" t="s">
        <v>50</v>
      </c>
      <c r="V12" s="287"/>
      <c r="W12" s="293"/>
      <c r="X12" s="194" t="s">
        <v>537</v>
      </c>
      <c r="Y12" s="194" t="s">
        <v>537</v>
      </c>
      <c r="Z12" s="194" t="s">
        <v>539</v>
      </c>
      <c r="AA12" s="304" t="s">
        <v>537</v>
      </c>
      <c r="AB12" s="304"/>
      <c r="AD12" s="22"/>
    </row>
    <row r="13" spans="2:37" ht="18.95" customHeight="1" x14ac:dyDescent="0.15">
      <c r="B13" s="312" t="s">
        <v>51</v>
      </c>
      <c r="C13" s="316"/>
      <c r="D13" s="313"/>
      <c r="E13" s="290">
        <v>49.1</v>
      </c>
      <c r="F13" s="292"/>
      <c r="G13" s="187" t="s">
        <v>52</v>
      </c>
      <c r="H13" s="329"/>
      <c r="I13" s="285"/>
      <c r="J13" s="201" t="s">
        <v>53</v>
      </c>
      <c r="K13" s="181">
        <v>0.7</v>
      </c>
      <c r="L13" s="196" t="s">
        <v>54</v>
      </c>
      <c r="M13" s="331" t="s">
        <v>55</v>
      </c>
      <c r="N13" s="332"/>
      <c r="O13" s="333"/>
      <c r="P13" s="189" t="s">
        <v>24</v>
      </c>
      <c r="Q13" s="180" t="s">
        <v>26</v>
      </c>
      <c r="R13" s="189" t="s">
        <v>38</v>
      </c>
      <c r="S13" s="284"/>
      <c r="T13" s="394"/>
      <c r="U13" s="286" t="s">
        <v>56</v>
      </c>
      <c r="V13" s="287"/>
      <c r="W13" s="293"/>
      <c r="X13" s="194" t="s">
        <v>537</v>
      </c>
      <c r="Y13" s="194" t="s">
        <v>537</v>
      </c>
      <c r="Z13" s="194" t="s">
        <v>539</v>
      </c>
      <c r="AA13" s="304" t="s">
        <v>537</v>
      </c>
      <c r="AB13" s="304"/>
      <c r="AD13" s="22"/>
      <c r="AF13" s="9"/>
      <c r="AG13" s="8"/>
      <c r="AH13" s="8"/>
      <c r="AI13" s="8"/>
      <c r="AJ13" s="10"/>
      <c r="AK13" s="6"/>
    </row>
    <row r="14" spans="2:37" ht="18.95" customHeight="1" x14ac:dyDescent="0.15">
      <c r="B14" s="312" t="s">
        <v>57</v>
      </c>
      <c r="C14" s="316"/>
      <c r="D14" s="313"/>
      <c r="E14" s="317">
        <v>1834</v>
      </c>
      <c r="F14" s="318"/>
      <c r="G14" s="190" t="s">
        <v>58</v>
      </c>
      <c r="H14" s="329"/>
      <c r="I14" s="297" t="s">
        <v>33</v>
      </c>
      <c r="J14" s="201" t="s">
        <v>48</v>
      </c>
      <c r="K14" s="290" t="s">
        <v>510</v>
      </c>
      <c r="L14" s="291"/>
      <c r="M14" s="297" t="s">
        <v>59</v>
      </c>
      <c r="N14" s="286" t="s">
        <v>60</v>
      </c>
      <c r="O14" s="293"/>
      <c r="P14" s="182" t="s">
        <v>535</v>
      </c>
      <c r="Q14" s="194">
        <v>41</v>
      </c>
      <c r="R14" s="182" t="s">
        <v>537</v>
      </c>
      <c r="S14" s="284"/>
      <c r="T14" s="392" t="s">
        <v>61</v>
      </c>
      <c r="U14" s="286" t="s">
        <v>62</v>
      </c>
      <c r="V14" s="287"/>
      <c r="W14" s="293"/>
      <c r="X14" s="194" t="s">
        <v>537</v>
      </c>
      <c r="Y14" s="194" t="s">
        <v>537</v>
      </c>
      <c r="Z14" s="194" t="s">
        <v>539</v>
      </c>
      <c r="AA14" s="304" t="s">
        <v>537</v>
      </c>
      <c r="AB14" s="304"/>
      <c r="AD14" s="22"/>
      <c r="AF14" s="9"/>
      <c r="AG14" s="8"/>
      <c r="AH14" s="8"/>
      <c r="AI14" s="8"/>
      <c r="AJ14" s="10"/>
      <c r="AK14" s="6"/>
    </row>
    <row r="15" spans="2:37" ht="18.95" customHeight="1" x14ac:dyDescent="0.15">
      <c r="B15" s="130"/>
      <c r="C15" s="298" t="s">
        <v>63</v>
      </c>
      <c r="D15" s="299"/>
      <c r="E15" s="290">
        <v>9.25</v>
      </c>
      <c r="F15" s="292"/>
      <c r="G15" s="187" t="s">
        <v>46</v>
      </c>
      <c r="H15" s="326"/>
      <c r="I15" s="285"/>
      <c r="J15" s="131" t="s">
        <v>53</v>
      </c>
      <c r="K15" s="132">
        <v>0.7</v>
      </c>
      <c r="L15" s="133" t="s">
        <v>54</v>
      </c>
      <c r="M15" s="284"/>
      <c r="N15" s="286" t="s">
        <v>64</v>
      </c>
      <c r="O15" s="293"/>
      <c r="P15" s="182" t="s">
        <v>536</v>
      </c>
      <c r="Q15" s="194" t="s">
        <v>537</v>
      </c>
      <c r="R15" s="182" t="s">
        <v>537</v>
      </c>
      <c r="S15" s="284"/>
      <c r="T15" s="393"/>
      <c r="U15" s="356" t="s">
        <v>65</v>
      </c>
      <c r="V15" s="357"/>
      <c r="W15" s="358"/>
      <c r="X15" s="194" t="s">
        <v>537</v>
      </c>
      <c r="Y15" s="194" t="s">
        <v>537</v>
      </c>
      <c r="Z15" s="194" t="s">
        <v>539</v>
      </c>
      <c r="AA15" s="304" t="s">
        <v>537</v>
      </c>
      <c r="AB15" s="304"/>
      <c r="AD15" s="22"/>
      <c r="AF15" s="9"/>
      <c r="AG15" s="8"/>
      <c r="AH15" s="8"/>
      <c r="AI15" s="8"/>
      <c r="AJ15" s="10"/>
      <c r="AK15" s="6"/>
    </row>
    <row r="16" spans="2:37" ht="18.95" customHeight="1" x14ac:dyDescent="0.15">
      <c r="B16" s="284" t="s">
        <v>66</v>
      </c>
      <c r="C16" s="312" t="s">
        <v>67</v>
      </c>
      <c r="D16" s="313"/>
      <c r="E16" s="308">
        <v>3</v>
      </c>
      <c r="F16" s="309"/>
      <c r="G16" s="183" t="s">
        <v>46</v>
      </c>
      <c r="H16" s="297" t="s">
        <v>68</v>
      </c>
      <c r="I16" s="298" t="s">
        <v>69</v>
      </c>
      <c r="J16" s="299"/>
      <c r="K16" s="194">
        <v>30</v>
      </c>
      <c r="L16" s="196" t="s">
        <v>70</v>
      </c>
      <c r="M16" s="284"/>
      <c r="N16" s="286" t="s">
        <v>71</v>
      </c>
      <c r="O16" s="293"/>
      <c r="P16" s="182" t="s">
        <v>537</v>
      </c>
      <c r="Q16" s="194" t="s">
        <v>537</v>
      </c>
      <c r="R16" s="182" t="s">
        <v>537</v>
      </c>
      <c r="S16" s="284"/>
      <c r="T16" s="393"/>
      <c r="U16" s="343"/>
      <c r="V16" s="359"/>
      <c r="W16" s="360"/>
      <c r="X16" s="194" t="s">
        <v>537</v>
      </c>
      <c r="Y16" s="194" t="s">
        <v>537</v>
      </c>
      <c r="Z16" s="194" t="s">
        <v>539</v>
      </c>
      <c r="AA16" s="304" t="s">
        <v>537</v>
      </c>
      <c r="AB16" s="304"/>
      <c r="AD16" s="22"/>
      <c r="AF16" s="9"/>
      <c r="AG16" s="8"/>
      <c r="AH16" s="8"/>
      <c r="AI16" s="8"/>
      <c r="AJ16" s="10"/>
      <c r="AK16" s="6"/>
    </row>
    <row r="17" spans="2:37" ht="18.95" customHeight="1" x14ac:dyDescent="0.15">
      <c r="B17" s="284"/>
      <c r="C17" s="314"/>
      <c r="D17" s="315"/>
      <c r="E17" s="308">
        <v>3</v>
      </c>
      <c r="F17" s="309"/>
      <c r="G17" s="183" t="s">
        <v>46</v>
      </c>
      <c r="H17" s="284"/>
      <c r="I17" s="312" t="s">
        <v>72</v>
      </c>
      <c r="J17" s="313"/>
      <c r="K17" s="194" t="s">
        <v>511</v>
      </c>
      <c r="L17" s="196" t="s">
        <v>70</v>
      </c>
      <c r="M17" s="284"/>
      <c r="N17" s="286" t="s">
        <v>73</v>
      </c>
      <c r="O17" s="293"/>
      <c r="P17" s="193" t="s">
        <v>537</v>
      </c>
      <c r="Q17" s="194" t="s">
        <v>537</v>
      </c>
      <c r="R17" s="182" t="s">
        <v>537</v>
      </c>
      <c r="S17" s="284"/>
      <c r="T17" s="393"/>
      <c r="U17" s="286" t="s">
        <v>74</v>
      </c>
      <c r="V17" s="287"/>
      <c r="W17" s="293"/>
      <c r="X17" s="194" t="s">
        <v>537</v>
      </c>
      <c r="Y17" s="194" t="s">
        <v>537</v>
      </c>
      <c r="Z17" s="194" t="s">
        <v>539</v>
      </c>
      <c r="AA17" s="304" t="s">
        <v>537</v>
      </c>
      <c r="AB17" s="304"/>
      <c r="AD17" s="22"/>
      <c r="AF17" s="9"/>
      <c r="AG17" s="8"/>
      <c r="AH17" s="8"/>
      <c r="AI17" s="8"/>
      <c r="AJ17" s="7"/>
      <c r="AK17" s="6"/>
    </row>
    <row r="18" spans="2:37" ht="18.95" customHeight="1" x14ac:dyDescent="0.15">
      <c r="B18" s="199"/>
      <c r="C18" s="298" t="s">
        <v>75</v>
      </c>
      <c r="D18" s="299"/>
      <c r="E18" s="290">
        <v>3.25</v>
      </c>
      <c r="F18" s="292"/>
      <c r="G18" s="183" t="s">
        <v>46</v>
      </c>
      <c r="H18" s="284"/>
      <c r="I18" s="314"/>
      <c r="J18" s="315"/>
      <c r="K18" s="194" t="s">
        <v>538</v>
      </c>
      <c r="L18" s="196" t="s">
        <v>70</v>
      </c>
      <c r="M18" s="284"/>
      <c r="N18" s="286" t="s">
        <v>76</v>
      </c>
      <c r="O18" s="293"/>
      <c r="P18" s="193" t="s">
        <v>537</v>
      </c>
      <c r="Q18" s="194" t="s">
        <v>537</v>
      </c>
      <c r="R18" s="182" t="s">
        <v>537</v>
      </c>
      <c r="S18" s="284"/>
      <c r="T18" s="393"/>
      <c r="U18" s="343" t="s">
        <v>77</v>
      </c>
      <c r="V18" s="359"/>
      <c r="W18" s="360"/>
      <c r="X18" s="194" t="s">
        <v>537</v>
      </c>
      <c r="Y18" s="194" t="s">
        <v>537</v>
      </c>
      <c r="Z18" s="194" t="s">
        <v>539</v>
      </c>
      <c r="AA18" s="304" t="s">
        <v>537</v>
      </c>
      <c r="AB18" s="304"/>
      <c r="AD18" s="22"/>
      <c r="AF18" s="9"/>
      <c r="AG18" s="8"/>
      <c r="AH18" s="8"/>
      <c r="AI18" s="8"/>
      <c r="AJ18" s="7"/>
      <c r="AK18" s="6"/>
    </row>
    <row r="19" spans="2:37" ht="18.95" customHeight="1" x14ac:dyDescent="0.15">
      <c r="B19" s="284" t="s">
        <v>78</v>
      </c>
      <c r="C19" s="314" t="s">
        <v>79</v>
      </c>
      <c r="D19" s="315"/>
      <c r="E19" s="290">
        <v>4.5</v>
      </c>
      <c r="F19" s="292"/>
      <c r="G19" s="191" t="s">
        <v>46</v>
      </c>
      <c r="H19" s="285"/>
      <c r="I19" s="298" t="s">
        <v>80</v>
      </c>
      <c r="J19" s="299"/>
      <c r="K19" s="194">
        <v>50</v>
      </c>
      <c r="L19" s="196" t="s">
        <v>70</v>
      </c>
      <c r="M19" s="284"/>
      <c r="N19" s="286"/>
      <c r="O19" s="293"/>
      <c r="P19" s="193"/>
      <c r="Q19" s="194"/>
      <c r="R19" s="129"/>
      <c r="S19" s="284"/>
      <c r="T19" s="392" t="s">
        <v>81</v>
      </c>
      <c r="U19" s="286" t="s">
        <v>82</v>
      </c>
      <c r="V19" s="287"/>
      <c r="W19" s="293"/>
      <c r="X19" s="194" t="s">
        <v>537</v>
      </c>
      <c r="Y19" s="194" t="s">
        <v>537</v>
      </c>
      <c r="Z19" s="194" t="s">
        <v>539</v>
      </c>
      <c r="AA19" s="304" t="s">
        <v>537</v>
      </c>
      <c r="AB19" s="304"/>
      <c r="AD19" s="22"/>
    </row>
    <row r="20" spans="2:37" ht="18.95" customHeight="1" x14ac:dyDescent="0.15">
      <c r="B20" s="284"/>
      <c r="C20" s="298" t="s">
        <v>83</v>
      </c>
      <c r="D20" s="299"/>
      <c r="E20" s="290">
        <v>6.15</v>
      </c>
      <c r="F20" s="292"/>
      <c r="G20" s="187" t="s">
        <v>46</v>
      </c>
      <c r="H20" s="297" t="s">
        <v>84</v>
      </c>
      <c r="I20" s="298" t="s">
        <v>69</v>
      </c>
      <c r="J20" s="299"/>
      <c r="K20" s="134">
        <v>485</v>
      </c>
      <c r="L20" s="135" t="s">
        <v>70</v>
      </c>
      <c r="M20" s="284"/>
      <c r="N20" s="286"/>
      <c r="O20" s="293"/>
      <c r="P20" s="193"/>
      <c r="Q20" s="136"/>
      <c r="R20" s="129"/>
      <c r="S20" s="284"/>
      <c r="T20" s="393"/>
      <c r="U20" s="286" t="s">
        <v>85</v>
      </c>
      <c r="V20" s="287"/>
      <c r="W20" s="293"/>
      <c r="X20" s="194" t="s">
        <v>537</v>
      </c>
      <c r="Y20" s="194" t="s">
        <v>537</v>
      </c>
      <c r="Z20" s="194" t="s">
        <v>539</v>
      </c>
      <c r="AA20" s="304" t="s">
        <v>537</v>
      </c>
      <c r="AB20" s="304"/>
      <c r="AD20" s="22"/>
    </row>
    <row r="21" spans="2:37" ht="18.95" customHeight="1" x14ac:dyDescent="0.15">
      <c r="B21" s="285"/>
      <c r="C21" s="298" t="s">
        <v>86</v>
      </c>
      <c r="D21" s="299"/>
      <c r="E21" s="290">
        <v>4.7</v>
      </c>
      <c r="F21" s="292"/>
      <c r="G21" s="187" t="s">
        <v>46</v>
      </c>
      <c r="H21" s="284"/>
      <c r="I21" s="298" t="s">
        <v>72</v>
      </c>
      <c r="J21" s="299"/>
      <c r="K21" s="181">
        <v>485</v>
      </c>
      <c r="L21" s="195" t="s">
        <v>70</v>
      </c>
      <c r="M21" s="284"/>
      <c r="N21" s="286"/>
      <c r="O21" s="293"/>
      <c r="P21" s="193"/>
      <c r="Q21" s="136"/>
      <c r="R21" s="129"/>
      <c r="S21" s="284"/>
      <c r="T21" s="393"/>
      <c r="U21" s="286" t="s">
        <v>87</v>
      </c>
      <c r="V21" s="287"/>
      <c r="W21" s="293"/>
      <c r="X21" s="194" t="s">
        <v>537</v>
      </c>
      <c r="Y21" s="194" t="s">
        <v>537</v>
      </c>
      <c r="Z21" s="194" t="s">
        <v>539</v>
      </c>
      <c r="AA21" s="304" t="s">
        <v>537</v>
      </c>
      <c r="AB21" s="304"/>
      <c r="AD21" s="22"/>
    </row>
    <row r="22" spans="2:37" ht="18.95" customHeight="1" x14ac:dyDescent="0.15">
      <c r="B22" s="131"/>
      <c r="C22" s="137" t="s">
        <v>88</v>
      </c>
      <c r="D22" s="138"/>
      <c r="E22" s="310" t="s">
        <v>505</v>
      </c>
      <c r="F22" s="310"/>
      <c r="G22" s="310"/>
      <c r="H22" s="285"/>
      <c r="I22" s="298" t="s">
        <v>80</v>
      </c>
      <c r="J22" s="299"/>
      <c r="K22" s="132">
        <v>1155</v>
      </c>
      <c r="L22" s="133" t="s">
        <v>70</v>
      </c>
      <c r="M22" s="294"/>
      <c r="N22" s="311"/>
      <c r="O22" s="311"/>
      <c r="P22" s="295"/>
      <c r="Q22" s="294"/>
      <c r="R22" s="295"/>
      <c r="S22" s="284"/>
      <c r="T22" s="393"/>
      <c r="U22" s="286" t="s">
        <v>89</v>
      </c>
      <c r="V22" s="287"/>
      <c r="W22" s="293"/>
      <c r="X22" s="194" t="s">
        <v>537</v>
      </c>
      <c r="Y22" s="194" t="s">
        <v>537</v>
      </c>
      <c r="Z22" s="194" t="s">
        <v>539</v>
      </c>
      <c r="AA22" s="304" t="s">
        <v>537</v>
      </c>
      <c r="AB22" s="304"/>
      <c r="AD22" s="22"/>
    </row>
    <row r="23" spans="2:37" ht="18.95" customHeight="1" x14ac:dyDescent="0.15">
      <c r="B23" s="284" t="s">
        <v>90</v>
      </c>
      <c r="C23" s="137" t="s">
        <v>91</v>
      </c>
      <c r="D23" s="138"/>
      <c r="E23" s="296" t="s">
        <v>506</v>
      </c>
      <c r="F23" s="296"/>
      <c r="G23" s="296"/>
      <c r="H23" s="297" t="s">
        <v>92</v>
      </c>
      <c r="I23" s="298" t="s">
        <v>93</v>
      </c>
      <c r="J23" s="299"/>
      <c r="K23" s="298" t="s">
        <v>94</v>
      </c>
      <c r="L23" s="299"/>
      <c r="M23" s="286" t="s">
        <v>95</v>
      </c>
      <c r="N23" s="287"/>
      <c r="O23" s="287"/>
      <c r="P23" s="293"/>
      <c r="Q23" s="286" t="s">
        <v>38</v>
      </c>
      <c r="R23" s="293"/>
      <c r="S23" s="395" t="s">
        <v>96</v>
      </c>
      <c r="T23" s="396"/>
      <c r="U23" s="286" t="s">
        <v>97</v>
      </c>
      <c r="V23" s="287"/>
      <c r="W23" s="293"/>
      <c r="X23" s="194" t="s">
        <v>537</v>
      </c>
      <c r="Y23" s="194" t="s">
        <v>537</v>
      </c>
      <c r="Z23" s="194" t="s">
        <v>539</v>
      </c>
      <c r="AA23" s="304" t="s">
        <v>537</v>
      </c>
      <c r="AB23" s="304"/>
      <c r="AD23" s="22"/>
    </row>
    <row r="24" spans="2:37" ht="18.95" customHeight="1" x14ac:dyDescent="0.15">
      <c r="B24" s="284"/>
      <c r="C24" s="297" t="s">
        <v>98</v>
      </c>
      <c r="D24" s="286" t="s">
        <v>99</v>
      </c>
      <c r="E24" s="287"/>
      <c r="F24" s="288" t="s">
        <v>537</v>
      </c>
      <c r="G24" s="289"/>
      <c r="H24" s="284"/>
      <c r="I24" s="290" t="s">
        <v>537</v>
      </c>
      <c r="J24" s="291"/>
      <c r="K24" s="290" t="s">
        <v>537</v>
      </c>
      <c r="L24" s="291"/>
      <c r="M24" s="290" t="s">
        <v>537</v>
      </c>
      <c r="N24" s="292"/>
      <c r="O24" s="292"/>
      <c r="P24" s="291"/>
      <c r="Q24" s="290" t="s">
        <v>537</v>
      </c>
      <c r="R24" s="291"/>
      <c r="S24" s="300"/>
      <c r="T24" s="301"/>
      <c r="U24" s="286"/>
      <c r="V24" s="287"/>
      <c r="W24" s="293"/>
      <c r="X24" s="194"/>
      <c r="Y24" s="194"/>
      <c r="Z24" s="194"/>
      <c r="AA24" s="304"/>
      <c r="AB24" s="304"/>
      <c r="AD24" s="22"/>
    </row>
    <row r="25" spans="2:37" ht="18.95" customHeight="1" x14ac:dyDescent="0.15">
      <c r="B25" s="284"/>
      <c r="C25" s="284"/>
      <c r="D25" s="286" t="s">
        <v>100</v>
      </c>
      <c r="E25" s="287"/>
      <c r="F25" s="288" t="s">
        <v>537</v>
      </c>
      <c r="G25" s="289"/>
      <c r="H25" s="284"/>
      <c r="I25" s="290" t="s">
        <v>537</v>
      </c>
      <c r="J25" s="291"/>
      <c r="K25" s="290" t="s">
        <v>537</v>
      </c>
      <c r="L25" s="291"/>
      <c r="M25" s="290" t="s">
        <v>537</v>
      </c>
      <c r="N25" s="292"/>
      <c r="O25" s="292"/>
      <c r="P25" s="291"/>
      <c r="Q25" s="290" t="s">
        <v>537</v>
      </c>
      <c r="R25" s="291"/>
      <c r="S25" s="300"/>
      <c r="T25" s="301"/>
      <c r="U25" s="286"/>
      <c r="V25" s="287"/>
      <c r="W25" s="293"/>
      <c r="X25" s="194"/>
      <c r="Y25" s="194"/>
      <c r="Z25" s="194"/>
      <c r="AA25" s="304"/>
      <c r="AB25" s="304"/>
      <c r="AD25" s="22"/>
    </row>
    <row r="26" spans="2:37" ht="18.95" customHeight="1" x14ac:dyDescent="0.15">
      <c r="B26" s="284"/>
      <c r="C26" s="284"/>
      <c r="D26" s="286" t="s">
        <v>101</v>
      </c>
      <c r="E26" s="287"/>
      <c r="F26" s="288" t="s">
        <v>537</v>
      </c>
      <c r="G26" s="289"/>
      <c r="H26" s="284"/>
      <c r="I26" s="290" t="s">
        <v>537</v>
      </c>
      <c r="J26" s="291"/>
      <c r="K26" s="290" t="s">
        <v>537</v>
      </c>
      <c r="L26" s="291"/>
      <c r="M26" s="290" t="s">
        <v>537</v>
      </c>
      <c r="N26" s="292"/>
      <c r="O26" s="292"/>
      <c r="P26" s="291"/>
      <c r="Q26" s="290" t="s">
        <v>537</v>
      </c>
      <c r="R26" s="291"/>
      <c r="S26" s="302"/>
      <c r="T26" s="303"/>
      <c r="U26" s="286"/>
      <c r="V26" s="287"/>
      <c r="W26" s="293"/>
      <c r="X26" s="194"/>
      <c r="Y26" s="194"/>
      <c r="Z26" s="194"/>
      <c r="AA26" s="304"/>
      <c r="AB26" s="304"/>
      <c r="AD26" s="22"/>
    </row>
    <row r="27" spans="2:37" ht="18.95" customHeight="1" x14ac:dyDescent="0.15">
      <c r="B27" s="139"/>
      <c r="C27" s="285"/>
      <c r="D27" s="286" t="s">
        <v>102</v>
      </c>
      <c r="E27" s="287"/>
      <c r="F27" s="288" t="s">
        <v>537</v>
      </c>
      <c r="G27" s="289"/>
      <c r="H27" s="285"/>
      <c r="I27" s="290" t="s">
        <v>537</v>
      </c>
      <c r="J27" s="291"/>
      <c r="K27" s="290" t="s">
        <v>537</v>
      </c>
      <c r="L27" s="291"/>
      <c r="M27" s="290" t="s">
        <v>537</v>
      </c>
      <c r="N27" s="292"/>
      <c r="O27" s="292"/>
      <c r="P27" s="291"/>
      <c r="Q27" s="290" t="s">
        <v>537</v>
      </c>
      <c r="R27" s="291"/>
      <c r="S27" s="300" t="s">
        <v>103</v>
      </c>
      <c r="T27" s="301"/>
      <c r="U27" s="286" t="s">
        <v>104</v>
      </c>
      <c r="V27" s="287"/>
      <c r="W27" s="293"/>
      <c r="X27" s="194" t="s">
        <v>537</v>
      </c>
      <c r="Y27" s="194" t="s">
        <v>537</v>
      </c>
      <c r="Z27" s="194" t="s">
        <v>539</v>
      </c>
      <c r="AA27" s="304" t="s">
        <v>537</v>
      </c>
      <c r="AB27" s="304"/>
      <c r="AD27" s="22"/>
    </row>
    <row r="28" spans="2:37" ht="18.95" customHeight="1" x14ac:dyDescent="0.15">
      <c r="B28" s="137" t="s">
        <v>105</v>
      </c>
      <c r="C28" s="140"/>
      <c r="D28" s="138"/>
      <c r="E28" s="290" t="s">
        <v>372</v>
      </c>
      <c r="F28" s="292"/>
      <c r="G28" s="292"/>
      <c r="H28" s="292"/>
      <c r="I28" s="292"/>
      <c r="J28" s="292"/>
      <c r="K28" s="305"/>
      <c r="L28" s="306"/>
      <c r="M28" s="306"/>
      <c r="N28" s="306"/>
      <c r="O28" s="306"/>
      <c r="P28" s="306"/>
      <c r="Q28" s="306"/>
      <c r="R28" s="307"/>
      <c r="S28" s="302"/>
      <c r="T28" s="303"/>
      <c r="U28" s="286" t="s">
        <v>106</v>
      </c>
      <c r="V28" s="287"/>
      <c r="W28" s="293"/>
      <c r="X28" s="194" t="s">
        <v>537</v>
      </c>
      <c r="Y28" s="194" t="s">
        <v>537</v>
      </c>
      <c r="Z28" s="194" t="s">
        <v>539</v>
      </c>
      <c r="AA28" s="304" t="s">
        <v>537</v>
      </c>
      <c r="AB28" s="304"/>
      <c r="AD28" s="22"/>
    </row>
    <row r="29" spans="2:37" ht="15" customHeight="1" x14ac:dyDescent="0.15">
      <c r="B29" s="141"/>
      <c r="C29" s="141" t="s">
        <v>107</v>
      </c>
      <c r="D29" s="141"/>
      <c r="E29" s="141"/>
      <c r="F29" s="141"/>
      <c r="G29" s="141"/>
      <c r="H29" s="141"/>
      <c r="I29" s="141"/>
      <c r="J29" s="141"/>
      <c r="K29" s="141"/>
      <c r="L29" s="141"/>
      <c r="M29" s="141"/>
      <c r="N29" s="141"/>
      <c r="O29" s="141"/>
      <c r="P29" s="141"/>
      <c r="Q29" s="141"/>
      <c r="R29" s="141"/>
      <c r="S29" s="141"/>
      <c r="T29" s="141"/>
      <c r="U29" s="141"/>
      <c r="V29" s="141"/>
      <c r="W29" s="142"/>
      <c r="X29" s="142"/>
      <c r="Y29" s="142"/>
      <c r="Z29" s="141"/>
      <c r="AA29" s="141"/>
      <c r="AB29" s="141"/>
    </row>
    <row r="31" spans="2:37" s="1" customFormat="1" ht="18" customHeight="1" x14ac:dyDescent="0.15">
      <c r="J31" s="216"/>
      <c r="W31" s="5"/>
      <c r="X31" s="5"/>
      <c r="Y31" s="5"/>
    </row>
  </sheetData>
  <dataConsolidate/>
  <mergeCells count="192">
    <mergeCell ref="O12:P12"/>
    <mergeCell ref="N16:O16"/>
    <mergeCell ref="N17:O17"/>
    <mergeCell ref="N21:O21"/>
    <mergeCell ref="M26:P26"/>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1"/>
  <dataValidations count="6">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 type="custom" allowBlank="1" showInputMessage="1" showErrorMessage="1" sqref="Q9:R9" xr:uid="{387BCF7C-6E5A-4F8B-93CC-4D2B90753025}">
      <formula1>ROUND(Q9,5)-ROUNDDOWN(Q9,1)=0</formula1>
    </dataValidation>
    <dataValidation type="custom" allowBlank="1" showInputMessage="1" showErrorMessage="1" sqref="Q8" xr:uid="{E80BE44E-AE1F-4A1C-A81B-0F3516B0533C}">
      <formula1>ROUND(Q8,5)-ROUNDDOWN(Q8,2)=0</formula1>
    </dataValidation>
  </dataValidations>
  <printOptions horizontalCentered="1" verticalCentered="1"/>
  <pageMargins left="0.23622047244094488" right="0.23622047244094488" top="0.74803149606299213" bottom="0.74803149606299213" header="0.31496062992125984" footer="0.31496062992125984"/>
  <pageSetup paperSize="9" scale="9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N59"/>
  <sheetViews>
    <sheetView showGridLines="0" view="pageBreakPreview" zoomScaleNormal="55" zoomScaleSheetLayoutView="100" workbookViewId="0"/>
  </sheetViews>
  <sheetFormatPr defaultColWidth="9" defaultRowHeight="12" x14ac:dyDescent="0.15"/>
  <cols>
    <col min="1" max="1" width="1.625" style="3" customWidth="1"/>
    <col min="2" max="2" width="5.625" style="3" bestFit="1" customWidth="1"/>
    <col min="3" max="3" width="6.125" style="3" customWidth="1"/>
    <col min="4" max="5" width="5.875" style="3" customWidth="1"/>
    <col min="6" max="14" width="4.125" style="3" customWidth="1"/>
    <col min="15" max="26" width="4.375" style="3" customWidth="1"/>
    <col min="27" max="36" width="4.125" style="3" customWidth="1"/>
    <col min="37" max="40" width="3.25" style="3" customWidth="1"/>
    <col min="41" max="41" width="1.375" style="3" customWidth="1"/>
    <col min="42" max="16384" width="9" style="3"/>
  </cols>
  <sheetData>
    <row r="2" spans="2:40" ht="8.25" customHeight="1" x14ac:dyDescent="0.15"/>
    <row r="3" spans="2:40" ht="24.95" customHeight="1" x14ac:dyDescent="0.15">
      <c r="B3" s="398" t="s">
        <v>108</v>
      </c>
      <c r="C3" s="398"/>
      <c r="D3" s="398"/>
      <c r="E3" s="398"/>
      <c r="F3" s="398"/>
      <c r="G3" s="398"/>
      <c r="H3" s="398"/>
      <c r="I3" s="398"/>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c r="AJ3" s="398"/>
      <c r="AK3" s="398"/>
      <c r="AL3" s="398"/>
      <c r="AM3" s="398"/>
      <c r="AN3" s="398"/>
    </row>
    <row r="4" spans="2:40" ht="20.100000000000001" customHeight="1" x14ac:dyDescent="0.15">
      <c r="B4" s="399" t="s">
        <v>2</v>
      </c>
      <c r="C4" s="399"/>
      <c r="D4" s="399"/>
      <c r="E4" s="400" t="s">
        <v>543</v>
      </c>
      <c r="F4" s="401"/>
      <c r="G4" s="401"/>
      <c r="H4" s="401"/>
      <c r="I4" s="402"/>
      <c r="J4" s="403" t="s">
        <v>3</v>
      </c>
      <c r="K4" s="403"/>
      <c r="L4" s="403"/>
      <c r="M4" s="404" t="s">
        <v>499</v>
      </c>
      <c r="N4" s="405"/>
      <c r="O4" s="405"/>
      <c r="P4" s="405"/>
      <c r="Q4" s="405"/>
      <c r="R4" s="406"/>
      <c r="S4" s="412" t="s">
        <v>10</v>
      </c>
      <c r="T4" s="412"/>
      <c r="U4" s="412"/>
      <c r="V4" s="412"/>
      <c r="W4" s="412"/>
      <c r="X4" s="412"/>
      <c r="Y4" s="414" t="s">
        <v>544</v>
      </c>
      <c r="Z4" s="415"/>
      <c r="AA4" s="415"/>
      <c r="AB4" s="415"/>
      <c r="AC4" s="415"/>
      <c r="AD4" s="416"/>
      <c r="AE4" s="397" t="s">
        <v>11</v>
      </c>
      <c r="AF4" s="397"/>
      <c r="AG4" s="397"/>
      <c r="AH4" s="397"/>
      <c r="AI4" s="413">
        <v>46080</v>
      </c>
      <c r="AJ4" s="413"/>
      <c r="AK4" s="413"/>
      <c r="AL4" s="413"/>
      <c r="AM4" s="413"/>
      <c r="AN4" s="413"/>
    </row>
    <row r="5" spans="2:40" ht="20.100000000000001" customHeight="1" x14ac:dyDescent="0.15">
      <c r="B5" s="407" t="s">
        <v>109</v>
      </c>
      <c r="C5" s="407"/>
      <c r="D5" s="407"/>
      <c r="E5" s="408" t="s">
        <v>498</v>
      </c>
      <c r="F5" s="409"/>
      <c r="G5" s="409"/>
      <c r="H5" s="409"/>
      <c r="I5" s="410"/>
      <c r="J5" s="411" t="s">
        <v>110</v>
      </c>
      <c r="K5" s="411"/>
      <c r="L5" s="411"/>
      <c r="M5" s="404" t="s">
        <v>500</v>
      </c>
      <c r="N5" s="405"/>
      <c r="O5" s="405"/>
      <c r="P5" s="405"/>
      <c r="Q5" s="405"/>
      <c r="R5" s="406"/>
      <c r="S5" s="412"/>
      <c r="T5" s="412"/>
      <c r="U5" s="412"/>
      <c r="V5" s="412"/>
      <c r="W5" s="412"/>
      <c r="X5" s="412"/>
      <c r="Y5" s="417"/>
      <c r="Z5" s="418"/>
      <c r="AA5" s="418"/>
      <c r="AB5" s="418"/>
      <c r="AC5" s="418"/>
      <c r="AD5" s="419"/>
      <c r="AE5" s="397"/>
      <c r="AF5" s="397"/>
      <c r="AG5" s="397"/>
      <c r="AH5" s="397"/>
      <c r="AI5" s="413"/>
      <c r="AJ5" s="413"/>
      <c r="AK5" s="413"/>
      <c r="AL5" s="413"/>
      <c r="AM5" s="413"/>
      <c r="AN5" s="413"/>
    </row>
    <row r="6" spans="2:40" ht="13.5" customHeight="1" x14ac:dyDescent="0.15">
      <c r="B6" s="420" t="s">
        <v>111</v>
      </c>
      <c r="C6" s="420" t="s">
        <v>112</v>
      </c>
      <c r="D6" s="437" t="s">
        <v>113</v>
      </c>
      <c r="E6" s="438"/>
      <c r="F6" s="441" t="s">
        <v>114</v>
      </c>
      <c r="G6" s="442"/>
      <c r="H6" s="442"/>
      <c r="I6" s="442"/>
      <c r="J6" s="443"/>
      <c r="K6" s="447" t="s">
        <v>115</v>
      </c>
      <c r="L6" s="448"/>
      <c r="M6" s="448"/>
      <c r="N6" s="449"/>
      <c r="O6" s="475" t="s">
        <v>116</v>
      </c>
      <c r="P6" s="476"/>
      <c r="Q6" s="476"/>
      <c r="R6" s="476"/>
      <c r="S6" s="472"/>
      <c r="T6" s="472"/>
      <c r="U6" s="472"/>
      <c r="V6" s="472"/>
      <c r="W6" s="472"/>
      <c r="X6" s="472"/>
      <c r="Y6" s="472"/>
      <c r="Z6" s="472"/>
      <c r="AA6" s="472"/>
      <c r="AB6" s="472"/>
      <c r="AC6" s="472"/>
      <c r="AD6" s="473"/>
      <c r="AE6" s="453" t="s">
        <v>117</v>
      </c>
      <c r="AF6" s="454"/>
      <c r="AG6" s="454"/>
      <c r="AH6" s="454"/>
      <c r="AI6" s="454"/>
      <c r="AJ6" s="455"/>
      <c r="AK6" s="472" t="s">
        <v>118</v>
      </c>
      <c r="AL6" s="472"/>
      <c r="AM6" s="472"/>
      <c r="AN6" s="473"/>
    </row>
    <row r="7" spans="2:40" ht="13.5" customHeight="1" x14ac:dyDescent="0.15">
      <c r="B7" s="420"/>
      <c r="C7" s="421"/>
      <c r="D7" s="439"/>
      <c r="E7" s="440"/>
      <c r="F7" s="444"/>
      <c r="G7" s="445"/>
      <c r="H7" s="445"/>
      <c r="I7" s="445"/>
      <c r="J7" s="446"/>
      <c r="K7" s="450"/>
      <c r="L7" s="451"/>
      <c r="M7" s="451"/>
      <c r="N7" s="452"/>
      <c r="O7" s="397" t="s">
        <v>119</v>
      </c>
      <c r="P7" s="397"/>
      <c r="Q7" s="397"/>
      <c r="R7" s="86" t="s">
        <v>120</v>
      </c>
      <c r="S7" s="397" t="s">
        <v>121</v>
      </c>
      <c r="T7" s="397"/>
      <c r="U7" s="397" t="s">
        <v>122</v>
      </c>
      <c r="V7" s="397"/>
      <c r="W7" s="397"/>
      <c r="X7" s="397"/>
      <c r="Y7" s="482" t="s">
        <v>123</v>
      </c>
      <c r="Z7" s="483"/>
      <c r="AA7" s="483"/>
      <c r="AB7" s="484"/>
      <c r="AC7" s="423" t="s">
        <v>124</v>
      </c>
      <c r="AD7" s="477"/>
      <c r="AE7" s="456"/>
      <c r="AF7" s="457"/>
      <c r="AG7" s="457"/>
      <c r="AH7" s="457"/>
      <c r="AI7" s="457"/>
      <c r="AJ7" s="458"/>
      <c r="AK7" s="472"/>
      <c r="AL7" s="472"/>
      <c r="AM7" s="472"/>
      <c r="AN7" s="473"/>
    </row>
    <row r="8" spans="2:40" ht="13.5" customHeight="1" x14ac:dyDescent="0.15">
      <c r="B8" s="411"/>
      <c r="C8" s="422"/>
      <c r="D8" s="15" t="s">
        <v>125</v>
      </c>
      <c r="E8" s="14" t="s">
        <v>126</v>
      </c>
      <c r="F8" s="411" t="s">
        <v>127</v>
      </c>
      <c r="G8" s="411"/>
      <c r="H8" s="411"/>
      <c r="I8" s="462" t="s">
        <v>128</v>
      </c>
      <c r="J8" s="462" t="s">
        <v>129</v>
      </c>
      <c r="K8" s="462" t="s">
        <v>130</v>
      </c>
      <c r="L8" s="464" t="s">
        <v>131</v>
      </c>
      <c r="M8" s="423" t="s">
        <v>124</v>
      </c>
      <c r="N8" s="424"/>
      <c r="O8" s="435" t="s">
        <v>132</v>
      </c>
      <c r="P8" s="435" t="s">
        <v>133</v>
      </c>
      <c r="Q8" s="435" t="s">
        <v>134</v>
      </c>
      <c r="R8" s="435" t="s">
        <v>135</v>
      </c>
      <c r="S8" s="433" t="s">
        <v>136</v>
      </c>
      <c r="T8" s="433" t="s">
        <v>137</v>
      </c>
      <c r="U8" s="433" t="s">
        <v>138</v>
      </c>
      <c r="V8" s="435" t="s">
        <v>139</v>
      </c>
      <c r="W8" s="433" t="s">
        <v>140</v>
      </c>
      <c r="X8" s="433" t="s">
        <v>141</v>
      </c>
      <c r="Y8" s="435" t="s">
        <v>142</v>
      </c>
      <c r="Z8" s="435" t="s">
        <v>143</v>
      </c>
      <c r="AA8" s="435" t="s">
        <v>144</v>
      </c>
      <c r="AB8" s="433" t="s">
        <v>145</v>
      </c>
      <c r="AC8" s="478"/>
      <c r="AD8" s="479"/>
      <c r="AE8" s="427" t="s">
        <v>146</v>
      </c>
      <c r="AF8" s="429" t="s">
        <v>147</v>
      </c>
      <c r="AG8" s="429" t="s">
        <v>148</v>
      </c>
      <c r="AH8" s="431" t="s">
        <v>149</v>
      </c>
      <c r="AI8" s="423" t="s">
        <v>124</v>
      </c>
      <c r="AJ8" s="477"/>
      <c r="AK8" s="472"/>
      <c r="AL8" s="472"/>
      <c r="AM8" s="472"/>
      <c r="AN8" s="473"/>
    </row>
    <row r="9" spans="2:40" x14ac:dyDescent="0.15">
      <c r="B9" s="411"/>
      <c r="C9" s="20" t="s">
        <v>150</v>
      </c>
      <c r="D9" s="13" t="s">
        <v>150</v>
      </c>
      <c r="E9" s="13" t="s">
        <v>150</v>
      </c>
      <c r="F9" s="411"/>
      <c r="G9" s="411"/>
      <c r="H9" s="411"/>
      <c r="I9" s="463"/>
      <c r="J9" s="463"/>
      <c r="K9" s="463"/>
      <c r="L9" s="465"/>
      <c r="M9" s="425"/>
      <c r="N9" s="426"/>
      <c r="O9" s="436"/>
      <c r="P9" s="436"/>
      <c r="Q9" s="436"/>
      <c r="R9" s="436"/>
      <c r="S9" s="434"/>
      <c r="T9" s="434"/>
      <c r="U9" s="434"/>
      <c r="V9" s="436"/>
      <c r="W9" s="434"/>
      <c r="X9" s="434"/>
      <c r="Y9" s="436"/>
      <c r="Z9" s="436"/>
      <c r="AA9" s="436"/>
      <c r="AB9" s="434"/>
      <c r="AC9" s="480"/>
      <c r="AD9" s="481"/>
      <c r="AE9" s="428"/>
      <c r="AF9" s="430"/>
      <c r="AG9" s="430"/>
      <c r="AH9" s="432"/>
      <c r="AI9" s="480"/>
      <c r="AJ9" s="481"/>
      <c r="AK9" s="474"/>
      <c r="AL9" s="474"/>
      <c r="AM9" s="474"/>
      <c r="AN9" s="426"/>
    </row>
    <row r="10" spans="2:40" ht="13.5" customHeight="1" x14ac:dyDescent="0.15">
      <c r="B10" s="68" t="s">
        <v>515</v>
      </c>
      <c r="C10" s="87">
        <v>0</v>
      </c>
      <c r="D10" s="87">
        <v>0</v>
      </c>
      <c r="E10" s="87">
        <v>0</v>
      </c>
      <c r="F10" s="459" t="s">
        <v>530</v>
      </c>
      <c r="G10" s="460"/>
      <c r="H10" s="461"/>
      <c r="I10" s="68"/>
      <c r="J10" s="231"/>
      <c r="K10" s="68"/>
      <c r="L10" s="11"/>
      <c r="M10" s="459"/>
      <c r="N10" s="461"/>
      <c r="O10" s="12"/>
      <c r="P10" s="11"/>
      <c r="Q10" s="11"/>
      <c r="R10" s="11"/>
      <c r="S10" s="11"/>
      <c r="T10" s="68"/>
      <c r="U10" s="68"/>
      <c r="V10" s="68"/>
      <c r="W10" s="68"/>
      <c r="X10" s="68"/>
      <c r="Y10" s="68"/>
      <c r="Z10" s="68"/>
      <c r="AA10" s="49"/>
      <c r="AB10" s="50"/>
      <c r="AC10" s="466"/>
      <c r="AD10" s="467"/>
      <c r="AE10" s="68"/>
      <c r="AF10" s="68"/>
      <c r="AG10" s="68"/>
      <c r="AH10" s="68"/>
      <c r="AI10" s="471"/>
      <c r="AJ10" s="469"/>
      <c r="AK10" s="487"/>
      <c r="AL10" s="488"/>
      <c r="AM10" s="488"/>
      <c r="AN10" s="489"/>
    </row>
    <row r="11" spans="2:40" ht="13.5" customHeight="1" x14ac:dyDescent="0.15">
      <c r="B11" s="88" t="s">
        <v>531</v>
      </c>
      <c r="C11" s="87">
        <v>8</v>
      </c>
      <c r="D11" s="87">
        <v>0</v>
      </c>
      <c r="E11" s="87">
        <v>8</v>
      </c>
      <c r="F11" s="459"/>
      <c r="G11" s="460"/>
      <c r="H11" s="461"/>
      <c r="I11" s="68"/>
      <c r="J11" s="231"/>
      <c r="K11" s="68" t="s">
        <v>534</v>
      </c>
      <c r="L11" s="11"/>
      <c r="M11" s="459" t="s">
        <v>516</v>
      </c>
      <c r="N11" s="461"/>
      <c r="O11" s="12"/>
      <c r="P11" s="11"/>
      <c r="Q11" s="11"/>
      <c r="R11" s="11"/>
      <c r="S11" s="11"/>
      <c r="T11" s="68"/>
      <c r="U11" s="68"/>
      <c r="V11" s="68"/>
      <c r="W11" s="68"/>
      <c r="X11" s="68"/>
      <c r="Y11" s="68"/>
      <c r="Z11" s="68"/>
      <c r="AA11" s="49"/>
      <c r="AB11" s="50"/>
      <c r="AC11" s="466"/>
      <c r="AD11" s="467"/>
      <c r="AE11" s="68"/>
      <c r="AF11" s="68"/>
      <c r="AG11" s="68"/>
      <c r="AH11" s="12"/>
      <c r="AI11" s="471"/>
      <c r="AJ11" s="469"/>
      <c r="AK11" s="487"/>
      <c r="AL11" s="488"/>
      <c r="AM11" s="488"/>
      <c r="AN11" s="489"/>
    </row>
    <row r="12" spans="2:40" ht="13.5" customHeight="1" x14ac:dyDescent="0.15">
      <c r="B12" s="88" t="s">
        <v>532</v>
      </c>
      <c r="C12" s="87">
        <v>10.4</v>
      </c>
      <c r="D12" s="87">
        <v>8</v>
      </c>
      <c r="E12" s="87">
        <v>18.399999999999999</v>
      </c>
      <c r="F12" s="459"/>
      <c r="G12" s="460"/>
      <c r="H12" s="461"/>
      <c r="I12" s="68"/>
      <c r="J12" s="231"/>
      <c r="K12" s="68" t="s">
        <v>534</v>
      </c>
      <c r="L12" s="11"/>
      <c r="M12" s="459" t="s">
        <v>516</v>
      </c>
      <c r="N12" s="461"/>
      <c r="O12" s="12"/>
      <c r="P12" s="11"/>
      <c r="Q12" s="11"/>
      <c r="R12" s="11"/>
      <c r="S12" s="11"/>
      <c r="T12" s="68"/>
      <c r="U12" s="68"/>
      <c r="V12" s="68"/>
      <c r="W12" s="68"/>
      <c r="X12" s="68"/>
      <c r="Y12" s="68"/>
      <c r="Z12" s="68"/>
      <c r="AA12" s="49"/>
      <c r="AB12" s="50"/>
      <c r="AC12" s="466"/>
      <c r="AD12" s="467"/>
      <c r="AE12" s="68"/>
      <c r="AF12" s="12"/>
      <c r="AG12" s="12"/>
      <c r="AH12" s="68"/>
      <c r="AI12" s="471"/>
      <c r="AJ12" s="469"/>
      <c r="AK12" s="487"/>
      <c r="AL12" s="488"/>
      <c r="AM12" s="488"/>
      <c r="AN12" s="489"/>
    </row>
    <row r="13" spans="2:40" ht="13.5" customHeight="1" x14ac:dyDescent="0.15">
      <c r="B13" s="88" t="s">
        <v>517</v>
      </c>
      <c r="C13" s="87">
        <v>10.5</v>
      </c>
      <c r="D13" s="87">
        <v>18.399999999999999</v>
      </c>
      <c r="E13" s="87">
        <v>28.9</v>
      </c>
      <c r="F13" s="459"/>
      <c r="G13" s="460"/>
      <c r="H13" s="461"/>
      <c r="I13" s="68"/>
      <c r="J13" s="231"/>
      <c r="K13" s="68" t="s">
        <v>534</v>
      </c>
      <c r="L13" s="11"/>
      <c r="M13" s="459" t="s">
        <v>516</v>
      </c>
      <c r="N13" s="461"/>
      <c r="O13" s="12"/>
      <c r="P13" s="11"/>
      <c r="Q13" s="11"/>
      <c r="R13" s="11"/>
      <c r="S13" s="11"/>
      <c r="T13" s="68"/>
      <c r="U13" s="68"/>
      <c r="V13" s="68"/>
      <c r="W13" s="68"/>
      <c r="X13" s="68"/>
      <c r="Y13" s="68"/>
      <c r="Z13" s="68"/>
      <c r="AA13" s="49"/>
      <c r="AB13" s="50"/>
      <c r="AC13" s="466"/>
      <c r="AD13" s="467"/>
      <c r="AE13" s="12"/>
      <c r="AF13" s="68"/>
      <c r="AG13" s="68"/>
      <c r="AH13" s="68"/>
      <c r="AI13" s="459"/>
      <c r="AJ13" s="461"/>
      <c r="AK13" s="485"/>
      <c r="AL13" s="486"/>
      <c r="AM13" s="486"/>
      <c r="AN13" s="470"/>
    </row>
    <row r="14" spans="2:40" ht="13.5" customHeight="1" x14ac:dyDescent="0.15">
      <c r="B14" s="88" t="s">
        <v>518</v>
      </c>
      <c r="C14" s="87">
        <v>10.4</v>
      </c>
      <c r="D14" s="87">
        <v>28.9</v>
      </c>
      <c r="E14" s="87">
        <v>39.299999999999997</v>
      </c>
      <c r="F14" s="459"/>
      <c r="G14" s="460"/>
      <c r="H14" s="461"/>
      <c r="I14" s="68"/>
      <c r="J14" s="231"/>
      <c r="K14" s="68" t="s">
        <v>534</v>
      </c>
      <c r="L14" s="11"/>
      <c r="M14" s="459" t="s">
        <v>516</v>
      </c>
      <c r="N14" s="461"/>
      <c r="O14" s="12"/>
      <c r="P14" s="11"/>
      <c r="Q14" s="11"/>
      <c r="R14" s="11"/>
      <c r="S14" s="11"/>
      <c r="T14" s="68"/>
      <c r="U14" s="68"/>
      <c r="V14" s="68"/>
      <c r="W14" s="68"/>
      <c r="X14" s="68"/>
      <c r="Y14" s="68"/>
      <c r="Z14" s="68"/>
      <c r="AA14" s="49"/>
      <c r="AB14" s="50"/>
      <c r="AC14" s="466"/>
      <c r="AD14" s="467"/>
      <c r="AE14" s="68"/>
      <c r="AF14" s="68"/>
      <c r="AG14" s="49"/>
      <c r="AH14" s="50"/>
      <c r="AI14" s="471"/>
      <c r="AJ14" s="469"/>
      <c r="AK14" s="485"/>
      <c r="AL14" s="486"/>
      <c r="AM14" s="486"/>
      <c r="AN14" s="470"/>
    </row>
    <row r="15" spans="2:40" ht="13.5" customHeight="1" x14ac:dyDescent="0.15">
      <c r="B15" s="88" t="s">
        <v>519</v>
      </c>
      <c r="C15" s="87">
        <v>10.5</v>
      </c>
      <c r="D15" s="87">
        <v>39.299999999999997</v>
      </c>
      <c r="E15" s="87">
        <v>49.8</v>
      </c>
      <c r="F15" s="459"/>
      <c r="G15" s="460"/>
      <c r="H15" s="461"/>
      <c r="I15" s="68"/>
      <c r="J15" s="231"/>
      <c r="K15" s="68" t="s">
        <v>534</v>
      </c>
      <c r="L15" s="11"/>
      <c r="M15" s="459" t="s">
        <v>516</v>
      </c>
      <c r="N15" s="461"/>
      <c r="O15" s="12"/>
      <c r="P15" s="11"/>
      <c r="Q15" s="11"/>
      <c r="R15" s="11"/>
      <c r="S15" s="11"/>
      <c r="T15" s="68"/>
      <c r="U15" s="68"/>
      <c r="V15" s="68"/>
      <c r="W15" s="68"/>
      <c r="X15" s="68"/>
      <c r="Y15" s="68"/>
      <c r="Z15" s="68"/>
      <c r="AA15" s="49"/>
      <c r="AB15" s="50"/>
      <c r="AC15" s="466"/>
      <c r="AD15" s="467"/>
      <c r="AE15" s="68"/>
      <c r="AF15" s="68"/>
      <c r="AG15" s="49"/>
      <c r="AH15" s="50"/>
      <c r="AI15" s="471"/>
      <c r="AJ15" s="469"/>
      <c r="AK15" s="485"/>
      <c r="AL15" s="486"/>
      <c r="AM15" s="486"/>
      <c r="AN15" s="470"/>
    </row>
    <row r="16" spans="2:40" ht="13.5" customHeight="1" x14ac:dyDescent="0.15">
      <c r="B16" s="88" t="s">
        <v>520</v>
      </c>
      <c r="C16" s="87">
        <v>10.4</v>
      </c>
      <c r="D16" s="87">
        <v>49.8</v>
      </c>
      <c r="E16" s="87">
        <v>60.199999999999996</v>
      </c>
      <c r="F16" s="459"/>
      <c r="G16" s="460"/>
      <c r="H16" s="461"/>
      <c r="I16" s="68"/>
      <c r="J16" s="231"/>
      <c r="K16" s="68" t="s">
        <v>534</v>
      </c>
      <c r="L16" s="11"/>
      <c r="M16" s="459" t="s">
        <v>516</v>
      </c>
      <c r="N16" s="461"/>
      <c r="O16" s="12"/>
      <c r="P16" s="11"/>
      <c r="Q16" s="11"/>
      <c r="R16" s="11"/>
      <c r="S16" s="11"/>
      <c r="T16" s="68"/>
      <c r="U16" s="68"/>
      <c r="V16" s="68"/>
      <c r="W16" s="68"/>
      <c r="X16" s="68"/>
      <c r="Y16" s="68"/>
      <c r="Z16" s="68"/>
      <c r="AA16" s="49"/>
      <c r="AB16" s="50"/>
      <c r="AC16" s="466"/>
      <c r="AD16" s="467"/>
      <c r="AE16" s="68"/>
      <c r="AF16" s="68"/>
      <c r="AG16" s="49"/>
      <c r="AH16" s="50"/>
      <c r="AI16" s="471"/>
      <c r="AJ16" s="469"/>
      <c r="AK16" s="485"/>
      <c r="AL16" s="486"/>
      <c r="AM16" s="486"/>
      <c r="AN16" s="470"/>
    </row>
    <row r="17" spans="2:40" ht="13.5" customHeight="1" x14ac:dyDescent="0.15">
      <c r="B17" s="88" t="s">
        <v>521</v>
      </c>
      <c r="C17" s="87">
        <v>10.4</v>
      </c>
      <c r="D17" s="87">
        <v>60.199999999999996</v>
      </c>
      <c r="E17" s="87">
        <v>70.599999999999994</v>
      </c>
      <c r="F17" s="459"/>
      <c r="G17" s="460"/>
      <c r="H17" s="461"/>
      <c r="I17" s="68"/>
      <c r="J17" s="231"/>
      <c r="K17" s="68" t="s">
        <v>534</v>
      </c>
      <c r="L17" s="11"/>
      <c r="M17" s="459" t="s">
        <v>516</v>
      </c>
      <c r="N17" s="461"/>
      <c r="O17" s="12"/>
      <c r="P17" s="11"/>
      <c r="Q17" s="11"/>
      <c r="R17" s="11"/>
      <c r="S17" s="11"/>
      <c r="T17" s="68"/>
      <c r="U17" s="68"/>
      <c r="V17" s="68"/>
      <c r="W17" s="68"/>
      <c r="X17" s="68"/>
      <c r="Y17" s="68"/>
      <c r="Z17" s="68"/>
      <c r="AA17" s="49"/>
      <c r="AB17" s="50"/>
      <c r="AC17" s="466"/>
      <c r="AD17" s="467"/>
      <c r="AE17" s="68"/>
      <c r="AF17" s="68"/>
      <c r="AG17" s="49"/>
      <c r="AH17" s="50"/>
      <c r="AI17" s="471"/>
      <c r="AJ17" s="469"/>
      <c r="AK17" s="485"/>
      <c r="AL17" s="486"/>
      <c r="AM17" s="486"/>
      <c r="AN17" s="470"/>
    </row>
    <row r="18" spans="2:40" ht="13.5" customHeight="1" x14ac:dyDescent="0.15">
      <c r="B18" s="88" t="s">
        <v>522</v>
      </c>
      <c r="C18" s="87">
        <v>10.4</v>
      </c>
      <c r="D18" s="87">
        <v>70.599999999999994</v>
      </c>
      <c r="E18" s="87">
        <v>81</v>
      </c>
      <c r="F18" s="459"/>
      <c r="G18" s="460"/>
      <c r="H18" s="461"/>
      <c r="I18" s="68"/>
      <c r="J18" s="231"/>
      <c r="K18" s="68" t="s">
        <v>534</v>
      </c>
      <c r="L18" s="11"/>
      <c r="M18" s="459" t="s">
        <v>516</v>
      </c>
      <c r="N18" s="461"/>
      <c r="O18" s="12"/>
      <c r="P18" s="11"/>
      <c r="Q18" s="11"/>
      <c r="R18" s="11"/>
      <c r="S18" s="11"/>
      <c r="T18" s="68"/>
      <c r="U18" s="68"/>
      <c r="V18" s="68"/>
      <c r="W18" s="68"/>
      <c r="X18" s="68"/>
      <c r="Y18" s="68"/>
      <c r="Z18" s="68"/>
      <c r="AA18" s="49"/>
      <c r="AB18" s="50"/>
      <c r="AC18" s="466"/>
      <c r="AD18" s="467"/>
      <c r="AE18" s="68"/>
      <c r="AF18" s="68"/>
      <c r="AG18" s="49"/>
      <c r="AH18" s="50"/>
      <c r="AI18" s="471"/>
      <c r="AJ18" s="469"/>
      <c r="AK18" s="485"/>
      <c r="AL18" s="486"/>
      <c r="AM18" s="486"/>
      <c r="AN18" s="470"/>
    </row>
    <row r="19" spans="2:40" ht="13.5" customHeight="1" x14ac:dyDescent="0.15">
      <c r="B19" s="88" t="s">
        <v>523</v>
      </c>
      <c r="C19" s="87">
        <v>10.4</v>
      </c>
      <c r="D19" s="87">
        <v>81</v>
      </c>
      <c r="E19" s="87">
        <v>91.4</v>
      </c>
      <c r="F19" s="459"/>
      <c r="G19" s="460"/>
      <c r="H19" s="461"/>
      <c r="I19" s="68"/>
      <c r="J19" s="231"/>
      <c r="K19" s="68" t="s">
        <v>534</v>
      </c>
      <c r="L19" s="11"/>
      <c r="M19" s="459" t="s">
        <v>516</v>
      </c>
      <c r="N19" s="461"/>
      <c r="O19" s="12"/>
      <c r="P19" s="11"/>
      <c r="Q19" s="11"/>
      <c r="R19" s="11"/>
      <c r="S19" s="11"/>
      <c r="T19" s="68"/>
      <c r="U19" s="68"/>
      <c r="V19" s="68"/>
      <c r="W19" s="68"/>
      <c r="X19" s="68"/>
      <c r="Y19" s="68"/>
      <c r="Z19" s="68"/>
      <c r="AA19" s="49"/>
      <c r="AB19" s="50"/>
      <c r="AC19" s="466"/>
      <c r="AD19" s="467"/>
      <c r="AE19" s="68"/>
      <c r="AF19" s="68"/>
      <c r="AG19" s="49"/>
      <c r="AH19" s="50"/>
      <c r="AI19" s="471"/>
      <c r="AJ19" s="469"/>
      <c r="AK19" s="485"/>
      <c r="AL19" s="486"/>
      <c r="AM19" s="486"/>
      <c r="AN19" s="470"/>
    </row>
    <row r="20" spans="2:40" ht="13.5" customHeight="1" x14ac:dyDescent="0.15">
      <c r="B20" s="88" t="s">
        <v>524</v>
      </c>
      <c r="C20" s="87">
        <v>10.4</v>
      </c>
      <c r="D20" s="87">
        <v>91.4</v>
      </c>
      <c r="E20" s="87">
        <v>101.80000000000001</v>
      </c>
      <c r="F20" s="459"/>
      <c r="G20" s="460"/>
      <c r="H20" s="461"/>
      <c r="I20" s="68"/>
      <c r="J20" s="231"/>
      <c r="K20" s="68" t="s">
        <v>534</v>
      </c>
      <c r="L20" s="11"/>
      <c r="M20" s="459" t="s">
        <v>516</v>
      </c>
      <c r="N20" s="461"/>
      <c r="O20" s="12"/>
      <c r="P20" s="11"/>
      <c r="Q20" s="11"/>
      <c r="R20" s="11"/>
      <c r="S20" s="11"/>
      <c r="T20" s="21"/>
      <c r="U20" s="21"/>
      <c r="V20" s="21"/>
      <c r="W20" s="68"/>
      <c r="X20" s="68"/>
      <c r="Y20" s="68"/>
      <c r="Z20" s="68"/>
      <c r="AA20" s="49"/>
      <c r="AB20" s="50"/>
      <c r="AC20" s="466"/>
      <c r="AD20" s="467"/>
      <c r="AE20" s="68"/>
      <c r="AF20" s="68"/>
      <c r="AG20" s="49"/>
      <c r="AH20" s="50"/>
      <c r="AI20" s="471"/>
      <c r="AJ20" s="469"/>
      <c r="AK20" s="485"/>
      <c r="AL20" s="486"/>
      <c r="AM20" s="486"/>
      <c r="AN20" s="470"/>
    </row>
    <row r="21" spans="2:40" ht="13.5" customHeight="1" x14ac:dyDescent="0.15">
      <c r="B21" s="88" t="s">
        <v>525</v>
      </c>
      <c r="C21" s="87">
        <v>10.5</v>
      </c>
      <c r="D21" s="87">
        <v>101.80000000000001</v>
      </c>
      <c r="E21" s="87">
        <v>112.30000000000001</v>
      </c>
      <c r="F21" s="459"/>
      <c r="G21" s="460"/>
      <c r="H21" s="461"/>
      <c r="I21" s="68"/>
      <c r="J21" s="231"/>
      <c r="K21" s="68" t="s">
        <v>534</v>
      </c>
      <c r="L21" s="11"/>
      <c r="M21" s="459" t="s">
        <v>516</v>
      </c>
      <c r="N21" s="461"/>
      <c r="O21" s="12"/>
      <c r="P21" s="11"/>
      <c r="Q21" s="11"/>
      <c r="R21" s="11"/>
      <c r="S21" s="11"/>
      <c r="T21" s="68"/>
      <c r="U21" s="68"/>
      <c r="V21" s="68"/>
      <c r="W21" s="68"/>
      <c r="X21" s="68"/>
      <c r="Y21" s="68"/>
      <c r="Z21" s="68"/>
      <c r="AA21" s="49"/>
      <c r="AB21" s="50"/>
      <c r="AC21" s="466"/>
      <c r="AD21" s="467"/>
      <c r="AE21" s="68"/>
      <c r="AF21" s="68"/>
      <c r="AG21" s="49"/>
      <c r="AH21" s="50"/>
      <c r="AI21" s="471"/>
      <c r="AJ21" s="469"/>
      <c r="AK21" s="485"/>
      <c r="AL21" s="486"/>
      <c r="AM21" s="486"/>
      <c r="AN21" s="470"/>
    </row>
    <row r="22" spans="2:40" ht="13.5" customHeight="1" x14ac:dyDescent="0.15">
      <c r="B22" s="88" t="s">
        <v>526</v>
      </c>
      <c r="C22" s="87">
        <v>10.4</v>
      </c>
      <c r="D22" s="87">
        <v>112.30000000000001</v>
      </c>
      <c r="E22" s="87">
        <v>122.70000000000002</v>
      </c>
      <c r="F22" s="459"/>
      <c r="G22" s="460"/>
      <c r="H22" s="461"/>
      <c r="I22" s="68"/>
      <c r="J22" s="231"/>
      <c r="K22" s="68" t="s">
        <v>534</v>
      </c>
      <c r="L22" s="11"/>
      <c r="M22" s="459" t="s">
        <v>516</v>
      </c>
      <c r="N22" s="461"/>
      <c r="O22" s="12"/>
      <c r="P22" s="11"/>
      <c r="Q22" s="11"/>
      <c r="R22" s="11"/>
      <c r="S22" s="11"/>
      <c r="T22" s="68"/>
      <c r="U22" s="68"/>
      <c r="V22" s="68"/>
      <c r="W22" s="68"/>
      <c r="X22" s="68"/>
      <c r="Y22" s="68"/>
      <c r="Z22" s="68"/>
      <c r="AA22" s="49"/>
      <c r="AB22" s="50"/>
      <c r="AC22" s="466"/>
      <c r="AD22" s="467"/>
      <c r="AE22" s="68"/>
      <c r="AF22" s="68"/>
      <c r="AG22" s="49"/>
      <c r="AH22" s="50"/>
      <c r="AI22" s="471"/>
      <c r="AJ22" s="469"/>
      <c r="AK22" s="485"/>
      <c r="AL22" s="486"/>
      <c r="AM22" s="486"/>
      <c r="AN22" s="470"/>
    </row>
    <row r="23" spans="2:40" ht="13.5" customHeight="1" x14ac:dyDescent="0.15">
      <c r="B23" s="88" t="s">
        <v>527</v>
      </c>
      <c r="C23" s="87">
        <v>10.4</v>
      </c>
      <c r="D23" s="87">
        <v>122.70000000000002</v>
      </c>
      <c r="E23" s="87">
        <v>133.10000000000002</v>
      </c>
      <c r="F23" s="459"/>
      <c r="G23" s="460"/>
      <c r="H23" s="461"/>
      <c r="I23" s="68"/>
      <c r="J23" s="231"/>
      <c r="K23" s="68" t="s">
        <v>534</v>
      </c>
      <c r="L23" s="11"/>
      <c r="M23" s="459" t="s">
        <v>516</v>
      </c>
      <c r="N23" s="461"/>
      <c r="O23" s="12"/>
      <c r="P23" s="11"/>
      <c r="Q23" s="11"/>
      <c r="R23" s="11"/>
      <c r="S23" s="11"/>
      <c r="T23" s="21"/>
      <c r="U23" s="12"/>
      <c r="V23" s="21"/>
      <c r="W23" s="21"/>
      <c r="X23" s="21"/>
      <c r="Y23" s="21"/>
      <c r="Z23" s="21"/>
      <c r="AA23" s="49"/>
      <c r="AB23" s="12"/>
      <c r="AC23" s="466"/>
      <c r="AD23" s="467"/>
      <c r="AE23" s="68"/>
      <c r="AF23" s="68"/>
      <c r="AG23" s="49"/>
      <c r="AH23" s="50"/>
      <c r="AI23" s="471"/>
      <c r="AJ23" s="469"/>
      <c r="AK23" s="485"/>
      <c r="AL23" s="486"/>
      <c r="AM23" s="486"/>
      <c r="AN23" s="470"/>
    </row>
    <row r="24" spans="2:40" ht="13.5" customHeight="1" x14ac:dyDescent="0.15">
      <c r="B24" s="88" t="s">
        <v>528</v>
      </c>
      <c r="C24" s="87">
        <v>10.5</v>
      </c>
      <c r="D24" s="87">
        <v>133.10000000000002</v>
      </c>
      <c r="E24" s="87">
        <v>143.60000000000002</v>
      </c>
      <c r="F24" s="459"/>
      <c r="G24" s="460"/>
      <c r="H24" s="461"/>
      <c r="I24" s="68"/>
      <c r="J24" s="231"/>
      <c r="K24" s="68" t="s">
        <v>534</v>
      </c>
      <c r="L24" s="11"/>
      <c r="M24" s="459" t="s">
        <v>516</v>
      </c>
      <c r="N24" s="461"/>
      <c r="O24" s="12"/>
      <c r="P24" s="11"/>
      <c r="Q24" s="11"/>
      <c r="R24" s="11"/>
      <c r="S24" s="11"/>
      <c r="T24" s="68"/>
      <c r="U24" s="68"/>
      <c r="V24" s="68"/>
      <c r="W24" s="68"/>
      <c r="X24" s="68"/>
      <c r="Y24" s="68"/>
      <c r="Z24" s="68"/>
      <c r="AA24" s="49"/>
      <c r="AB24" s="50"/>
      <c r="AC24" s="466"/>
      <c r="AD24" s="467"/>
      <c r="AE24" s="68"/>
      <c r="AF24" s="68"/>
      <c r="AG24" s="49"/>
      <c r="AH24" s="50"/>
      <c r="AI24" s="471"/>
      <c r="AJ24" s="469"/>
      <c r="AK24" s="485"/>
      <c r="AL24" s="486"/>
      <c r="AM24" s="486"/>
      <c r="AN24" s="470"/>
    </row>
    <row r="25" spans="2:40" ht="13.5" customHeight="1" x14ac:dyDescent="0.15">
      <c r="B25" s="88" t="s">
        <v>529</v>
      </c>
      <c r="C25" s="87">
        <v>8.4</v>
      </c>
      <c r="D25" s="87">
        <v>143.60000000000002</v>
      </c>
      <c r="E25" s="87">
        <v>152.00000000000003</v>
      </c>
      <c r="F25" s="459"/>
      <c r="G25" s="460"/>
      <c r="H25" s="461"/>
      <c r="I25" s="68"/>
      <c r="J25" s="231"/>
      <c r="K25" s="68" t="s">
        <v>534</v>
      </c>
      <c r="L25" s="11"/>
      <c r="M25" s="459" t="s">
        <v>516</v>
      </c>
      <c r="N25" s="461"/>
      <c r="O25" s="12"/>
      <c r="P25" s="11"/>
      <c r="Q25" s="11"/>
      <c r="R25" s="11"/>
      <c r="S25" s="11"/>
      <c r="T25" s="68"/>
      <c r="U25" s="68"/>
      <c r="V25" s="68"/>
      <c r="W25" s="68"/>
      <c r="X25" s="68"/>
      <c r="Y25" s="68"/>
      <c r="Z25" s="68"/>
      <c r="AA25" s="49"/>
      <c r="AB25" s="50"/>
      <c r="AC25" s="466"/>
      <c r="AD25" s="467"/>
      <c r="AE25" s="68"/>
      <c r="AF25" s="68"/>
      <c r="AG25" s="49"/>
      <c r="AH25" s="50"/>
      <c r="AI25" s="471"/>
      <c r="AJ25" s="469"/>
      <c r="AK25" s="485"/>
      <c r="AL25" s="486"/>
      <c r="AM25" s="486"/>
      <c r="AN25" s="470"/>
    </row>
    <row r="26" spans="2:40" ht="13.5" customHeight="1" x14ac:dyDescent="0.15">
      <c r="B26" s="88" t="s">
        <v>533</v>
      </c>
      <c r="C26" s="87">
        <v>0</v>
      </c>
      <c r="D26" s="87">
        <v>152.00000000000003</v>
      </c>
      <c r="E26" s="87">
        <v>152.00000000000003</v>
      </c>
      <c r="F26" s="459" t="s">
        <v>530</v>
      </c>
      <c r="G26" s="460"/>
      <c r="H26" s="461"/>
      <c r="I26" s="68"/>
      <c r="J26" s="231"/>
      <c r="K26" s="68"/>
      <c r="L26" s="11"/>
      <c r="M26" s="459"/>
      <c r="N26" s="461"/>
      <c r="O26" s="12"/>
      <c r="P26" s="12"/>
      <c r="Q26" s="11"/>
      <c r="R26" s="11"/>
      <c r="S26" s="12"/>
      <c r="T26" s="68"/>
      <c r="U26" s="68"/>
      <c r="V26" s="68"/>
      <c r="W26" s="68"/>
      <c r="X26" s="68"/>
      <c r="Y26" s="68"/>
      <c r="Z26" s="68"/>
      <c r="AA26" s="49"/>
      <c r="AB26" s="50"/>
      <c r="AC26" s="466"/>
      <c r="AD26" s="467"/>
      <c r="AE26" s="68"/>
      <c r="AF26" s="68"/>
      <c r="AG26" s="49"/>
      <c r="AH26" s="50"/>
      <c r="AI26" s="471"/>
      <c r="AJ26" s="469"/>
      <c r="AK26" s="485"/>
      <c r="AL26" s="486"/>
      <c r="AM26" s="486"/>
      <c r="AN26" s="470"/>
    </row>
    <row r="27" spans="2:40" ht="13.5" customHeight="1" x14ac:dyDescent="0.15">
      <c r="B27" s="88"/>
      <c r="C27" s="87"/>
      <c r="D27" s="87"/>
      <c r="E27" s="87"/>
      <c r="F27" s="468"/>
      <c r="G27" s="469"/>
      <c r="H27" s="469"/>
      <c r="I27" s="12"/>
      <c r="J27" s="70"/>
      <c r="K27" s="12"/>
      <c r="L27" s="11"/>
      <c r="M27" s="459"/>
      <c r="N27" s="470"/>
      <c r="O27" s="12"/>
      <c r="P27" s="11"/>
      <c r="Q27" s="11"/>
      <c r="R27" s="11"/>
      <c r="S27" s="11"/>
      <c r="T27" s="68"/>
      <c r="U27" s="68"/>
      <c r="V27" s="68"/>
      <c r="W27" s="68"/>
      <c r="X27" s="68"/>
      <c r="Y27" s="68"/>
      <c r="Z27" s="68"/>
      <c r="AA27" s="49"/>
      <c r="AB27" s="50"/>
      <c r="AC27" s="466"/>
      <c r="AD27" s="467"/>
      <c r="AE27" s="68"/>
      <c r="AF27" s="68"/>
      <c r="AG27" s="49"/>
      <c r="AH27" s="50"/>
      <c r="AI27" s="471"/>
      <c r="AJ27" s="469"/>
      <c r="AK27" s="485"/>
      <c r="AL27" s="486"/>
      <c r="AM27" s="486"/>
      <c r="AN27" s="470"/>
    </row>
    <row r="28" spans="2:40" ht="13.5" customHeight="1" x14ac:dyDescent="0.15">
      <c r="B28" s="88"/>
      <c r="C28" s="87"/>
      <c r="D28" s="87"/>
      <c r="E28" s="87"/>
      <c r="F28" s="468"/>
      <c r="G28" s="469"/>
      <c r="H28" s="469"/>
      <c r="I28" s="12"/>
      <c r="J28" s="70"/>
      <c r="K28" s="12"/>
      <c r="L28" s="11"/>
      <c r="M28" s="459"/>
      <c r="N28" s="470"/>
      <c r="O28" s="12"/>
      <c r="P28" s="11"/>
      <c r="Q28" s="11"/>
      <c r="R28" s="11"/>
      <c r="S28" s="11"/>
      <c r="T28" s="68"/>
      <c r="U28" s="68"/>
      <c r="V28" s="68"/>
      <c r="W28" s="68"/>
      <c r="X28" s="68"/>
      <c r="Y28" s="68"/>
      <c r="Z28" s="68"/>
      <c r="AA28" s="49"/>
      <c r="AB28" s="50"/>
      <c r="AC28" s="466"/>
      <c r="AD28" s="467"/>
      <c r="AE28" s="68"/>
      <c r="AF28" s="68"/>
      <c r="AG28" s="49"/>
      <c r="AH28" s="50"/>
      <c r="AI28" s="471"/>
      <c r="AJ28" s="469"/>
      <c r="AK28" s="485"/>
      <c r="AL28" s="486"/>
      <c r="AM28" s="486"/>
      <c r="AN28" s="470"/>
    </row>
    <row r="29" spans="2:40" ht="13.5" customHeight="1" x14ac:dyDescent="0.15">
      <c r="B29" s="88"/>
      <c r="C29" s="87"/>
      <c r="D29" s="87"/>
      <c r="E29" s="87"/>
      <c r="F29" s="471"/>
      <c r="G29" s="469"/>
      <c r="H29" s="469"/>
      <c r="I29" s="12"/>
      <c r="J29" s="70"/>
      <c r="K29" s="12"/>
      <c r="L29" s="11"/>
      <c r="M29" s="459"/>
      <c r="N29" s="470"/>
      <c r="O29" s="12"/>
      <c r="P29" s="11"/>
      <c r="Q29" s="11"/>
      <c r="R29" s="11"/>
      <c r="S29" s="11"/>
      <c r="T29" s="68"/>
      <c r="U29" s="68"/>
      <c r="V29" s="68"/>
      <c r="W29" s="68"/>
      <c r="X29" s="68"/>
      <c r="Y29" s="68"/>
      <c r="Z29" s="68"/>
      <c r="AA29" s="49"/>
      <c r="AB29" s="50"/>
      <c r="AC29" s="466"/>
      <c r="AD29" s="467"/>
      <c r="AE29" s="68"/>
      <c r="AF29" s="68"/>
      <c r="AG29" s="49"/>
      <c r="AH29" s="50"/>
      <c r="AI29" s="471"/>
      <c r="AJ29" s="469"/>
      <c r="AK29" s="485"/>
      <c r="AL29" s="486"/>
      <c r="AM29" s="486"/>
      <c r="AN29" s="470"/>
    </row>
    <row r="30" spans="2:40" ht="13.5" customHeight="1" x14ac:dyDescent="0.15">
      <c r="B30" s="88"/>
      <c r="C30" s="87"/>
      <c r="D30" s="87"/>
      <c r="E30" s="87"/>
      <c r="F30" s="471"/>
      <c r="G30" s="469"/>
      <c r="H30" s="469"/>
      <c r="I30" s="12"/>
      <c r="J30" s="70"/>
      <c r="K30" s="12"/>
      <c r="L30" s="11"/>
      <c r="M30" s="459"/>
      <c r="N30" s="470"/>
      <c r="O30" s="12"/>
      <c r="P30" s="11"/>
      <c r="Q30" s="11"/>
      <c r="R30" s="11"/>
      <c r="S30" s="11"/>
      <c r="T30" s="68"/>
      <c r="U30" s="68"/>
      <c r="V30" s="68"/>
      <c r="W30" s="68"/>
      <c r="X30" s="68"/>
      <c r="Y30" s="68"/>
      <c r="Z30" s="68"/>
      <c r="AA30" s="49"/>
      <c r="AB30" s="50"/>
      <c r="AC30" s="466"/>
      <c r="AD30" s="467"/>
      <c r="AE30" s="68"/>
      <c r="AF30" s="68"/>
      <c r="AG30" s="49"/>
      <c r="AH30" s="50"/>
      <c r="AI30" s="471"/>
      <c r="AJ30" s="469"/>
      <c r="AK30" s="485"/>
      <c r="AL30" s="486"/>
      <c r="AM30" s="486"/>
      <c r="AN30" s="470"/>
    </row>
    <row r="31" spans="2:40" ht="13.5" customHeight="1" x14ac:dyDescent="0.15">
      <c r="B31" s="88"/>
      <c r="C31" s="87"/>
      <c r="D31" s="87"/>
      <c r="E31" s="87"/>
      <c r="F31" s="471"/>
      <c r="G31" s="469"/>
      <c r="H31" s="469"/>
      <c r="I31" s="12"/>
      <c r="J31" s="70"/>
      <c r="K31" s="12"/>
      <c r="L31" s="11"/>
      <c r="M31" s="459"/>
      <c r="N31" s="470"/>
      <c r="O31" s="12"/>
      <c r="P31" s="11"/>
      <c r="Q31" s="11"/>
      <c r="R31" s="11"/>
      <c r="S31" s="11"/>
      <c r="T31" s="68"/>
      <c r="U31" s="68"/>
      <c r="V31" s="68"/>
      <c r="W31" s="68"/>
      <c r="X31" s="68"/>
      <c r="Y31" s="68"/>
      <c r="Z31" s="68"/>
      <c r="AA31" s="49"/>
      <c r="AB31" s="50"/>
      <c r="AC31" s="466"/>
      <c r="AD31" s="467"/>
      <c r="AE31" s="68"/>
      <c r="AF31" s="68"/>
      <c r="AG31" s="49"/>
      <c r="AH31" s="50"/>
      <c r="AI31" s="471"/>
      <c r="AJ31" s="469"/>
      <c r="AK31" s="485"/>
      <c r="AL31" s="486"/>
      <c r="AM31" s="486"/>
      <c r="AN31" s="470"/>
    </row>
    <row r="32" spans="2:40" ht="13.5" customHeight="1" x14ac:dyDescent="0.15">
      <c r="B32" s="88"/>
      <c r="C32" s="87"/>
      <c r="D32" s="87"/>
      <c r="E32" s="87"/>
      <c r="F32" s="471"/>
      <c r="G32" s="469"/>
      <c r="H32" s="469"/>
      <c r="I32" s="12"/>
      <c r="J32" s="70"/>
      <c r="K32" s="12"/>
      <c r="L32" s="11"/>
      <c r="M32" s="459"/>
      <c r="N32" s="470"/>
      <c r="O32" s="12"/>
      <c r="P32" s="11"/>
      <c r="Q32" s="11"/>
      <c r="R32" s="11"/>
      <c r="S32" s="11"/>
      <c r="T32" s="68"/>
      <c r="U32" s="68"/>
      <c r="V32" s="68"/>
      <c r="W32" s="68"/>
      <c r="X32" s="68"/>
      <c r="Y32" s="68"/>
      <c r="Z32" s="68"/>
      <c r="AA32" s="49"/>
      <c r="AB32" s="50"/>
      <c r="AC32" s="466"/>
      <c r="AD32" s="467"/>
      <c r="AE32" s="68"/>
      <c r="AF32" s="68"/>
      <c r="AG32" s="49"/>
      <c r="AH32" s="50"/>
      <c r="AI32" s="471"/>
      <c r="AJ32" s="469"/>
      <c r="AK32" s="485"/>
      <c r="AL32" s="486"/>
      <c r="AM32" s="486"/>
      <c r="AN32" s="470"/>
    </row>
    <row r="33" spans="2:40" ht="13.5" customHeight="1" x14ac:dyDescent="0.15">
      <c r="B33" s="88"/>
      <c r="C33" s="87"/>
      <c r="D33" s="87"/>
      <c r="E33" s="87"/>
      <c r="F33" s="471"/>
      <c r="G33" s="469"/>
      <c r="H33" s="469"/>
      <c r="I33" s="12"/>
      <c r="J33" s="70"/>
      <c r="K33" s="12"/>
      <c r="L33" s="11"/>
      <c r="M33" s="459"/>
      <c r="N33" s="470"/>
      <c r="O33" s="12"/>
      <c r="P33" s="11"/>
      <c r="Q33" s="11"/>
      <c r="R33" s="11"/>
      <c r="S33" s="11"/>
      <c r="T33" s="68"/>
      <c r="U33" s="68"/>
      <c r="V33" s="68"/>
      <c r="W33" s="68"/>
      <c r="X33" s="68"/>
      <c r="Y33" s="68"/>
      <c r="Z33" s="68"/>
      <c r="AA33" s="49"/>
      <c r="AB33" s="50"/>
      <c r="AC33" s="466"/>
      <c r="AD33" s="467"/>
      <c r="AE33" s="68"/>
      <c r="AF33" s="68"/>
      <c r="AG33" s="49"/>
      <c r="AH33" s="50"/>
      <c r="AI33" s="471"/>
      <c r="AJ33" s="469"/>
      <c r="AK33" s="485"/>
      <c r="AL33" s="486"/>
      <c r="AM33" s="486"/>
      <c r="AN33" s="470"/>
    </row>
    <row r="34" spans="2:40" ht="13.5" customHeight="1" x14ac:dyDescent="0.15">
      <c r="B34" s="88"/>
      <c r="C34" s="87"/>
      <c r="D34" s="87"/>
      <c r="E34" s="87"/>
      <c r="F34" s="471"/>
      <c r="G34" s="469"/>
      <c r="H34" s="469"/>
      <c r="I34" s="12"/>
      <c r="J34" s="70"/>
      <c r="K34" s="12"/>
      <c r="L34" s="11"/>
      <c r="M34" s="459"/>
      <c r="N34" s="470"/>
      <c r="O34" s="12"/>
      <c r="P34" s="11"/>
      <c r="Q34" s="11"/>
      <c r="R34" s="11"/>
      <c r="S34" s="11"/>
      <c r="T34" s="68"/>
      <c r="U34" s="68"/>
      <c r="V34" s="68"/>
      <c r="W34" s="68"/>
      <c r="X34" s="68"/>
      <c r="Y34" s="68"/>
      <c r="Z34" s="68"/>
      <c r="AA34" s="49"/>
      <c r="AB34" s="50"/>
      <c r="AC34" s="466"/>
      <c r="AD34" s="467"/>
      <c r="AE34" s="68"/>
      <c r="AF34" s="68"/>
      <c r="AG34" s="49"/>
      <c r="AH34" s="50"/>
      <c r="AI34" s="471"/>
      <c r="AJ34" s="469"/>
      <c r="AK34" s="485"/>
      <c r="AL34" s="486"/>
      <c r="AM34" s="486"/>
      <c r="AN34" s="470"/>
    </row>
    <row r="35" spans="2:40" ht="13.5" customHeight="1" x14ac:dyDescent="0.15">
      <c r="B35" s="88"/>
      <c r="C35" s="87"/>
      <c r="D35" s="87"/>
      <c r="E35" s="87"/>
      <c r="F35" s="468"/>
      <c r="G35" s="469"/>
      <c r="H35" s="469"/>
      <c r="I35" s="12"/>
      <c r="J35" s="70"/>
      <c r="K35" s="12"/>
      <c r="L35" s="11"/>
      <c r="M35" s="459"/>
      <c r="N35" s="470"/>
      <c r="O35" s="12"/>
      <c r="P35" s="11"/>
      <c r="Q35" s="11"/>
      <c r="R35" s="11"/>
      <c r="S35" s="11"/>
      <c r="T35" s="68"/>
      <c r="U35" s="68"/>
      <c r="V35" s="68"/>
      <c r="W35" s="68"/>
      <c r="X35" s="68"/>
      <c r="Y35" s="68"/>
      <c r="Z35" s="68"/>
      <c r="AA35" s="49"/>
      <c r="AB35" s="50"/>
      <c r="AC35" s="466"/>
      <c r="AD35" s="467"/>
      <c r="AE35" s="68"/>
      <c r="AF35" s="68"/>
      <c r="AG35" s="49"/>
      <c r="AH35" s="50"/>
      <c r="AI35" s="471"/>
      <c r="AJ35" s="469"/>
      <c r="AK35" s="485"/>
      <c r="AL35" s="486"/>
      <c r="AM35" s="486"/>
      <c r="AN35" s="470"/>
    </row>
    <row r="36" spans="2:40" ht="13.5" customHeight="1" x14ac:dyDescent="0.15">
      <c r="B36" s="88"/>
      <c r="C36" s="87"/>
      <c r="D36" s="87"/>
      <c r="E36" s="87"/>
      <c r="F36" s="468"/>
      <c r="G36" s="469"/>
      <c r="H36" s="469"/>
      <c r="I36" s="12"/>
      <c r="J36" s="70"/>
      <c r="K36" s="12"/>
      <c r="L36" s="11"/>
      <c r="M36" s="459"/>
      <c r="N36" s="470"/>
      <c r="O36" s="12"/>
      <c r="P36" s="11"/>
      <c r="Q36" s="11"/>
      <c r="R36" s="11"/>
      <c r="S36" s="11"/>
      <c r="T36" s="68"/>
      <c r="U36" s="68"/>
      <c r="V36" s="68"/>
      <c r="W36" s="68"/>
      <c r="X36" s="68"/>
      <c r="Y36" s="68"/>
      <c r="Z36" s="68"/>
      <c r="AA36" s="49"/>
      <c r="AB36" s="50"/>
      <c r="AC36" s="466"/>
      <c r="AD36" s="467"/>
      <c r="AE36" s="68"/>
      <c r="AF36" s="68"/>
      <c r="AG36" s="49"/>
      <c r="AH36" s="50"/>
      <c r="AI36" s="471"/>
      <c r="AJ36" s="469"/>
      <c r="AK36" s="485"/>
      <c r="AL36" s="486"/>
      <c r="AM36" s="486"/>
      <c r="AN36" s="470"/>
    </row>
    <row r="37" spans="2:40" ht="13.5" customHeight="1" x14ac:dyDescent="0.15">
      <c r="B37" s="88"/>
      <c r="C37" s="87"/>
      <c r="D37" s="87"/>
      <c r="E37" s="87"/>
      <c r="F37" s="471"/>
      <c r="G37" s="469"/>
      <c r="H37" s="469"/>
      <c r="I37" s="12"/>
      <c r="J37" s="70"/>
      <c r="K37" s="12"/>
      <c r="L37" s="11"/>
      <c r="M37" s="459"/>
      <c r="N37" s="470"/>
      <c r="O37" s="12"/>
      <c r="P37" s="11"/>
      <c r="Q37" s="11"/>
      <c r="R37" s="11"/>
      <c r="S37" s="11"/>
      <c r="T37" s="68"/>
      <c r="U37" s="68"/>
      <c r="V37" s="68"/>
      <c r="W37" s="68"/>
      <c r="X37" s="68"/>
      <c r="Y37" s="68"/>
      <c r="Z37" s="68"/>
      <c r="AA37" s="49"/>
      <c r="AB37" s="50"/>
      <c r="AC37" s="466"/>
      <c r="AD37" s="467"/>
      <c r="AE37" s="68"/>
      <c r="AF37" s="68"/>
      <c r="AG37" s="49"/>
      <c r="AH37" s="50"/>
      <c r="AI37" s="471"/>
      <c r="AJ37" s="469"/>
      <c r="AK37" s="485"/>
      <c r="AL37" s="486"/>
      <c r="AM37" s="486"/>
      <c r="AN37" s="470"/>
    </row>
    <row r="38" spans="2:40" ht="13.5" customHeight="1" x14ac:dyDescent="0.15">
      <c r="B38" s="88"/>
      <c r="C38" s="87"/>
      <c r="D38" s="87"/>
      <c r="E38" s="87"/>
      <c r="F38" s="471"/>
      <c r="G38" s="469"/>
      <c r="H38" s="469"/>
      <c r="I38" s="12"/>
      <c r="J38" s="70"/>
      <c r="K38" s="12"/>
      <c r="L38" s="11"/>
      <c r="M38" s="459"/>
      <c r="N38" s="470"/>
      <c r="O38" s="12"/>
      <c r="P38" s="11"/>
      <c r="Q38" s="11"/>
      <c r="R38" s="11"/>
      <c r="S38" s="11"/>
      <c r="T38" s="68"/>
      <c r="U38" s="68"/>
      <c r="V38" s="68"/>
      <c r="W38" s="68"/>
      <c r="X38" s="68"/>
      <c r="Y38" s="68"/>
      <c r="Z38" s="68"/>
      <c r="AA38" s="49"/>
      <c r="AB38" s="50"/>
      <c r="AC38" s="466"/>
      <c r="AD38" s="467"/>
      <c r="AE38" s="68"/>
      <c r="AF38" s="68"/>
      <c r="AG38" s="49"/>
      <c r="AH38" s="50"/>
      <c r="AI38" s="471"/>
      <c r="AJ38" s="469"/>
      <c r="AK38" s="485"/>
      <c r="AL38" s="486"/>
      <c r="AM38" s="486"/>
      <c r="AN38" s="470"/>
    </row>
    <row r="39" spans="2:40" ht="13.5" customHeight="1" x14ac:dyDescent="0.15">
      <c r="B39" s="88"/>
      <c r="C39" s="87"/>
      <c r="D39" s="87"/>
      <c r="E39" s="87"/>
      <c r="F39" s="468"/>
      <c r="G39" s="469"/>
      <c r="H39" s="469"/>
      <c r="I39" s="12"/>
      <c r="J39" s="70"/>
      <c r="K39" s="12"/>
      <c r="L39" s="11"/>
      <c r="M39" s="459"/>
      <c r="N39" s="470"/>
      <c r="O39" s="12"/>
      <c r="P39" s="11"/>
      <c r="Q39" s="11"/>
      <c r="R39" s="11"/>
      <c r="S39" s="11"/>
      <c r="T39" s="68"/>
      <c r="U39" s="68"/>
      <c r="V39" s="68"/>
      <c r="W39" s="68"/>
      <c r="X39" s="68"/>
      <c r="Y39" s="68"/>
      <c r="Z39" s="68"/>
      <c r="AA39" s="49"/>
      <c r="AB39" s="50"/>
      <c r="AC39" s="466"/>
      <c r="AD39" s="467"/>
      <c r="AE39" s="68"/>
      <c r="AF39" s="68"/>
      <c r="AG39" s="49"/>
      <c r="AH39" s="50"/>
      <c r="AI39" s="471"/>
      <c r="AJ39" s="469"/>
      <c r="AK39" s="485"/>
      <c r="AL39" s="486"/>
      <c r="AM39" s="486"/>
      <c r="AN39" s="470"/>
    </row>
    <row r="40" spans="2:40" ht="13.5" customHeight="1" x14ac:dyDescent="0.15">
      <c r="B40" s="88"/>
      <c r="C40" s="87"/>
      <c r="D40" s="87"/>
      <c r="E40" s="87"/>
      <c r="F40" s="468"/>
      <c r="G40" s="469"/>
      <c r="H40" s="469"/>
      <c r="I40" s="12"/>
      <c r="J40" s="70"/>
      <c r="K40" s="12"/>
      <c r="L40" s="11"/>
      <c r="M40" s="459"/>
      <c r="N40" s="470"/>
      <c r="O40" s="12"/>
      <c r="P40" s="11"/>
      <c r="Q40" s="11"/>
      <c r="R40" s="11"/>
      <c r="S40" s="11"/>
      <c r="T40" s="68"/>
      <c r="U40" s="68"/>
      <c r="V40" s="68"/>
      <c r="W40" s="68"/>
      <c r="X40" s="68"/>
      <c r="Y40" s="68"/>
      <c r="Z40" s="68"/>
      <c r="AA40" s="49"/>
      <c r="AB40" s="50"/>
      <c r="AC40" s="466"/>
      <c r="AD40" s="467"/>
      <c r="AE40" s="68"/>
      <c r="AF40" s="68"/>
      <c r="AG40" s="49"/>
      <c r="AH40" s="50"/>
      <c r="AI40" s="471"/>
      <c r="AJ40" s="469"/>
      <c r="AK40" s="485"/>
      <c r="AL40" s="486"/>
      <c r="AM40" s="486"/>
      <c r="AN40" s="470"/>
    </row>
    <row r="41" spans="2:40" ht="13.5" customHeight="1" x14ac:dyDescent="0.15">
      <c r="B41" s="88"/>
      <c r="C41" s="87"/>
      <c r="D41" s="87"/>
      <c r="E41" s="87"/>
      <c r="F41" s="468"/>
      <c r="G41" s="469"/>
      <c r="H41" s="469"/>
      <c r="I41" s="12"/>
      <c r="J41" s="70"/>
      <c r="K41" s="12"/>
      <c r="L41" s="11"/>
      <c r="M41" s="459"/>
      <c r="N41" s="470"/>
      <c r="O41" s="12"/>
      <c r="P41" s="12"/>
      <c r="Q41" s="11"/>
      <c r="R41" s="11"/>
      <c r="S41" s="12"/>
      <c r="T41" s="21"/>
      <c r="U41" s="12"/>
      <c r="V41" s="21"/>
      <c r="W41" s="68"/>
      <c r="X41" s="68"/>
      <c r="Y41" s="68"/>
      <c r="Z41" s="68"/>
      <c r="AA41" s="49"/>
      <c r="AB41" s="50"/>
      <c r="AC41" s="466"/>
      <c r="AD41" s="467"/>
      <c r="AE41" s="68"/>
      <c r="AF41" s="68"/>
      <c r="AG41" s="49"/>
      <c r="AH41" s="50"/>
      <c r="AI41" s="471"/>
      <c r="AJ41" s="469"/>
      <c r="AK41" s="485"/>
      <c r="AL41" s="486"/>
      <c r="AM41" s="486"/>
      <c r="AN41" s="470"/>
    </row>
    <row r="42" spans="2:40" ht="13.5" customHeight="1" x14ac:dyDescent="0.15">
      <c r="B42" s="88"/>
      <c r="C42" s="87"/>
      <c r="D42" s="87"/>
      <c r="E42" s="87"/>
      <c r="F42" s="471"/>
      <c r="G42" s="469"/>
      <c r="H42" s="469"/>
      <c r="I42" s="12"/>
      <c r="J42" s="70"/>
      <c r="K42" s="12"/>
      <c r="L42" s="11"/>
      <c r="M42" s="459"/>
      <c r="N42" s="470"/>
      <c r="O42" s="12"/>
      <c r="P42" s="11"/>
      <c r="Q42" s="11"/>
      <c r="R42" s="11"/>
      <c r="S42" s="11"/>
      <c r="T42" s="68"/>
      <c r="U42" s="68"/>
      <c r="V42" s="68"/>
      <c r="W42" s="68"/>
      <c r="X42" s="68"/>
      <c r="Y42" s="68"/>
      <c r="Z42" s="68"/>
      <c r="AA42" s="49"/>
      <c r="AB42" s="50"/>
      <c r="AC42" s="466"/>
      <c r="AD42" s="467"/>
      <c r="AE42" s="68"/>
      <c r="AF42" s="68"/>
      <c r="AG42" s="49"/>
      <c r="AH42" s="50"/>
      <c r="AI42" s="471"/>
      <c r="AJ42" s="469"/>
      <c r="AK42" s="485"/>
      <c r="AL42" s="486"/>
      <c r="AM42" s="486"/>
      <c r="AN42" s="470"/>
    </row>
    <row r="43" spans="2:40" ht="13.5" customHeight="1" x14ac:dyDescent="0.15">
      <c r="B43" s="88"/>
      <c r="C43" s="87"/>
      <c r="D43" s="87"/>
      <c r="E43" s="87"/>
      <c r="F43" s="471"/>
      <c r="G43" s="469"/>
      <c r="H43" s="469"/>
      <c r="I43" s="12"/>
      <c r="J43" s="70"/>
      <c r="K43" s="12"/>
      <c r="L43" s="11"/>
      <c r="M43" s="459"/>
      <c r="N43" s="470"/>
      <c r="O43" s="12"/>
      <c r="P43" s="11"/>
      <c r="Q43" s="11"/>
      <c r="R43" s="11"/>
      <c r="S43" s="11"/>
      <c r="T43" s="68"/>
      <c r="U43" s="68"/>
      <c r="V43" s="68"/>
      <c r="W43" s="68"/>
      <c r="X43" s="68"/>
      <c r="Y43" s="68"/>
      <c r="Z43" s="68"/>
      <c r="AA43" s="49"/>
      <c r="AB43" s="50"/>
      <c r="AC43" s="466"/>
      <c r="AD43" s="467"/>
      <c r="AE43" s="68"/>
      <c r="AF43" s="68"/>
      <c r="AG43" s="49"/>
      <c r="AH43" s="50"/>
      <c r="AI43" s="471"/>
      <c r="AJ43" s="469"/>
      <c r="AK43" s="485"/>
      <c r="AL43" s="486"/>
      <c r="AM43" s="486"/>
      <c r="AN43" s="470"/>
    </row>
    <row r="44" spans="2:40" ht="13.5" customHeight="1" x14ac:dyDescent="0.15">
      <c r="B44" s="88"/>
      <c r="C44" s="87"/>
      <c r="D44" s="87"/>
      <c r="E44" s="87"/>
      <c r="F44" s="471"/>
      <c r="G44" s="469"/>
      <c r="H44" s="469"/>
      <c r="I44" s="12"/>
      <c r="J44" s="70"/>
      <c r="K44" s="12"/>
      <c r="L44" s="11"/>
      <c r="M44" s="459"/>
      <c r="N44" s="470"/>
      <c r="O44" s="12"/>
      <c r="P44" s="11"/>
      <c r="Q44" s="11"/>
      <c r="R44" s="11"/>
      <c r="S44" s="11"/>
      <c r="T44" s="68"/>
      <c r="U44" s="68"/>
      <c r="V44" s="68"/>
      <c r="W44" s="68"/>
      <c r="X44" s="68"/>
      <c r="Y44" s="68"/>
      <c r="Z44" s="68"/>
      <c r="AA44" s="49"/>
      <c r="AB44" s="50"/>
      <c r="AC44" s="466"/>
      <c r="AD44" s="467"/>
      <c r="AE44" s="68"/>
      <c r="AF44" s="68"/>
      <c r="AG44" s="49"/>
      <c r="AH44" s="50"/>
      <c r="AI44" s="471"/>
      <c r="AJ44" s="469"/>
      <c r="AK44" s="485"/>
      <c r="AL44" s="486"/>
      <c r="AM44" s="486"/>
      <c r="AN44" s="470"/>
    </row>
    <row r="45" spans="2:40" ht="13.5" customHeight="1" x14ac:dyDescent="0.15">
      <c r="B45" s="88"/>
      <c r="C45" s="87"/>
      <c r="D45" s="87"/>
      <c r="E45" s="87"/>
      <c r="F45" s="471"/>
      <c r="G45" s="469"/>
      <c r="H45" s="469"/>
      <c r="I45" s="12"/>
      <c r="J45" s="70"/>
      <c r="K45" s="12"/>
      <c r="L45" s="11"/>
      <c r="M45" s="459"/>
      <c r="N45" s="470"/>
      <c r="O45" s="12"/>
      <c r="P45" s="11"/>
      <c r="Q45" s="11"/>
      <c r="R45" s="11"/>
      <c r="S45" s="11"/>
      <c r="T45" s="68"/>
      <c r="U45" s="68"/>
      <c r="V45" s="68"/>
      <c r="W45" s="68"/>
      <c r="X45" s="68"/>
      <c r="Y45" s="68"/>
      <c r="Z45" s="68"/>
      <c r="AA45" s="49"/>
      <c r="AB45" s="50"/>
      <c r="AC45" s="466"/>
      <c r="AD45" s="467"/>
      <c r="AE45" s="68"/>
      <c r="AF45" s="68"/>
      <c r="AG45" s="49"/>
      <c r="AH45" s="50"/>
      <c r="AI45" s="471"/>
      <c r="AJ45" s="469"/>
      <c r="AK45" s="485"/>
      <c r="AL45" s="486"/>
      <c r="AM45" s="486"/>
      <c r="AN45" s="470"/>
    </row>
    <row r="46" spans="2:40" ht="13.5" customHeight="1" x14ac:dyDescent="0.15">
      <c r="B46" s="3" t="s">
        <v>151</v>
      </c>
    </row>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sheetData>
  <mergeCells count="231">
    <mergeCell ref="F38:H38"/>
    <mergeCell ref="M38:N38"/>
    <mergeCell ref="AC38:AD38"/>
    <mergeCell ref="AI38:AJ38"/>
    <mergeCell ref="AK38:AN38"/>
    <mergeCell ref="F39:H39"/>
    <mergeCell ref="M39:N39"/>
    <mergeCell ref="AC39:AD39"/>
    <mergeCell ref="AI39:AJ39"/>
    <mergeCell ref="AK39:AN39"/>
    <mergeCell ref="F36:H36"/>
    <mergeCell ref="M36:N36"/>
    <mergeCell ref="AC36:AD36"/>
    <mergeCell ref="AI36:AJ36"/>
    <mergeCell ref="AK36:AN36"/>
    <mergeCell ref="F37:H37"/>
    <mergeCell ref="M37:N37"/>
    <mergeCell ref="AC37:AD37"/>
    <mergeCell ref="AI37:AJ37"/>
    <mergeCell ref="AK37:AN37"/>
    <mergeCell ref="AI45:AJ45"/>
    <mergeCell ref="AI32:AJ32"/>
    <mergeCell ref="AI33:AJ33"/>
    <mergeCell ref="AI34:AJ34"/>
    <mergeCell ref="AI35:AJ35"/>
    <mergeCell ref="AI40:AJ40"/>
    <mergeCell ref="AI41:AJ41"/>
    <mergeCell ref="AI42:AJ42"/>
    <mergeCell ref="AI43:AJ43"/>
    <mergeCell ref="AI44:AJ44"/>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40:AN40"/>
    <mergeCell ref="AK41:AN41"/>
    <mergeCell ref="AK42:AN42"/>
    <mergeCell ref="AK43:AN43"/>
    <mergeCell ref="AK44:AN44"/>
    <mergeCell ref="AK45:AN45"/>
    <mergeCell ref="AK24:AN24"/>
    <mergeCell ref="AK25:AN25"/>
    <mergeCell ref="AK26:AN26"/>
    <mergeCell ref="AK27:AN27"/>
    <mergeCell ref="AK28:AN28"/>
    <mergeCell ref="AK29:AN29"/>
    <mergeCell ref="AK30:AN30"/>
    <mergeCell ref="AK31:AN31"/>
    <mergeCell ref="AK32:AN32"/>
    <mergeCell ref="AC41:AD41"/>
    <mergeCell ref="AC42:AD42"/>
    <mergeCell ref="AC43:AD43"/>
    <mergeCell ref="AC44:AD44"/>
    <mergeCell ref="AC45:AD45"/>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40:AD40"/>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5:H45"/>
    <mergeCell ref="M45:N45"/>
    <mergeCell ref="M43:N43"/>
    <mergeCell ref="F44:H44"/>
    <mergeCell ref="M44:N44"/>
    <mergeCell ref="AK6:AN9"/>
    <mergeCell ref="O6:AD6"/>
    <mergeCell ref="AC7:AD9"/>
    <mergeCell ref="Y7:AB7"/>
    <mergeCell ref="F43:H43"/>
    <mergeCell ref="F35:H35"/>
    <mergeCell ref="M35:N35"/>
    <mergeCell ref="F40:H40"/>
    <mergeCell ref="M40:N40"/>
    <mergeCell ref="F42:H42"/>
    <mergeCell ref="M42:N42"/>
    <mergeCell ref="F41:H41"/>
    <mergeCell ref="M41:N41"/>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1"/>
  <dataValidations count="1">
    <dataValidation type="list" allowBlank="1" showInputMessage="1" showErrorMessage="1" sqref="AH11 U23 U41 AB23 AE13 AF12:AG12 K10:L45"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85" fitToWidth="0" fitToHeight="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I45"/>
  <sheetViews>
    <sheetView showGridLines="0" showZeros="0" view="pageBreakPreview" zoomScale="85" zoomScaleNormal="70" zoomScaleSheetLayoutView="85" workbookViewId="0"/>
  </sheetViews>
  <sheetFormatPr defaultColWidth="9" defaultRowHeight="12" x14ac:dyDescent="0.15"/>
  <cols>
    <col min="1" max="1" width="1.625" style="2" customWidth="1"/>
    <col min="2" max="35" width="4.125" style="2" customWidth="1"/>
    <col min="36" max="36" width="1.25" style="2" customWidth="1"/>
    <col min="37" max="16384" width="9" style="2"/>
  </cols>
  <sheetData>
    <row r="2" spans="2:35" ht="8.25" customHeight="1" x14ac:dyDescent="0.15"/>
    <row r="3" spans="2:35" s="17" customFormat="1" ht="24.95" customHeight="1" x14ac:dyDescent="0.15">
      <c r="B3" s="508" t="s">
        <v>152</v>
      </c>
      <c r="C3" s="508"/>
      <c r="D3" s="508"/>
      <c r="E3" s="508"/>
      <c r="F3" s="508"/>
      <c r="G3" s="508"/>
      <c r="H3" s="508"/>
      <c r="I3" s="508"/>
      <c r="J3" s="508"/>
      <c r="K3" s="508"/>
      <c r="L3" s="508"/>
      <c r="M3" s="508"/>
      <c r="N3" s="508"/>
      <c r="O3" s="508"/>
      <c r="P3" s="508"/>
      <c r="Q3" s="508"/>
      <c r="R3" s="508"/>
      <c r="S3" s="508"/>
      <c r="T3" s="508"/>
      <c r="U3" s="508"/>
      <c r="V3" s="508"/>
      <c r="W3" s="508"/>
      <c r="X3" s="508"/>
      <c r="Y3" s="508"/>
      <c r="Z3" s="508"/>
      <c r="AA3" s="508"/>
      <c r="AB3" s="508"/>
      <c r="AC3" s="508"/>
      <c r="AD3" s="508"/>
      <c r="AE3" s="508"/>
      <c r="AF3" s="508"/>
      <c r="AG3" s="508"/>
      <c r="AH3" s="508"/>
      <c r="AI3" s="508"/>
    </row>
    <row r="4" spans="2:35" ht="20.100000000000001" customHeight="1" x14ac:dyDescent="0.15">
      <c r="B4" s="509" t="s">
        <v>2</v>
      </c>
      <c r="C4" s="510"/>
      <c r="D4" s="511"/>
      <c r="E4" s="512" t="s">
        <v>543</v>
      </c>
      <c r="F4" s="513"/>
      <c r="G4" s="513"/>
      <c r="H4" s="513"/>
      <c r="I4" s="514"/>
      <c r="J4" s="515" t="s">
        <v>3</v>
      </c>
      <c r="K4" s="515"/>
      <c r="L4" s="515"/>
      <c r="M4" s="516" t="s">
        <v>499</v>
      </c>
      <c r="N4" s="516"/>
      <c r="O4" s="516"/>
      <c r="P4" s="516"/>
      <c r="Q4" s="516"/>
      <c r="R4" s="516"/>
      <c r="S4" s="490" t="s">
        <v>10</v>
      </c>
      <c r="T4" s="491"/>
      <c r="U4" s="491"/>
      <c r="V4" s="492"/>
      <c r="W4" s="496" t="s">
        <v>544</v>
      </c>
      <c r="X4" s="497"/>
      <c r="Y4" s="497"/>
      <c r="Z4" s="497"/>
      <c r="AA4" s="497"/>
      <c r="AB4" s="498"/>
      <c r="AC4" s="502" t="s">
        <v>153</v>
      </c>
      <c r="AD4" s="503"/>
      <c r="AE4" s="504"/>
      <c r="AF4" s="517">
        <v>46080</v>
      </c>
      <c r="AG4" s="518"/>
      <c r="AH4" s="518"/>
      <c r="AI4" s="519"/>
    </row>
    <row r="5" spans="2:35" ht="20.100000000000001" customHeight="1" x14ac:dyDescent="0.15">
      <c r="B5" s="523" t="s">
        <v>109</v>
      </c>
      <c r="C5" s="524"/>
      <c r="D5" s="525"/>
      <c r="E5" s="526" t="s">
        <v>498</v>
      </c>
      <c r="F5" s="527"/>
      <c r="G5" s="527"/>
      <c r="H5" s="527"/>
      <c r="I5" s="528"/>
      <c r="J5" s="529" t="s">
        <v>110</v>
      </c>
      <c r="K5" s="529"/>
      <c r="L5" s="529"/>
      <c r="M5" s="516" t="s">
        <v>500</v>
      </c>
      <c r="N5" s="516"/>
      <c r="O5" s="516"/>
      <c r="P5" s="516"/>
      <c r="Q5" s="516"/>
      <c r="R5" s="516"/>
      <c r="S5" s="493"/>
      <c r="T5" s="494"/>
      <c r="U5" s="494"/>
      <c r="V5" s="495"/>
      <c r="W5" s="499"/>
      <c r="X5" s="500"/>
      <c r="Y5" s="500"/>
      <c r="Z5" s="500"/>
      <c r="AA5" s="500"/>
      <c r="AB5" s="501"/>
      <c r="AC5" s="505"/>
      <c r="AD5" s="506"/>
      <c r="AE5" s="507"/>
      <c r="AF5" s="520"/>
      <c r="AG5" s="521"/>
      <c r="AH5" s="521"/>
      <c r="AI5" s="522"/>
    </row>
    <row r="6" spans="2:35" ht="26.25" customHeight="1" x14ac:dyDescent="0.15">
      <c r="B6" s="530" t="s">
        <v>154</v>
      </c>
      <c r="C6" s="532"/>
      <c r="D6" s="532"/>
      <c r="E6" s="532"/>
      <c r="F6" s="532"/>
      <c r="G6" s="532"/>
      <c r="H6" s="532"/>
      <c r="I6" s="532"/>
      <c r="J6" s="532"/>
      <c r="K6" s="532"/>
      <c r="L6" s="532"/>
      <c r="M6" s="532"/>
      <c r="N6" s="532"/>
      <c r="O6" s="532"/>
      <c r="P6" s="532"/>
      <c r="Q6" s="532"/>
      <c r="R6" s="532"/>
      <c r="S6" s="532"/>
      <c r="T6" s="532"/>
      <c r="U6" s="532"/>
      <c r="V6" s="532"/>
      <c r="W6" s="532"/>
      <c r="X6" s="532"/>
      <c r="Y6" s="532"/>
      <c r="Z6" s="532"/>
      <c r="AA6" s="532"/>
      <c r="AB6" s="532"/>
      <c r="AC6" s="532"/>
      <c r="AD6" s="532"/>
      <c r="AE6" s="532"/>
      <c r="AF6" s="532"/>
      <c r="AG6" s="532"/>
      <c r="AH6" s="532"/>
      <c r="AI6" s="532"/>
    </row>
    <row r="7" spans="2:35" ht="35.450000000000003" customHeight="1" x14ac:dyDescent="0.15">
      <c r="B7" s="531"/>
      <c r="C7" s="533"/>
      <c r="D7" s="533"/>
      <c r="E7" s="533"/>
      <c r="F7" s="533"/>
      <c r="G7" s="533"/>
      <c r="H7" s="533"/>
      <c r="I7" s="533"/>
      <c r="J7" s="533"/>
      <c r="K7" s="533"/>
      <c r="L7" s="533"/>
      <c r="M7" s="533"/>
      <c r="N7" s="533"/>
      <c r="O7" s="533"/>
      <c r="P7" s="533"/>
      <c r="Q7" s="533"/>
      <c r="R7" s="533"/>
      <c r="S7" s="533"/>
      <c r="T7" s="533"/>
      <c r="U7" s="533"/>
      <c r="V7" s="533"/>
      <c r="W7" s="533"/>
      <c r="X7" s="533"/>
      <c r="Y7" s="533"/>
      <c r="Z7" s="533"/>
      <c r="AA7" s="533"/>
      <c r="AB7" s="533"/>
      <c r="AC7" s="533"/>
      <c r="AD7" s="533"/>
      <c r="AE7" s="533"/>
      <c r="AF7" s="533"/>
      <c r="AG7" s="533"/>
      <c r="AH7" s="533"/>
      <c r="AI7" s="533"/>
    </row>
    <row r="8" spans="2:35" ht="35.450000000000003" customHeight="1" x14ac:dyDescent="0.15">
      <c r="B8" s="531"/>
      <c r="C8" s="533"/>
      <c r="D8" s="533"/>
      <c r="E8" s="533"/>
      <c r="F8" s="533"/>
      <c r="G8" s="533"/>
      <c r="H8" s="533"/>
      <c r="I8" s="533"/>
      <c r="J8" s="533"/>
      <c r="K8" s="533"/>
      <c r="L8" s="533"/>
      <c r="M8" s="533"/>
      <c r="N8" s="533"/>
      <c r="O8" s="533"/>
      <c r="P8" s="533"/>
      <c r="Q8" s="533"/>
      <c r="R8" s="533"/>
      <c r="S8" s="533"/>
      <c r="T8" s="533"/>
      <c r="U8" s="533"/>
      <c r="V8" s="533"/>
      <c r="W8" s="533"/>
      <c r="X8" s="533"/>
      <c r="Y8" s="533"/>
      <c r="Z8" s="533"/>
      <c r="AA8" s="533"/>
      <c r="AB8" s="533"/>
      <c r="AC8" s="533"/>
      <c r="AD8" s="533"/>
      <c r="AE8" s="533"/>
      <c r="AF8" s="533"/>
      <c r="AG8" s="533"/>
      <c r="AH8" s="533"/>
      <c r="AI8" s="533"/>
    </row>
    <row r="9" spans="2:35" ht="35.450000000000003" customHeight="1" x14ac:dyDescent="0.15">
      <c r="B9" s="531"/>
      <c r="C9" s="533"/>
      <c r="D9" s="533"/>
      <c r="E9" s="533"/>
      <c r="F9" s="533"/>
      <c r="G9" s="533"/>
      <c r="H9" s="533"/>
      <c r="I9" s="533"/>
      <c r="J9" s="533"/>
      <c r="K9" s="533"/>
      <c r="L9" s="533"/>
      <c r="M9" s="533"/>
      <c r="N9" s="533"/>
      <c r="O9" s="533"/>
      <c r="P9" s="533"/>
      <c r="Q9" s="533"/>
      <c r="R9" s="533"/>
      <c r="S9" s="533"/>
      <c r="T9" s="533"/>
      <c r="U9" s="533"/>
      <c r="V9" s="533"/>
      <c r="W9" s="533"/>
      <c r="X9" s="533"/>
      <c r="Y9" s="533"/>
      <c r="Z9" s="533"/>
      <c r="AA9" s="533"/>
      <c r="AB9" s="533"/>
      <c r="AC9" s="533"/>
      <c r="AD9" s="533"/>
      <c r="AE9" s="533"/>
      <c r="AF9" s="533"/>
      <c r="AG9" s="533"/>
      <c r="AH9" s="533"/>
      <c r="AI9" s="533"/>
    </row>
    <row r="10" spans="2:35" ht="35.450000000000003" customHeight="1" x14ac:dyDescent="0.15">
      <c r="B10" s="531"/>
      <c r="C10" s="533"/>
      <c r="D10" s="533"/>
      <c r="E10" s="533"/>
      <c r="F10" s="533"/>
      <c r="G10" s="533"/>
      <c r="H10" s="533"/>
      <c r="I10" s="533"/>
      <c r="J10" s="533"/>
      <c r="K10" s="533"/>
      <c r="L10" s="533"/>
      <c r="M10" s="533"/>
      <c r="N10" s="533"/>
      <c r="O10" s="533"/>
      <c r="P10" s="533"/>
      <c r="Q10" s="533"/>
      <c r="R10" s="533"/>
      <c r="S10" s="533"/>
      <c r="T10" s="533"/>
      <c r="U10" s="533"/>
      <c r="V10" s="533"/>
      <c r="W10" s="533"/>
      <c r="X10" s="533"/>
      <c r="Y10" s="533"/>
      <c r="Z10" s="533"/>
      <c r="AA10" s="533"/>
      <c r="AB10" s="533"/>
      <c r="AC10" s="533"/>
      <c r="AD10" s="533"/>
      <c r="AE10" s="533"/>
      <c r="AF10" s="533"/>
      <c r="AG10" s="533"/>
      <c r="AH10" s="533"/>
      <c r="AI10" s="533"/>
    </row>
    <row r="11" spans="2:35" ht="35.450000000000003" customHeight="1" x14ac:dyDescent="0.15">
      <c r="B11" s="531"/>
      <c r="C11" s="533"/>
      <c r="D11" s="533"/>
      <c r="E11" s="533"/>
      <c r="F11" s="533"/>
      <c r="G11" s="533"/>
      <c r="H11" s="533"/>
      <c r="I11" s="533"/>
      <c r="J11" s="533"/>
      <c r="K11" s="533"/>
      <c r="L11" s="533"/>
      <c r="M11" s="533"/>
      <c r="N11" s="533"/>
      <c r="O11" s="533"/>
      <c r="P11" s="533"/>
      <c r="Q11" s="533"/>
      <c r="R11" s="533"/>
      <c r="S11" s="533"/>
      <c r="T11" s="533"/>
      <c r="U11" s="533"/>
      <c r="V11" s="533"/>
      <c r="W11" s="533"/>
      <c r="X11" s="533"/>
      <c r="Y11" s="533"/>
      <c r="Z11" s="533"/>
      <c r="AA11" s="533"/>
      <c r="AB11" s="533"/>
      <c r="AC11" s="533"/>
      <c r="AD11" s="533"/>
      <c r="AE11" s="533"/>
      <c r="AF11" s="533"/>
      <c r="AG11" s="533"/>
      <c r="AH11" s="533"/>
      <c r="AI11" s="533"/>
    </row>
    <row r="12" spans="2:35" ht="35.450000000000003" customHeight="1" x14ac:dyDescent="0.15">
      <c r="B12" s="531"/>
      <c r="C12" s="533"/>
      <c r="D12" s="533"/>
      <c r="E12" s="533"/>
      <c r="F12" s="533"/>
      <c r="G12" s="533"/>
      <c r="H12" s="533"/>
      <c r="I12" s="533"/>
      <c r="J12" s="533"/>
      <c r="K12" s="533"/>
      <c r="L12" s="533"/>
      <c r="M12" s="533"/>
      <c r="N12" s="533"/>
      <c r="O12" s="533"/>
      <c r="P12" s="533"/>
      <c r="Q12" s="533"/>
      <c r="R12" s="533"/>
      <c r="S12" s="533"/>
      <c r="T12" s="533"/>
      <c r="U12" s="533"/>
      <c r="V12" s="533"/>
      <c r="W12" s="533"/>
      <c r="X12" s="533"/>
      <c r="Y12" s="533"/>
      <c r="Z12" s="533"/>
      <c r="AA12" s="533"/>
      <c r="AB12" s="533"/>
      <c r="AC12" s="533"/>
      <c r="AD12" s="533"/>
      <c r="AE12" s="533"/>
      <c r="AF12" s="533"/>
      <c r="AG12" s="533"/>
      <c r="AH12" s="533"/>
      <c r="AI12" s="533"/>
    </row>
    <row r="13" spans="2:35" ht="35.450000000000003" customHeight="1" x14ac:dyDescent="0.15">
      <c r="B13" s="531"/>
      <c r="C13" s="533"/>
      <c r="D13" s="533"/>
      <c r="E13" s="533"/>
      <c r="F13" s="533"/>
      <c r="G13" s="533"/>
      <c r="H13" s="533"/>
      <c r="I13" s="533"/>
      <c r="J13" s="533"/>
      <c r="K13" s="533"/>
      <c r="L13" s="533"/>
      <c r="M13" s="533"/>
      <c r="N13" s="533"/>
      <c r="O13" s="533"/>
      <c r="P13" s="533"/>
      <c r="Q13" s="533"/>
      <c r="R13" s="533"/>
      <c r="S13" s="533"/>
      <c r="T13" s="533"/>
      <c r="U13" s="533"/>
      <c r="V13" s="533"/>
      <c r="W13" s="533"/>
      <c r="X13" s="533"/>
      <c r="Y13" s="533"/>
      <c r="Z13" s="533"/>
      <c r="AA13" s="533"/>
      <c r="AB13" s="533"/>
      <c r="AC13" s="533"/>
      <c r="AD13" s="533"/>
      <c r="AE13" s="533"/>
      <c r="AF13" s="533"/>
      <c r="AG13" s="533"/>
      <c r="AH13" s="533"/>
      <c r="AI13" s="533"/>
    </row>
    <row r="14" spans="2:35" ht="35.450000000000003" customHeight="1" x14ac:dyDescent="0.15">
      <c r="B14" s="531"/>
      <c r="C14" s="533"/>
      <c r="D14" s="533"/>
      <c r="E14" s="533"/>
      <c r="F14" s="533"/>
      <c r="G14" s="533"/>
      <c r="H14" s="533"/>
      <c r="I14" s="533"/>
      <c r="J14" s="533"/>
      <c r="K14" s="533"/>
      <c r="L14" s="533"/>
      <c r="M14" s="533"/>
      <c r="N14" s="533"/>
      <c r="O14" s="533"/>
      <c r="P14" s="533"/>
      <c r="Q14" s="533"/>
      <c r="R14" s="533"/>
      <c r="S14" s="533"/>
      <c r="T14" s="533"/>
      <c r="U14" s="533"/>
      <c r="V14" s="533"/>
      <c r="W14" s="533"/>
      <c r="X14" s="533"/>
      <c r="Y14" s="533"/>
      <c r="Z14" s="533"/>
      <c r="AA14" s="533"/>
      <c r="AB14" s="533"/>
      <c r="AC14" s="533"/>
      <c r="AD14" s="533"/>
      <c r="AE14" s="533"/>
      <c r="AF14" s="533"/>
      <c r="AG14" s="533"/>
      <c r="AH14" s="533"/>
      <c r="AI14" s="533"/>
    </row>
    <row r="15" spans="2:35" ht="35.450000000000003" customHeight="1" x14ac:dyDescent="0.15">
      <c r="B15" s="531"/>
      <c r="C15" s="533"/>
      <c r="D15" s="533"/>
      <c r="E15" s="533"/>
      <c r="F15" s="533"/>
      <c r="G15" s="533"/>
      <c r="H15" s="533"/>
      <c r="I15" s="533"/>
      <c r="J15" s="533"/>
      <c r="K15" s="533"/>
      <c r="L15" s="533"/>
      <c r="M15" s="533"/>
      <c r="N15" s="533"/>
      <c r="O15" s="533"/>
      <c r="P15" s="533"/>
      <c r="Q15" s="533"/>
      <c r="R15" s="533"/>
      <c r="S15" s="533"/>
      <c r="T15" s="533"/>
      <c r="U15" s="533"/>
      <c r="V15" s="533"/>
      <c r="W15" s="533"/>
      <c r="X15" s="533"/>
      <c r="Y15" s="533"/>
      <c r="Z15" s="533"/>
      <c r="AA15" s="533"/>
      <c r="AB15" s="533"/>
      <c r="AC15" s="533"/>
      <c r="AD15" s="533"/>
      <c r="AE15" s="533"/>
      <c r="AF15" s="533"/>
      <c r="AG15" s="533"/>
      <c r="AH15" s="533"/>
      <c r="AI15" s="533"/>
    </row>
    <row r="16" spans="2:35" ht="35.450000000000003" customHeight="1" x14ac:dyDescent="0.15">
      <c r="B16" s="531"/>
      <c r="C16" s="533"/>
      <c r="D16" s="533"/>
      <c r="E16" s="533"/>
      <c r="F16" s="533"/>
      <c r="G16" s="533"/>
      <c r="H16" s="533"/>
      <c r="I16" s="533"/>
      <c r="J16" s="533"/>
      <c r="K16" s="533"/>
      <c r="L16" s="533"/>
      <c r="M16" s="533"/>
      <c r="N16" s="533"/>
      <c r="O16" s="533"/>
      <c r="P16" s="533"/>
      <c r="Q16" s="533"/>
      <c r="R16" s="533"/>
      <c r="S16" s="533"/>
      <c r="T16" s="533"/>
      <c r="U16" s="533"/>
      <c r="V16" s="533"/>
      <c r="W16" s="533"/>
      <c r="X16" s="533"/>
      <c r="Y16" s="533"/>
      <c r="Z16" s="533"/>
      <c r="AA16" s="533"/>
      <c r="AB16" s="533"/>
      <c r="AC16" s="533"/>
      <c r="AD16" s="533"/>
      <c r="AE16" s="533"/>
      <c r="AF16" s="533"/>
      <c r="AG16" s="533"/>
      <c r="AH16" s="533"/>
      <c r="AI16" s="533"/>
    </row>
    <row r="17" spans="2:35" ht="35.450000000000003" customHeight="1" x14ac:dyDescent="0.15">
      <c r="B17" s="531"/>
      <c r="C17" s="533"/>
      <c r="D17" s="533"/>
      <c r="E17" s="533"/>
      <c r="F17" s="533"/>
      <c r="G17" s="533"/>
      <c r="H17" s="533"/>
      <c r="I17" s="533"/>
      <c r="J17" s="533"/>
      <c r="K17" s="533"/>
      <c r="L17" s="533"/>
      <c r="M17" s="533"/>
      <c r="N17" s="533"/>
      <c r="O17" s="533"/>
      <c r="P17" s="533"/>
      <c r="Q17" s="533"/>
      <c r="R17" s="533"/>
      <c r="S17" s="533"/>
      <c r="T17" s="533"/>
      <c r="U17" s="533"/>
      <c r="V17" s="533"/>
      <c r="W17" s="533"/>
      <c r="X17" s="533"/>
      <c r="Y17" s="533"/>
      <c r="Z17" s="533"/>
      <c r="AA17" s="533"/>
      <c r="AB17" s="533"/>
      <c r="AC17" s="533"/>
      <c r="AD17" s="533"/>
      <c r="AE17" s="533"/>
      <c r="AF17" s="533"/>
      <c r="AG17" s="533"/>
      <c r="AH17" s="533"/>
      <c r="AI17" s="533"/>
    </row>
    <row r="18" spans="2:35" ht="53.25" customHeight="1" x14ac:dyDescent="0.15">
      <c r="B18" s="531"/>
      <c r="C18" s="533"/>
      <c r="D18" s="533"/>
      <c r="E18" s="533"/>
      <c r="F18" s="533"/>
      <c r="G18" s="533"/>
      <c r="H18" s="533"/>
      <c r="I18" s="533"/>
      <c r="J18" s="533"/>
      <c r="K18" s="533"/>
      <c r="L18" s="533"/>
      <c r="M18" s="533"/>
      <c r="N18" s="533"/>
      <c r="O18" s="533"/>
      <c r="P18" s="533"/>
      <c r="Q18" s="533"/>
      <c r="R18" s="533"/>
      <c r="S18" s="533"/>
      <c r="T18" s="533"/>
      <c r="U18" s="533"/>
      <c r="V18" s="533"/>
      <c r="W18" s="533"/>
      <c r="X18" s="533"/>
      <c r="Y18" s="533"/>
      <c r="Z18" s="533"/>
      <c r="AA18" s="533"/>
      <c r="AB18" s="533"/>
      <c r="AC18" s="533"/>
      <c r="AD18" s="533"/>
      <c r="AE18" s="533"/>
      <c r="AF18" s="533"/>
      <c r="AG18" s="533"/>
      <c r="AH18" s="533"/>
      <c r="AI18" s="533"/>
    </row>
    <row r="19" spans="2:35" ht="26.25" customHeight="1" x14ac:dyDescent="0.15">
      <c r="B19" s="530" t="s">
        <v>154</v>
      </c>
      <c r="C19" s="532"/>
      <c r="D19" s="532"/>
      <c r="E19" s="532"/>
      <c r="F19" s="532"/>
      <c r="G19" s="532"/>
      <c r="H19" s="532"/>
      <c r="I19" s="532"/>
      <c r="J19" s="532"/>
      <c r="K19" s="532"/>
      <c r="L19" s="532"/>
      <c r="M19" s="532"/>
      <c r="N19" s="532"/>
      <c r="O19" s="532"/>
      <c r="P19" s="532"/>
      <c r="Q19" s="532"/>
      <c r="R19" s="532"/>
      <c r="S19" s="532"/>
      <c r="T19" s="532"/>
      <c r="U19" s="532"/>
      <c r="V19" s="532"/>
      <c r="W19" s="532"/>
      <c r="X19" s="532"/>
      <c r="Y19" s="532"/>
      <c r="Z19" s="532"/>
      <c r="AA19" s="532"/>
      <c r="AB19" s="532"/>
      <c r="AC19" s="532"/>
      <c r="AD19" s="532"/>
      <c r="AE19" s="532"/>
      <c r="AF19" s="532"/>
      <c r="AG19" s="532"/>
      <c r="AH19" s="532"/>
      <c r="AI19" s="532"/>
    </row>
    <row r="20" spans="2:35" ht="35.450000000000003" customHeight="1" x14ac:dyDescent="0.15">
      <c r="B20" s="531"/>
      <c r="C20" s="533"/>
      <c r="D20" s="533"/>
      <c r="E20" s="533"/>
      <c r="F20" s="533"/>
      <c r="G20" s="533"/>
      <c r="H20" s="533"/>
      <c r="I20" s="533"/>
      <c r="J20" s="533"/>
      <c r="K20" s="533"/>
      <c r="L20" s="533"/>
      <c r="M20" s="533"/>
      <c r="N20" s="533"/>
      <c r="O20" s="533"/>
      <c r="P20" s="533"/>
      <c r="Q20" s="533"/>
      <c r="R20" s="533"/>
      <c r="S20" s="533"/>
      <c r="T20" s="533"/>
      <c r="U20" s="533"/>
      <c r="V20" s="533"/>
      <c r="W20" s="533"/>
      <c r="X20" s="533"/>
      <c r="Y20" s="533"/>
      <c r="Z20" s="533"/>
      <c r="AA20" s="533"/>
      <c r="AB20" s="533"/>
      <c r="AC20" s="533"/>
      <c r="AD20" s="533"/>
      <c r="AE20" s="533"/>
      <c r="AF20" s="533"/>
      <c r="AG20" s="533"/>
      <c r="AH20" s="533"/>
      <c r="AI20" s="533"/>
    </row>
    <row r="21" spans="2:35" ht="35.450000000000003" customHeight="1" x14ac:dyDescent="0.15">
      <c r="B21" s="531"/>
      <c r="C21" s="533"/>
      <c r="D21" s="533"/>
      <c r="E21" s="533"/>
      <c r="F21" s="533"/>
      <c r="G21" s="533"/>
      <c r="H21" s="533"/>
      <c r="I21" s="533"/>
      <c r="J21" s="533"/>
      <c r="K21" s="533"/>
      <c r="L21" s="533"/>
      <c r="M21" s="533"/>
      <c r="N21" s="533"/>
      <c r="O21" s="533"/>
      <c r="P21" s="533"/>
      <c r="Q21" s="533"/>
      <c r="R21" s="533"/>
      <c r="S21" s="533"/>
      <c r="T21" s="533"/>
      <c r="U21" s="533"/>
      <c r="V21" s="533"/>
      <c r="W21" s="533"/>
      <c r="X21" s="533"/>
      <c r="Y21" s="533"/>
      <c r="Z21" s="533"/>
      <c r="AA21" s="533"/>
      <c r="AB21" s="533"/>
      <c r="AC21" s="533"/>
      <c r="AD21" s="533"/>
      <c r="AE21" s="533"/>
      <c r="AF21" s="533"/>
      <c r="AG21" s="533"/>
      <c r="AH21" s="533"/>
      <c r="AI21" s="533"/>
    </row>
    <row r="22" spans="2:35" ht="35.450000000000003" customHeight="1" x14ac:dyDescent="0.15">
      <c r="B22" s="531"/>
      <c r="C22" s="533"/>
      <c r="D22" s="533"/>
      <c r="E22" s="533"/>
      <c r="F22" s="533"/>
      <c r="G22" s="533"/>
      <c r="H22" s="533"/>
      <c r="I22" s="533"/>
      <c r="J22" s="533"/>
      <c r="K22" s="533"/>
      <c r="L22" s="533"/>
      <c r="M22" s="533"/>
      <c r="N22" s="533"/>
      <c r="O22" s="533"/>
      <c r="P22" s="533"/>
      <c r="Q22" s="533"/>
      <c r="R22" s="533"/>
      <c r="S22" s="533"/>
      <c r="T22" s="533"/>
      <c r="U22" s="533"/>
      <c r="V22" s="533"/>
      <c r="W22" s="533"/>
      <c r="X22" s="533"/>
      <c r="Y22" s="533"/>
      <c r="Z22" s="533"/>
      <c r="AA22" s="533"/>
      <c r="AB22" s="533"/>
      <c r="AC22" s="533"/>
      <c r="AD22" s="533"/>
      <c r="AE22" s="533"/>
      <c r="AF22" s="533"/>
      <c r="AG22" s="533"/>
      <c r="AH22" s="533"/>
      <c r="AI22" s="533"/>
    </row>
    <row r="23" spans="2:35" ht="35.450000000000003" customHeight="1" x14ac:dyDescent="0.15">
      <c r="B23" s="531"/>
      <c r="C23" s="533"/>
      <c r="D23" s="533"/>
      <c r="E23" s="533"/>
      <c r="F23" s="533"/>
      <c r="G23" s="533"/>
      <c r="H23" s="533"/>
      <c r="I23" s="533"/>
      <c r="J23" s="533"/>
      <c r="K23" s="533"/>
      <c r="L23" s="533"/>
      <c r="M23" s="533"/>
      <c r="N23" s="533"/>
      <c r="O23" s="533"/>
      <c r="P23" s="533"/>
      <c r="Q23" s="533"/>
      <c r="R23" s="533"/>
      <c r="S23" s="533"/>
      <c r="T23" s="533"/>
      <c r="U23" s="533"/>
      <c r="V23" s="533"/>
      <c r="W23" s="533"/>
      <c r="X23" s="533"/>
      <c r="Y23" s="533"/>
      <c r="Z23" s="533"/>
      <c r="AA23" s="533"/>
      <c r="AB23" s="533"/>
      <c r="AC23" s="533"/>
      <c r="AD23" s="533"/>
      <c r="AE23" s="533"/>
      <c r="AF23" s="533"/>
      <c r="AG23" s="533"/>
      <c r="AH23" s="533"/>
      <c r="AI23" s="533"/>
    </row>
    <row r="24" spans="2:35" ht="35.450000000000003" customHeight="1" x14ac:dyDescent="0.15">
      <c r="B24" s="531"/>
      <c r="C24" s="533"/>
      <c r="D24" s="533"/>
      <c r="E24" s="533"/>
      <c r="F24" s="533"/>
      <c r="G24" s="533"/>
      <c r="H24" s="533"/>
      <c r="I24" s="533"/>
      <c r="J24" s="533"/>
      <c r="K24" s="533"/>
      <c r="L24" s="533"/>
      <c r="M24" s="533"/>
      <c r="N24" s="533"/>
      <c r="O24" s="533"/>
      <c r="P24" s="533"/>
      <c r="Q24" s="533"/>
      <c r="R24" s="533"/>
      <c r="S24" s="533"/>
      <c r="T24" s="533"/>
      <c r="U24" s="533"/>
      <c r="V24" s="533"/>
      <c r="W24" s="533"/>
      <c r="X24" s="533"/>
      <c r="Y24" s="533"/>
      <c r="Z24" s="533"/>
      <c r="AA24" s="533"/>
      <c r="AB24" s="533"/>
      <c r="AC24" s="533"/>
      <c r="AD24" s="533"/>
      <c r="AE24" s="533"/>
      <c r="AF24" s="533"/>
      <c r="AG24" s="533"/>
      <c r="AH24" s="533"/>
      <c r="AI24" s="533"/>
    </row>
    <row r="25" spans="2:35" ht="35.450000000000003" customHeight="1" x14ac:dyDescent="0.15">
      <c r="B25" s="531"/>
      <c r="C25" s="533"/>
      <c r="D25" s="533"/>
      <c r="E25" s="533"/>
      <c r="F25" s="533"/>
      <c r="G25" s="533"/>
      <c r="H25" s="533"/>
      <c r="I25" s="533"/>
      <c r="J25" s="533"/>
      <c r="K25" s="533"/>
      <c r="L25" s="533"/>
      <c r="M25" s="533"/>
      <c r="N25" s="533"/>
      <c r="O25" s="533"/>
      <c r="P25" s="533"/>
      <c r="Q25" s="533"/>
      <c r="R25" s="533"/>
      <c r="S25" s="533"/>
      <c r="T25" s="533"/>
      <c r="U25" s="533"/>
      <c r="V25" s="533"/>
      <c r="W25" s="533"/>
      <c r="X25" s="533"/>
      <c r="Y25" s="533"/>
      <c r="Z25" s="533"/>
      <c r="AA25" s="533"/>
      <c r="AB25" s="533"/>
      <c r="AC25" s="533"/>
      <c r="AD25" s="533"/>
      <c r="AE25" s="533"/>
      <c r="AF25" s="533"/>
      <c r="AG25" s="533"/>
      <c r="AH25" s="533"/>
      <c r="AI25" s="533"/>
    </row>
    <row r="26" spans="2:35" ht="35.450000000000003" customHeight="1" x14ac:dyDescent="0.15">
      <c r="B26" s="531"/>
      <c r="C26" s="533"/>
      <c r="D26" s="533"/>
      <c r="E26" s="533"/>
      <c r="F26" s="533"/>
      <c r="G26" s="533"/>
      <c r="H26" s="533"/>
      <c r="I26" s="533"/>
      <c r="J26" s="533"/>
      <c r="K26" s="533"/>
      <c r="L26" s="533"/>
      <c r="M26" s="533"/>
      <c r="N26" s="533"/>
      <c r="O26" s="533"/>
      <c r="P26" s="533"/>
      <c r="Q26" s="533"/>
      <c r="R26" s="533"/>
      <c r="S26" s="533"/>
      <c r="T26" s="533"/>
      <c r="U26" s="533"/>
      <c r="V26" s="533"/>
      <c r="W26" s="533"/>
      <c r="X26" s="533"/>
      <c r="Y26" s="533"/>
      <c r="Z26" s="533"/>
      <c r="AA26" s="533"/>
      <c r="AB26" s="533"/>
      <c r="AC26" s="533"/>
      <c r="AD26" s="533"/>
      <c r="AE26" s="533"/>
      <c r="AF26" s="533"/>
      <c r="AG26" s="533"/>
      <c r="AH26" s="533"/>
      <c r="AI26" s="533"/>
    </row>
    <row r="27" spans="2:35" ht="35.450000000000003" customHeight="1" x14ac:dyDescent="0.15">
      <c r="B27" s="531"/>
      <c r="C27" s="533"/>
      <c r="D27" s="533"/>
      <c r="E27" s="533"/>
      <c r="F27" s="533"/>
      <c r="G27" s="533"/>
      <c r="H27" s="533"/>
      <c r="I27" s="533"/>
      <c r="J27" s="533"/>
      <c r="K27" s="533"/>
      <c r="L27" s="533"/>
      <c r="M27" s="533"/>
      <c r="N27" s="533"/>
      <c r="O27" s="533"/>
      <c r="P27" s="533"/>
      <c r="Q27" s="533"/>
      <c r="R27" s="533"/>
      <c r="S27" s="533"/>
      <c r="T27" s="533"/>
      <c r="U27" s="533"/>
      <c r="V27" s="533"/>
      <c r="W27" s="533"/>
      <c r="X27" s="533"/>
      <c r="Y27" s="533"/>
      <c r="Z27" s="533"/>
      <c r="AA27" s="533"/>
      <c r="AB27" s="533"/>
      <c r="AC27" s="533"/>
      <c r="AD27" s="533"/>
      <c r="AE27" s="533"/>
      <c r="AF27" s="533"/>
      <c r="AG27" s="533"/>
      <c r="AH27" s="533"/>
      <c r="AI27" s="533"/>
    </row>
    <row r="28" spans="2:35" ht="35.450000000000003" customHeight="1" x14ac:dyDescent="0.15">
      <c r="B28" s="531"/>
      <c r="C28" s="533"/>
      <c r="D28" s="533"/>
      <c r="E28" s="533"/>
      <c r="F28" s="533"/>
      <c r="G28" s="533"/>
      <c r="H28" s="533"/>
      <c r="I28" s="533"/>
      <c r="J28" s="533"/>
      <c r="K28" s="533"/>
      <c r="L28" s="533"/>
      <c r="M28" s="533"/>
      <c r="N28" s="533"/>
      <c r="O28" s="533"/>
      <c r="P28" s="533"/>
      <c r="Q28" s="533"/>
      <c r="R28" s="533"/>
      <c r="S28" s="533"/>
      <c r="T28" s="533"/>
      <c r="U28" s="533"/>
      <c r="V28" s="533"/>
      <c r="W28" s="533"/>
      <c r="X28" s="533"/>
      <c r="Y28" s="533"/>
      <c r="Z28" s="533"/>
      <c r="AA28" s="533"/>
      <c r="AB28" s="533"/>
      <c r="AC28" s="533"/>
      <c r="AD28" s="533"/>
      <c r="AE28" s="533"/>
      <c r="AF28" s="533"/>
      <c r="AG28" s="533"/>
      <c r="AH28" s="533"/>
      <c r="AI28" s="533"/>
    </row>
    <row r="29" spans="2:35" ht="35.450000000000003" customHeight="1" x14ac:dyDescent="0.15">
      <c r="B29" s="531"/>
      <c r="C29" s="533"/>
      <c r="D29" s="533"/>
      <c r="E29" s="533"/>
      <c r="F29" s="533"/>
      <c r="G29" s="533"/>
      <c r="H29" s="533"/>
      <c r="I29" s="533"/>
      <c r="J29" s="533"/>
      <c r="K29" s="533"/>
      <c r="L29" s="533"/>
      <c r="M29" s="533"/>
      <c r="N29" s="533"/>
      <c r="O29" s="533"/>
      <c r="P29" s="533"/>
      <c r="Q29" s="533"/>
      <c r="R29" s="533"/>
      <c r="S29" s="533"/>
      <c r="T29" s="533"/>
      <c r="U29" s="533"/>
      <c r="V29" s="533"/>
      <c r="W29" s="533"/>
      <c r="X29" s="533"/>
      <c r="Y29" s="533"/>
      <c r="Z29" s="533"/>
      <c r="AA29" s="533"/>
      <c r="AB29" s="533"/>
      <c r="AC29" s="533"/>
      <c r="AD29" s="533"/>
      <c r="AE29" s="533"/>
      <c r="AF29" s="533"/>
      <c r="AG29" s="533"/>
      <c r="AH29" s="533"/>
      <c r="AI29" s="533"/>
    </row>
    <row r="30" spans="2:35" ht="35.450000000000003" customHeight="1" x14ac:dyDescent="0.15">
      <c r="B30" s="531"/>
      <c r="C30" s="533"/>
      <c r="D30" s="533"/>
      <c r="E30" s="533"/>
      <c r="F30" s="533"/>
      <c r="G30" s="533"/>
      <c r="H30" s="533"/>
      <c r="I30" s="533"/>
      <c r="J30" s="533"/>
      <c r="K30" s="533"/>
      <c r="L30" s="533"/>
      <c r="M30" s="533"/>
      <c r="N30" s="533"/>
      <c r="O30" s="533"/>
      <c r="P30" s="533"/>
      <c r="Q30" s="533"/>
      <c r="R30" s="533"/>
      <c r="S30" s="533"/>
      <c r="T30" s="533"/>
      <c r="U30" s="533"/>
      <c r="V30" s="533"/>
      <c r="W30" s="533"/>
      <c r="X30" s="533"/>
      <c r="Y30" s="533"/>
      <c r="Z30" s="533"/>
      <c r="AA30" s="533"/>
      <c r="AB30" s="533"/>
      <c r="AC30" s="533"/>
      <c r="AD30" s="533"/>
      <c r="AE30" s="533"/>
      <c r="AF30" s="533"/>
      <c r="AG30" s="533"/>
      <c r="AH30" s="533"/>
      <c r="AI30" s="533"/>
    </row>
    <row r="31" spans="2:35" ht="53.25" customHeight="1" x14ac:dyDescent="0.15">
      <c r="B31" s="531"/>
      <c r="C31" s="533"/>
      <c r="D31" s="533"/>
      <c r="E31" s="533"/>
      <c r="F31" s="533"/>
      <c r="G31" s="533"/>
      <c r="H31" s="533"/>
      <c r="I31" s="533"/>
      <c r="J31" s="533"/>
      <c r="K31" s="533"/>
      <c r="L31" s="533"/>
      <c r="M31" s="533"/>
      <c r="N31" s="533"/>
      <c r="O31" s="533"/>
      <c r="P31" s="533"/>
      <c r="Q31" s="533"/>
      <c r="R31" s="533"/>
      <c r="S31" s="533"/>
      <c r="T31" s="533"/>
      <c r="U31" s="533"/>
      <c r="V31" s="533"/>
      <c r="W31" s="533"/>
      <c r="X31" s="533"/>
      <c r="Y31" s="533"/>
      <c r="Z31" s="533"/>
      <c r="AA31" s="533"/>
      <c r="AB31" s="533"/>
      <c r="AC31" s="533"/>
      <c r="AD31" s="533"/>
      <c r="AE31" s="533"/>
      <c r="AF31" s="533"/>
      <c r="AG31" s="533"/>
      <c r="AH31" s="533"/>
      <c r="AI31" s="533"/>
    </row>
    <row r="32" spans="2:35" ht="26.25" customHeight="1" x14ac:dyDescent="0.15">
      <c r="B32" s="530" t="s">
        <v>154</v>
      </c>
      <c r="C32" s="532"/>
      <c r="D32" s="532"/>
      <c r="E32" s="532"/>
      <c r="F32" s="532"/>
      <c r="G32" s="532"/>
      <c r="H32" s="532"/>
      <c r="I32" s="532"/>
      <c r="J32" s="532"/>
      <c r="K32" s="532"/>
      <c r="L32" s="532"/>
      <c r="M32" s="532"/>
      <c r="N32" s="532"/>
      <c r="O32" s="532"/>
      <c r="P32" s="532"/>
      <c r="Q32" s="532"/>
      <c r="R32" s="532"/>
      <c r="S32" s="532"/>
      <c r="T32" s="532"/>
      <c r="U32" s="532"/>
      <c r="V32" s="532"/>
      <c r="W32" s="532"/>
      <c r="X32" s="532"/>
      <c r="Y32" s="532"/>
      <c r="Z32" s="532"/>
      <c r="AA32" s="532"/>
      <c r="AB32" s="532"/>
      <c r="AC32" s="532"/>
      <c r="AD32" s="532"/>
      <c r="AE32" s="532"/>
      <c r="AF32" s="532"/>
      <c r="AG32" s="532"/>
      <c r="AH32" s="532"/>
      <c r="AI32" s="532"/>
    </row>
    <row r="33" spans="2:35" ht="35.450000000000003" customHeight="1" x14ac:dyDescent="0.15">
      <c r="B33" s="531"/>
      <c r="C33" s="533"/>
      <c r="D33" s="533"/>
      <c r="E33" s="533"/>
      <c r="F33" s="533"/>
      <c r="G33" s="533"/>
      <c r="H33" s="533"/>
      <c r="I33" s="533"/>
      <c r="J33" s="533"/>
      <c r="K33" s="533"/>
      <c r="L33" s="533"/>
      <c r="M33" s="533"/>
      <c r="N33" s="533"/>
      <c r="O33" s="533"/>
      <c r="P33" s="533"/>
      <c r="Q33" s="533"/>
      <c r="R33" s="533"/>
      <c r="S33" s="533"/>
      <c r="T33" s="533"/>
      <c r="U33" s="533"/>
      <c r="V33" s="533"/>
      <c r="W33" s="533"/>
      <c r="X33" s="533"/>
      <c r="Y33" s="533"/>
      <c r="Z33" s="533"/>
      <c r="AA33" s="533"/>
      <c r="AB33" s="533"/>
      <c r="AC33" s="533"/>
      <c r="AD33" s="533"/>
      <c r="AE33" s="533"/>
      <c r="AF33" s="533"/>
      <c r="AG33" s="533"/>
      <c r="AH33" s="533"/>
      <c r="AI33" s="533"/>
    </row>
    <row r="34" spans="2:35" ht="35.450000000000003" customHeight="1" x14ac:dyDescent="0.15">
      <c r="B34" s="531"/>
      <c r="C34" s="533"/>
      <c r="D34" s="533"/>
      <c r="E34" s="533"/>
      <c r="F34" s="533"/>
      <c r="G34" s="533"/>
      <c r="H34" s="533"/>
      <c r="I34" s="533"/>
      <c r="J34" s="533"/>
      <c r="K34" s="533"/>
      <c r="L34" s="533"/>
      <c r="M34" s="533"/>
      <c r="N34" s="533"/>
      <c r="O34" s="533"/>
      <c r="P34" s="533"/>
      <c r="Q34" s="533"/>
      <c r="R34" s="533"/>
      <c r="S34" s="533"/>
      <c r="T34" s="533"/>
      <c r="U34" s="533"/>
      <c r="V34" s="533"/>
      <c r="W34" s="533"/>
      <c r="X34" s="533"/>
      <c r="Y34" s="533"/>
      <c r="Z34" s="533"/>
      <c r="AA34" s="533"/>
      <c r="AB34" s="533"/>
      <c r="AC34" s="533"/>
      <c r="AD34" s="533"/>
      <c r="AE34" s="533"/>
      <c r="AF34" s="533"/>
      <c r="AG34" s="533"/>
      <c r="AH34" s="533"/>
      <c r="AI34" s="533"/>
    </row>
    <row r="35" spans="2:35" ht="35.450000000000003" customHeight="1" x14ac:dyDescent="0.15">
      <c r="B35" s="531"/>
      <c r="C35" s="533"/>
      <c r="D35" s="533"/>
      <c r="E35" s="533"/>
      <c r="F35" s="533"/>
      <c r="G35" s="533"/>
      <c r="H35" s="533"/>
      <c r="I35" s="533"/>
      <c r="J35" s="533"/>
      <c r="K35" s="533"/>
      <c r="L35" s="533"/>
      <c r="M35" s="533"/>
      <c r="N35" s="533"/>
      <c r="O35" s="533"/>
      <c r="P35" s="533"/>
      <c r="Q35" s="533"/>
      <c r="R35" s="533"/>
      <c r="S35" s="533"/>
      <c r="T35" s="533"/>
      <c r="U35" s="533"/>
      <c r="V35" s="533"/>
      <c r="W35" s="533"/>
      <c r="X35" s="533"/>
      <c r="Y35" s="533"/>
      <c r="Z35" s="533"/>
      <c r="AA35" s="533"/>
      <c r="AB35" s="533"/>
      <c r="AC35" s="533"/>
      <c r="AD35" s="533"/>
      <c r="AE35" s="533"/>
      <c r="AF35" s="533"/>
      <c r="AG35" s="533"/>
      <c r="AH35" s="533"/>
      <c r="AI35" s="533"/>
    </row>
    <row r="36" spans="2:35" ht="35.450000000000003" customHeight="1" x14ac:dyDescent="0.15">
      <c r="B36" s="531"/>
      <c r="C36" s="533"/>
      <c r="D36" s="533"/>
      <c r="E36" s="533"/>
      <c r="F36" s="533"/>
      <c r="G36" s="533"/>
      <c r="H36" s="533"/>
      <c r="I36" s="533"/>
      <c r="J36" s="533"/>
      <c r="K36" s="533"/>
      <c r="L36" s="533"/>
      <c r="M36" s="533"/>
      <c r="N36" s="533"/>
      <c r="O36" s="533"/>
      <c r="P36" s="533"/>
      <c r="Q36" s="533"/>
      <c r="R36" s="533"/>
      <c r="S36" s="533"/>
      <c r="T36" s="533"/>
      <c r="U36" s="533"/>
      <c r="V36" s="533"/>
      <c r="W36" s="533"/>
      <c r="X36" s="533"/>
      <c r="Y36" s="533"/>
      <c r="Z36" s="533"/>
      <c r="AA36" s="533"/>
      <c r="AB36" s="533"/>
      <c r="AC36" s="533"/>
      <c r="AD36" s="533"/>
      <c r="AE36" s="533"/>
      <c r="AF36" s="533"/>
      <c r="AG36" s="533"/>
      <c r="AH36" s="533"/>
      <c r="AI36" s="533"/>
    </row>
    <row r="37" spans="2:35" ht="35.450000000000003" customHeight="1" x14ac:dyDescent="0.15">
      <c r="B37" s="531"/>
      <c r="C37" s="533"/>
      <c r="D37" s="533"/>
      <c r="E37" s="533"/>
      <c r="F37" s="533"/>
      <c r="G37" s="533"/>
      <c r="H37" s="533"/>
      <c r="I37" s="533"/>
      <c r="J37" s="533"/>
      <c r="K37" s="533"/>
      <c r="L37" s="533"/>
      <c r="M37" s="533"/>
      <c r="N37" s="533"/>
      <c r="O37" s="533"/>
      <c r="P37" s="533"/>
      <c r="Q37" s="533"/>
      <c r="R37" s="533"/>
      <c r="S37" s="533"/>
      <c r="T37" s="533"/>
      <c r="U37" s="533"/>
      <c r="V37" s="533"/>
      <c r="W37" s="533"/>
      <c r="X37" s="533"/>
      <c r="Y37" s="533"/>
      <c r="Z37" s="533"/>
      <c r="AA37" s="533"/>
      <c r="AB37" s="533"/>
      <c r="AC37" s="533"/>
      <c r="AD37" s="533"/>
      <c r="AE37" s="533"/>
      <c r="AF37" s="533"/>
      <c r="AG37" s="533"/>
      <c r="AH37" s="533"/>
      <c r="AI37" s="533"/>
    </row>
    <row r="38" spans="2:35" ht="35.450000000000003" customHeight="1" x14ac:dyDescent="0.15">
      <c r="B38" s="531"/>
      <c r="C38" s="533"/>
      <c r="D38" s="533"/>
      <c r="E38" s="533"/>
      <c r="F38" s="533"/>
      <c r="G38" s="533"/>
      <c r="H38" s="533"/>
      <c r="I38" s="533"/>
      <c r="J38" s="533"/>
      <c r="K38" s="533"/>
      <c r="L38" s="533"/>
      <c r="M38" s="533"/>
      <c r="N38" s="533"/>
      <c r="O38" s="533"/>
      <c r="P38" s="533"/>
      <c r="Q38" s="533"/>
      <c r="R38" s="533"/>
      <c r="S38" s="533"/>
      <c r="T38" s="533"/>
      <c r="U38" s="533"/>
      <c r="V38" s="533"/>
      <c r="W38" s="533"/>
      <c r="X38" s="533"/>
      <c r="Y38" s="533"/>
      <c r="Z38" s="533"/>
      <c r="AA38" s="533"/>
      <c r="AB38" s="533"/>
      <c r="AC38" s="533"/>
      <c r="AD38" s="533"/>
      <c r="AE38" s="533"/>
      <c r="AF38" s="533"/>
      <c r="AG38" s="533"/>
      <c r="AH38" s="533"/>
      <c r="AI38" s="533"/>
    </row>
    <row r="39" spans="2:35" ht="35.450000000000003" customHeight="1" x14ac:dyDescent="0.15">
      <c r="B39" s="531"/>
      <c r="C39" s="533"/>
      <c r="D39" s="533"/>
      <c r="E39" s="533"/>
      <c r="F39" s="533"/>
      <c r="G39" s="533"/>
      <c r="H39" s="533"/>
      <c r="I39" s="533"/>
      <c r="J39" s="533"/>
      <c r="K39" s="533"/>
      <c r="L39" s="533"/>
      <c r="M39" s="533"/>
      <c r="N39" s="533"/>
      <c r="O39" s="533"/>
      <c r="P39" s="533"/>
      <c r="Q39" s="533"/>
      <c r="R39" s="533"/>
      <c r="S39" s="533"/>
      <c r="T39" s="533"/>
      <c r="U39" s="533"/>
      <c r="V39" s="533"/>
      <c r="W39" s="533"/>
      <c r="X39" s="533"/>
      <c r="Y39" s="533"/>
      <c r="Z39" s="533"/>
      <c r="AA39" s="533"/>
      <c r="AB39" s="533"/>
      <c r="AC39" s="533"/>
      <c r="AD39" s="533"/>
      <c r="AE39" s="533"/>
      <c r="AF39" s="533"/>
      <c r="AG39" s="533"/>
      <c r="AH39" s="533"/>
      <c r="AI39" s="533"/>
    </row>
    <row r="40" spans="2:35" ht="35.450000000000003" customHeight="1" x14ac:dyDescent="0.15">
      <c r="B40" s="531"/>
      <c r="C40" s="533"/>
      <c r="D40" s="533"/>
      <c r="E40" s="533"/>
      <c r="F40" s="533"/>
      <c r="G40" s="533"/>
      <c r="H40" s="533"/>
      <c r="I40" s="533"/>
      <c r="J40" s="533"/>
      <c r="K40" s="533"/>
      <c r="L40" s="533"/>
      <c r="M40" s="533"/>
      <c r="N40" s="533"/>
      <c r="O40" s="533"/>
      <c r="P40" s="533"/>
      <c r="Q40" s="533"/>
      <c r="R40" s="533"/>
      <c r="S40" s="533"/>
      <c r="T40" s="533"/>
      <c r="U40" s="533"/>
      <c r="V40" s="533"/>
      <c r="W40" s="533"/>
      <c r="X40" s="533"/>
      <c r="Y40" s="533"/>
      <c r="Z40" s="533"/>
      <c r="AA40" s="533"/>
      <c r="AB40" s="533"/>
      <c r="AC40" s="533"/>
      <c r="AD40" s="533"/>
      <c r="AE40" s="533"/>
      <c r="AF40" s="533"/>
      <c r="AG40" s="533"/>
      <c r="AH40" s="533"/>
      <c r="AI40" s="533"/>
    </row>
    <row r="41" spans="2:35" ht="35.450000000000003" customHeight="1" x14ac:dyDescent="0.15">
      <c r="B41" s="531"/>
      <c r="C41" s="533"/>
      <c r="D41" s="533"/>
      <c r="E41" s="533"/>
      <c r="F41" s="533"/>
      <c r="G41" s="533"/>
      <c r="H41" s="533"/>
      <c r="I41" s="533"/>
      <c r="J41" s="533"/>
      <c r="K41" s="533"/>
      <c r="L41" s="533"/>
      <c r="M41" s="533"/>
      <c r="N41" s="533"/>
      <c r="O41" s="533"/>
      <c r="P41" s="533"/>
      <c r="Q41" s="533"/>
      <c r="R41" s="533"/>
      <c r="S41" s="533"/>
      <c r="T41" s="533"/>
      <c r="U41" s="533"/>
      <c r="V41" s="533"/>
      <c r="W41" s="533"/>
      <c r="X41" s="533"/>
      <c r="Y41" s="533"/>
      <c r="Z41" s="533"/>
      <c r="AA41" s="533"/>
      <c r="AB41" s="533"/>
      <c r="AC41" s="533"/>
      <c r="AD41" s="533"/>
      <c r="AE41" s="533"/>
      <c r="AF41" s="533"/>
      <c r="AG41" s="533"/>
      <c r="AH41" s="533"/>
      <c r="AI41" s="533"/>
    </row>
    <row r="42" spans="2:35" ht="35.450000000000003" customHeight="1" x14ac:dyDescent="0.15">
      <c r="B42" s="531"/>
      <c r="C42" s="533"/>
      <c r="D42" s="533"/>
      <c r="E42" s="533"/>
      <c r="F42" s="533"/>
      <c r="G42" s="533"/>
      <c r="H42" s="533"/>
      <c r="I42" s="533"/>
      <c r="J42" s="533"/>
      <c r="K42" s="533"/>
      <c r="L42" s="533"/>
      <c r="M42" s="533"/>
      <c r="N42" s="533"/>
      <c r="O42" s="533"/>
      <c r="P42" s="533"/>
      <c r="Q42" s="533"/>
      <c r="R42" s="533"/>
      <c r="S42" s="533"/>
      <c r="T42" s="533"/>
      <c r="U42" s="533"/>
      <c r="V42" s="533"/>
      <c r="W42" s="533"/>
      <c r="X42" s="533"/>
      <c r="Y42" s="533"/>
      <c r="Z42" s="533"/>
      <c r="AA42" s="533"/>
      <c r="AB42" s="533"/>
      <c r="AC42" s="533"/>
      <c r="AD42" s="533"/>
      <c r="AE42" s="533"/>
      <c r="AF42" s="533"/>
      <c r="AG42" s="533"/>
      <c r="AH42" s="533"/>
      <c r="AI42" s="533"/>
    </row>
    <row r="43" spans="2:35" ht="35.450000000000003" customHeight="1" x14ac:dyDescent="0.15">
      <c r="B43" s="531"/>
      <c r="C43" s="533"/>
      <c r="D43" s="533"/>
      <c r="E43" s="533"/>
      <c r="F43" s="533"/>
      <c r="G43" s="533"/>
      <c r="H43" s="533"/>
      <c r="I43" s="533"/>
      <c r="J43" s="533"/>
      <c r="K43" s="533"/>
      <c r="L43" s="533"/>
      <c r="M43" s="533"/>
      <c r="N43" s="533"/>
      <c r="O43" s="533"/>
      <c r="P43" s="533"/>
      <c r="Q43" s="533"/>
      <c r="R43" s="533"/>
      <c r="S43" s="533"/>
      <c r="T43" s="533"/>
      <c r="U43" s="533"/>
      <c r="V43" s="533"/>
      <c r="W43" s="533"/>
      <c r="X43" s="533"/>
      <c r="Y43" s="533"/>
      <c r="Z43" s="533"/>
      <c r="AA43" s="533"/>
      <c r="AB43" s="533"/>
      <c r="AC43" s="533"/>
      <c r="AD43" s="533"/>
      <c r="AE43" s="533"/>
      <c r="AF43" s="533"/>
      <c r="AG43" s="533"/>
      <c r="AH43" s="533"/>
      <c r="AI43" s="533"/>
    </row>
    <row r="44" spans="2:35" ht="53.25" customHeight="1" x14ac:dyDescent="0.15">
      <c r="B44" s="531"/>
      <c r="C44" s="533"/>
      <c r="D44" s="533"/>
      <c r="E44" s="533"/>
      <c r="F44" s="533"/>
      <c r="G44" s="533"/>
      <c r="H44" s="533"/>
      <c r="I44" s="533"/>
      <c r="J44" s="533"/>
      <c r="K44" s="533"/>
      <c r="L44" s="533"/>
      <c r="M44" s="533"/>
      <c r="N44" s="533"/>
      <c r="O44" s="533"/>
      <c r="P44" s="533"/>
      <c r="Q44" s="533"/>
      <c r="R44" s="533"/>
      <c r="S44" s="533"/>
      <c r="T44" s="533"/>
      <c r="U44" s="533"/>
      <c r="V44" s="533"/>
      <c r="W44" s="533"/>
      <c r="X44" s="533"/>
      <c r="Y44" s="533"/>
      <c r="Z44" s="533"/>
      <c r="AA44" s="533"/>
      <c r="AB44" s="533"/>
      <c r="AC44" s="533"/>
      <c r="AD44" s="533"/>
      <c r="AE44" s="533"/>
      <c r="AF44" s="533"/>
      <c r="AG44" s="533"/>
      <c r="AH44" s="533"/>
      <c r="AI44" s="533"/>
    </row>
    <row r="45" spans="2:35" ht="15" customHeight="1" x14ac:dyDescent="0.15">
      <c r="B45" s="16"/>
      <c r="C45" s="16"/>
      <c r="D45" s="216"/>
    </row>
  </sheetData>
  <mergeCells count="19">
    <mergeCell ref="B19:B31"/>
    <mergeCell ref="C19:AI31"/>
    <mergeCell ref="B32:B44"/>
    <mergeCell ref="C32:AI44"/>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1"/>
  <printOptions horizontalCentered="1" verticalCentered="1"/>
  <pageMargins left="0.23622047244094491" right="0.23622047244094491" top="0.74803149606299213" bottom="0.74803149606299213" header="0.31496062992125984" footer="0.31496062992125984"/>
  <pageSetup paperSize="9" fitToWidth="0" fitToHeight="0" orientation="landscape" copies="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3B263-8391-4B85-BF85-86F99C8586B1}">
  <sheetPr>
    <pageSetUpPr fitToPage="1"/>
  </sheetPr>
  <dimension ref="B1:AA37"/>
  <sheetViews>
    <sheetView showGridLines="0" view="pageBreakPreview" zoomScaleNormal="70" zoomScaleSheetLayoutView="100" workbookViewId="0">
      <selection activeCell="D7" sqref="D7:E1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7" t="s">
        <v>155</v>
      </c>
      <c r="C2" s="141"/>
      <c r="D2" s="141"/>
      <c r="E2" s="141"/>
      <c r="F2" s="141"/>
      <c r="G2" s="141"/>
      <c r="H2" s="141"/>
      <c r="I2" s="141"/>
      <c r="J2" s="141"/>
      <c r="K2" s="141"/>
      <c r="L2" s="141"/>
      <c r="M2" s="143"/>
      <c r="N2" s="379" t="s">
        <v>156</v>
      </c>
      <c r="O2" s="379"/>
      <c r="P2" s="534">
        <v>45947</v>
      </c>
      <c r="Q2" s="535"/>
      <c r="R2" s="536"/>
      <c r="S2" s="379" t="s">
        <v>157</v>
      </c>
      <c r="T2" s="379"/>
      <c r="U2" s="379"/>
      <c r="V2" s="537" t="s">
        <v>651</v>
      </c>
      <c r="W2" s="537"/>
      <c r="X2" s="537"/>
      <c r="Y2" s="537"/>
      <c r="Z2" s="537"/>
    </row>
    <row r="3" spans="2:27" ht="20.100000000000001" customHeight="1" x14ac:dyDescent="0.15">
      <c r="B3" s="188" t="s">
        <v>2</v>
      </c>
      <c r="C3" s="380" t="s">
        <v>543</v>
      </c>
      <c r="D3" s="381"/>
      <c r="E3" s="381"/>
      <c r="F3" s="382"/>
      <c r="G3" s="377" t="s">
        <v>158</v>
      </c>
      <c r="H3" s="380" t="s">
        <v>499</v>
      </c>
      <c r="I3" s="381"/>
      <c r="J3" s="382"/>
      <c r="K3" s="377" t="s">
        <v>159</v>
      </c>
      <c r="L3" s="538" t="s">
        <v>500</v>
      </c>
      <c r="M3" s="538"/>
      <c r="N3" s="538"/>
      <c r="O3" s="538"/>
      <c r="P3" s="538"/>
      <c r="Q3" s="356" t="s">
        <v>160</v>
      </c>
      <c r="R3" s="358"/>
      <c r="S3" s="380" t="s">
        <v>501</v>
      </c>
      <c r="T3" s="381"/>
      <c r="U3" s="382"/>
      <c r="V3" s="540" t="s">
        <v>161</v>
      </c>
      <c r="W3" s="144" t="s">
        <v>162</v>
      </c>
      <c r="X3" s="542">
        <v>34.213058471679688</v>
      </c>
      <c r="Y3" s="543"/>
      <c r="Z3" s="544"/>
    </row>
    <row r="4" spans="2:27" ht="20.100000000000001" customHeight="1" x14ac:dyDescent="0.15">
      <c r="B4" s="185" t="s">
        <v>6</v>
      </c>
      <c r="C4" s="383" t="s">
        <v>498</v>
      </c>
      <c r="D4" s="384"/>
      <c r="E4" s="384"/>
      <c r="F4" s="385"/>
      <c r="G4" s="389"/>
      <c r="H4" s="383"/>
      <c r="I4" s="384"/>
      <c r="J4" s="385"/>
      <c r="K4" s="389"/>
      <c r="L4" s="539"/>
      <c r="M4" s="539"/>
      <c r="N4" s="539"/>
      <c r="O4" s="539"/>
      <c r="P4" s="539"/>
      <c r="Q4" s="343"/>
      <c r="R4" s="360"/>
      <c r="S4" s="383" t="s">
        <v>502</v>
      </c>
      <c r="T4" s="384"/>
      <c r="U4" s="385"/>
      <c r="V4" s="541"/>
      <c r="W4" s="197" t="s">
        <v>163</v>
      </c>
      <c r="X4" s="542">
        <v>131.90580749511719</v>
      </c>
      <c r="Y4" s="543"/>
      <c r="Z4" s="544"/>
    </row>
    <row r="5" spans="2:27" ht="20.100000000000001" customHeight="1" x14ac:dyDescent="0.15">
      <c r="B5" s="545" t="s">
        <v>8</v>
      </c>
      <c r="C5" s="192" t="s">
        <v>9</v>
      </c>
      <c r="D5" s="294" t="s">
        <v>503</v>
      </c>
      <c r="E5" s="311"/>
      <c r="F5" s="311"/>
      <c r="G5" s="286" t="s">
        <v>164</v>
      </c>
      <c r="H5" s="293"/>
      <c r="I5" s="294" t="s">
        <v>545</v>
      </c>
      <c r="J5" s="311"/>
      <c r="K5" s="295"/>
      <c r="L5" s="379" t="s">
        <v>12</v>
      </c>
      <c r="M5" s="379"/>
      <c r="N5" s="186" t="s">
        <v>13</v>
      </c>
      <c r="O5" s="145">
        <v>152</v>
      </c>
      <c r="P5" s="187" t="s">
        <v>14</v>
      </c>
      <c r="Q5" s="549" t="s">
        <v>165</v>
      </c>
      <c r="R5" s="547" t="s">
        <v>494</v>
      </c>
      <c r="S5" s="377" t="s">
        <v>166</v>
      </c>
      <c r="T5" s="377"/>
      <c r="U5" s="146" t="s">
        <v>540</v>
      </c>
      <c r="V5" s="356" t="s">
        <v>167</v>
      </c>
      <c r="W5" s="144" t="s">
        <v>162</v>
      </c>
      <c r="X5" s="542">
        <v>34.214389801025391</v>
      </c>
      <c r="Y5" s="543"/>
      <c r="Z5" s="544"/>
    </row>
    <row r="6" spans="2:27" ht="20.100000000000001" customHeight="1" x14ac:dyDescent="0.15">
      <c r="B6" s="546"/>
      <c r="C6" s="192" t="s">
        <v>15</v>
      </c>
      <c r="D6" s="294" t="s">
        <v>503</v>
      </c>
      <c r="E6" s="311"/>
      <c r="F6" s="311"/>
      <c r="G6" s="379" t="s">
        <v>168</v>
      </c>
      <c r="H6" s="379"/>
      <c r="I6" s="294" t="s">
        <v>507</v>
      </c>
      <c r="J6" s="311"/>
      <c r="K6" s="295"/>
      <c r="L6" s="379" t="s">
        <v>169</v>
      </c>
      <c r="M6" s="379"/>
      <c r="N6" s="186" t="s">
        <v>13</v>
      </c>
      <c r="O6" s="183">
        <v>9.25</v>
      </c>
      <c r="P6" s="187" t="s">
        <v>14</v>
      </c>
      <c r="Q6" s="360"/>
      <c r="R6" s="548"/>
      <c r="S6" s="379" t="s">
        <v>170</v>
      </c>
      <c r="T6" s="379"/>
      <c r="U6" s="147" t="s">
        <v>546</v>
      </c>
      <c r="V6" s="343"/>
      <c r="W6" s="144" t="s">
        <v>163</v>
      </c>
      <c r="X6" s="542">
        <v>131.90542602539063</v>
      </c>
      <c r="Y6" s="543"/>
      <c r="Z6" s="544"/>
    </row>
    <row r="7" spans="2:27" ht="7.5" customHeight="1" x14ac:dyDescent="0.15">
      <c r="B7" s="571" t="s">
        <v>171</v>
      </c>
      <c r="C7" s="571"/>
      <c r="D7" s="572" t="s">
        <v>573</v>
      </c>
      <c r="E7" s="572"/>
      <c r="F7" s="148"/>
      <c r="G7" s="148"/>
      <c r="H7" s="148"/>
      <c r="I7" s="148"/>
      <c r="J7" s="148"/>
      <c r="K7" s="148"/>
      <c r="L7" s="148"/>
      <c r="M7" s="148"/>
      <c r="N7" s="148"/>
      <c r="O7" s="148"/>
      <c r="P7" s="148"/>
      <c r="Q7" s="148"/>
      <c r="R7" s="148"/>
      <c r="S7" s="148"/>
      <c r="T7" s="148"/>
      <c r="U7" s="148"/>
      <c r="V7" s="148"/>
      <c r="W7" s="148"/>
      <c r="X7" s="149"/>
      <c r="Y7" s="149"/>
      <c r="Z7" s="150"/>
    </row>
    <row r="8" spans="2:27" ht="21.75" customHeight="1" x14ac:dyDescent="0.15">
      <c r="B8" s="571"/>
      <c r="C8" s="571"/>
      <c r="D8" s="572"/>
      <c r="E8" s="572"/>
      <c r="F8" s="151"/>
      <c r="G8" s="573" t="s">
        <v>172</v>
      </c>
      <c r="H8" s="549"/>
      <c r="I8" s="578" t="s">
        <v>173</v>
      </c>
      <c r="J8" s="152" t="s">
        <v>174</v>
      </c>
      <c r="K8" s="153" t="s">
        <v>175</v>
      </c>
      <c r="L8" s="560">
        <v>26</v>
      </c>
      <c r="M8" s="561"/>
      <c r="N8" s="192" t="s">
        <v>176</v>
      </c>
      <c r="O8" s="562">
        <v>3</v>
      </c>
      <c r="P8" s="562"/>
      <c r="Q8" s="192" t="s">
        <v>177</v>
      </c>
      <c r="R8" s="560">
        <v>0</v>
      </c>
      <c r="S8" s="561"/>
      <c r="T8" s="573" t="s">
        <v>178</v>
      </c>
      <c r="U8" s="549"/>
      <c r="V8" s="573" t="s">
        <v>179</v>
      </c>
      <c r="W8" s="549"/>
      <c r="X8" s="550">
        <v>0</v>
      </c>
      <c r="Y8" s="551"/>
      <c r="Z8" s="151"/>
      <c r="AA8" s="84"/>
    </row>
    <row r="9" spans="2:27" ht="10.9" customHeight="1" x14ac:dyDescent="0.15">
      <c r="B9" s="571"/>
      <c r="C9" s="571"/>
      <c r="D9" s="572"/>
      <c r="E9" s="572"/>
      <c r="F9" s="151"/>
      <c r="G9" s="574"/>
      <c r="H9" s="575"/>
      <c r="I9" s="579"/>
      <c r="J9" s="554" t="s">
        <v>180</v>
      </c>
      <c r="K9" s="556" t="s">
        <v>175</v>
      </c>
      <c r="L9" s="550">
        <v>0</v>
      </c>
      <c r="M9" s="551"/>
      <c r="N9" s="554" t="s">
        <v>176</v>
      </c>
      <c r="O9" s="550">
        <v>0</v>
      </c>
      <c r="P9" s="551"/>
      <c r="Q9" s="554" t="s">
        <v>177</v>
      </c>
      <c r="R9" s="550">
        <v>0</v>
      </c>
      <c r="S9" s="551"/>
      <c r="T9" s="574"/>
      <c r="U9" s="575"/>
      <c r="V9" s="576"/>
      <c r="W9" s="577"/>
      <c r="X9" s="552"/>
      <c r="Y9" s="553"/>
      <c r="Z9" s="151"/>
      <c r="AA9" s="84"/>
    </row>
    <row r="10" spans="2:27" ht="10.9" customHeight="1" x14ac:dyDescent="0.15">
      <c r="B10" s="571"/>
      <c r="C10" s="571"/>
      <c r="D10" s="572"/>
      <c r="E10" s="572"/>
      <c r="F10" s="151"/>
      <c r="G10" s="574"/>
      <c r="H10" s="575"/>
      <c r="I10" s="579"/>
      <c r="J10" s="555"/>
      <c r="K10" s="557"/>
      <c r="L10" s="558"/>
      <c r="M10" s="559"/>
      <c r="N10" s="555"/>
      <c r="O10" s="558"/>
      <c r="P10" s="559"/>
      <c r="Q10" s="555"/>
      <c r="R10" s="558"/>
      <c r="S10" s="559"/>
      <c r="T10" s="574"/>
      <c r="U10" s="575"/>
      <c r="V10" s="564" t="s">
        <v>181</v>
      </c>
      <c r="W10" s="565"/>
      <c r="X10" s="550">
        <v>0</v>
      </c>
      <c r="Y10" s="551"/>
      <c r="Z10" s="151"/>
      <c r="AA10" s="84"/>
    </row>
    <row r="11" spans="2:27" ht="21.75" customHeight="1" x14ac:dyDescent="0.15">
      <c r="B11" s="571"/>
      <c r="C11" s="571"/>
      <c r="D11" s="572"/>
      <c r="E11" s="572"/>
      <c r="F11" s="151"/>
      <c r="G11" s="576"/>
      <c r="H11" s="577"/>
      <c r="I11" s="580"/>
      <c r="J11" s="192" t="s">
        <v>182</v>
      </c>
      <c r="K11" s="153" t="s">
        <v>175</v>
      </c>
      <c r="L11" s="568">
        <v>2</v>
      </c>
      <c r="M11" s="569"/>
      <c r="N11" s="192" t="s">
        <v>176</v>
      </c>
      <c r="O11" s="570">
        <v>0</v>
      </c>
      <c r="P11" s="570"/>
      <c r="Q11" s="192" t="s">
        <v>177</v>
      </c>
      <c r="R11" s="568">
        <v>0</v>
      </c>
      <c r="S11" s="569"/>
      <c r="T11" s="576"/>
      <c r="U11" s="577"/>
      <c r="V11" s="566"/>
      <c r="W11" s="567"/>
      <c r="X11" s="558"/>
      <c r="Y11" s="559"/>
      <c r="Z11" s="151"/>
      <c r="AA11" s="84"/>
    </row>
    <row r="12" spans="2:27" ht="21.75" customHeight="1" x14ac:dyDescent="0.15">
      <c r="B12" s="297" t="s">
        <v>183</v>
      </c>
      <c r="C12" s="151"/>
      <c r="D12" s="154"/>
      <c r="E12" s="154"/>
      <c r="F12" s="151"/>
      <c r="G12" s="151"/>
      <c r="H12" s="151"/>
      <c r="I12" s="151"/>
      <c r="J12" s="151"/>
      <c r="K12" s="151"/>
      <c r="L12" s="151"/>
      <c r="M12" s="151"/>
      <c r="N12" s="151"/>
      <c r="O12" s="151"/>
      <c r="P12" s="151"/>
      <c r="Q12" s="151"/>
      <c r="R12" s="151"/>
      <c r="S12" s="151"/>
      <c r="T12" s="151"/>
      <c r="U12" s="151"/>
      <c r="V12" s="151"/>
      <c r="W12" s="151"/>
      <c r="X12" s="151"/>
      <c r="Y12" s="151"/>
      <c r="Z12" s="151"/>
      <c r="AA12" s="84"/>
    </row>
    <row r="13" spans="2:27" ht="21.75" customHeight="1" x14ac:dyDescent="0.15">
      <c r="B13" s="284"/>
      <c r="C13" s="151"/>
      <c r="D13" s="154"/>
      <c r="E13" s="154"/>
      <c r="F13" s="151"/>
      <c r="G13" s="151"/>
      <c r="H13" s="151"/>
      <c r="I13" s="151"/>
      <c r="J13" s="151"/>
      <c r="K13" s="151"/>
      <c r="L13" s="151"/>
      <c r="M13" s="151"/>
      <c r="N13" s="151"/>
      <c r="O13" s="151"/>
      <c r="P13" s="151"/>
      <c r="Q13" s="151"/>
      <c r="R13" s="151"/>
      <c r="S13" s="151"/>
      <c r="T13" s="151"/>
      <c r="U13" s="151"/>
      <c r="V13" s="155"/>
      <c r="W13" s="155"/>
      <c r="X13" s="155"/>
      <c r="Y13" s="155"/>
      <c r="Z13" s="151"/>
      <c r="AA13" s="84"/>
    </row>
    <row r="14" spans="2:27" ht="21.75" customHeight="1" x14ac:dyDescent="0.15">
      <c r="B14" s="284"/>
      <c r="C14" s="151"/>
      <c r="D14" s="154"/>
      <c r="E14" s="154"/>
      <c r="F14" s="151"/>
      <c r="G14" s="151"/>
      <c r="H14" s="151"/>
      <c r="I14" s="151"/>
      <c r="J14" s="151"/>
      <c r="K14" s="151"/>
      <c r="L14" s="151"/>
      <c r="M14" s="151"/>
      <c r="N14" s="151"/>
      <c r="O14" s="151"/>
      <c r="P14" s="151"/>
      <c r="Q14" s="151"/>
      <c r="R14" s="151"/>
      <c r="S14" s="151"/>
      <c r="T14" s="155"/>
      <c r="U14" s="155"/>
      <c r="V14" s="156"/>
      <c r="W14" s="156"/>
      <c r="X14" s="156"/>
      <c r="Y14" s="156"/>
      <c r="Z14" s="157"/>
      <c r="AA14" s="84"/>
    </row>
    <row r="15" spans="2:27" ht="21.75" customHeight="1" x14ac:dyDescent="0.15">
      <c r="B15" s="284"/>
      <c r="C15" s="151"/>
      <c r="D15" s="154"/>
      <c r="E15" s="154"/>
      <c r="F15" s="151"/>
      <c r="G15" s="151"/>
      <c r="H15" s="151"/>
      <c r="I15" s="151"/>
      <c r="J15" s="151"/>
      <c r="K15" s="151"/>
      <c r="L15" s="151"/>
      <c r="M15" s="151"/>
      <c r="N15" s="151"/>
      <c r="O15" s="151"/>
      <c r="P15" s="151"/>
      <c r="Q15" s="151"/>
      <c r="R15" s="151"/>
      <c r="S15" s="151"/>
      <c r="T15" s="155"/>
      <c r="U15" s="155"/>
      <c r="V15" s="151"/>
      <c r="W15" s="151"/>
      <c r="X15" s="158"/>
      <c r="Y15" s="158"/>
      <c r="Z15" s="157"/>
    </row>
    <row r="16" spans="2:27" ht="21.75" customHeight="1" x14ac:dyDescent="0.15">
      <c r="B16" s="284"/>
      <c r="C16" s="151"/>
      <c r="D16" s="154"/>
      <c r="E16" s="154"/>
      <c r="F16" s="151"/>
      <c r="G16" s="151"/>
      <c r="H16" s="151"/>
      <c r="I16" s="151"/>
      <c r="J16" s="151"/>
      <c r="K16" s="151"/>
      <c r="L16" s="151"/>
      <c r="M16" s="151"/>
      <c r="N16" s="151"/>
      <c r="O16" s="151"/>
      <c r="P16" s="151"/>
      <c r="Q16" s="151"/>
      <c r="R16" s="151"/>
      <c r="S16" s="151"/>
      <c r="T16" s="159"/>
      <c r="U16" s="159"/>
      <c r="V16" s="159"/>
      <c r="W16" s="159"/>
      <c r="X16" s="159"/>
      <c r="Y16" s="159"/>
      <c r="Z16" s="157"/>
    </row>
    <row r="17" spans="2:26" ht="21.75" customHeight="1" x14ac:dyDescent="0.15">
      <c r="B17" s="284"/>
      <c r="C17" s="151"/>
      <c r="D17" s="154"/>
      <c r="E17" s="154"/>
      <c r="F17" s="151"/>
      <c r="G17" s="151"/>
      <c r="H17" s="151"/>
      <c r="I17" s="151"/>
      <c r="J17" s="151"/>
      <c r="K17" s="151"/>
      <c r="L17" s="151"/>
      <c r="M17" s="151"/>
      <c r="N17" s="151"/>
      <c r="O17" s="151"/>
      <c r="P17" s="151"/>
      <c r="Q17" s="151"/>
      <c r="R17" s="151"/>
      <c r="S17" s="151"/>
      <c r="T17" s="151"/>
      <c r="U17" s="151"/>
      <c r="V17" s="155"/>
      <c r="W17" s="155"/>
      <c r="X17" s="155"/>
      <c r="Y17" s="155"/>
      <c r="Z17" s="157"/>
    </row>
    <row r="18" spans="2:26" ht="21.75" customHeight="1" x14ac:dyDescent="0.15">
      <c r="B18" s="284"/>
      <c r="C18" s="151"/>
      <c r="D18" s="154"/>
      <c r="E18" s="154"/>
      <c r="F18" s="151"/>
      <c r="G18" s="151"/>
      <c r="H18" s="151"/>
      <c r="I18" s="151"/>
      <c r="J18" s="151"/>
      <c r="K18" s="151"/>
      <c r="L18" s="151"/>
      <c r="M18" s="151"/>
      <c r="N18" s="151"/>
      <c r="O18" s="151"/>
      <c r="P18" s="151"/>
      <c r="Q18" s="151"/>
      <c r="R18" s="151"/>
      <c r="S18" s="151"/>
      <c r="T18" s="151"/>
      <c r="U18" s="151"/>
      <c r="V18" s="151"/>
      <c r="W18" s="151"/>
      <c r="X18" s="158"/>
      <c r="Y18" s="158"/>
      <c r="Z18" s="157"/>
    </row>
    <row r="19" spans="2:26" ht="21.75" customHeight="1" x14ac:dyDescent="0.15">
      <c r="B19" s="284"/>
      <c r="C19" s="151"/>
      <c r="D19" s="154"/>
      <c r="E19" s="154"/>
      <c r="F19" s="151"/>
      <c r="G19" s="151"/>
      <c r="H19" s="151"/>
      <c r="I19" s="151"/>
      <c r="J19" s="151"/>
      <c r="K19" s="151"/>
      <c r="L19" s="151"/>
      <c r="M19" s="151"/>
      <c r="N19" s="151"/>
      <c r="O19" s="151"/>
      <c r="P19" s="151"/>
      <c r="Q19" s="151"/>
      <c r="R19" s="151"/>
      <c r="S19" s="151"/>
      <c r="T19" s="151"/>
      <c r="U19" s="151"/>
      <c r="V19" s="151"/>
      <c r="W19" s="151"/>
      <c r="X19" s="158"/>
      <c r="Y19" s="158"/>
      <c r="Z19" s="157"/>
    </row>
    <row r="20" spans="2:26" ht="21.75" customHeight="1" x14ac:dyDescent="0.15">
      <c r="B20" s="284"/>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160"/>
    </row>
    <row r="21" spans="2:26" ht="21.75" customHeight="1" x14ac:dyDescent="0.15">
      <c r="B21" s="284"/>
      <c r="C21" s="155"/>
      <c r="D21" s="155"/>
      <c r="E21" s="155"/>
      <c r="F21" s="155"/>
      <c r="G21" s="155"/>
      <c r="H21" s="161"/>
      <c r="I21" s="155"/>
      <c r="J21" s="155"/>
      <c r="K21" s="155"/>
      <c r="L21" s="155"/>
      <c r="M21" s="161"/>
      <c r="N21" s="161"/>
      <c r="O21" s="161"/>
      <c r="P21" s="155"/>
      <c r="Q21" s="161"/>
      <c r="R21" s="155"/>
      <c r="S21" s="155"/>
      <c r="T21" s="155"/>
      <c r="U21" s="155"/>
      <c r="V21" s="155"/>
      <c r="W21" s="155"/>
      <c r="X21" s="155"/>
      <c r="Y21" s="155"/>
      <c r="Z21" s="162"/>
    </row>
    <row r="22" spans="2:26" ht="21.75" customHeight="1" x14ac:dyDescent="0.15">
      <c r="B22" s="284"/>
      <c r="C22" s="155"/>
      <c r="D22" s="155"/>
      <c r="E22" s="155"/>
      <c r="F22" s="155"/>
      <c r="G22" s="155"/>
      <c r="H22" s="161"/>
      <c r="I22" s="155"/>
      <c r="J22" s="155"/>
      <c r="K22" s="155"/>
      <c r="L22" s="155"/>
      <c r="M22" s="161"/>
      <c r="N22" s="161"/>
      <c r="O22" s="161"/>
      <c r="P22" s="155"/>
      <c r="Q22" s="161"/>
      <c r="R22" s="155"/>
      <c r="S22" s="155"/>
      <c r="T22" s="155"/>
      <c r="U22" s="155"/>
      <c r="V22" s="155"/>
      <c r="W22" s="155"/>
      <c r="X22" s="155"/>
      <c r="Y22" s="155"/>
      <c r="Z22" s="162"/>
    </row>
    <row r="23" spans="2:26" ht="21.75" customHeight="1" x14ac:dyDescent="0.15">
      <c r="B23" s="284"/>
      <c r="C23" s="161"/>
      <c r="D23" s="155"/>
      <c r="E23" s="155"/>
      <c r="F23" s="161"/>
      <c r="G23" s="161"/>
      <c r="H23" s="155"/>
      <c r="I23" s="155"/>
      <c r="J23" s="155"/>
      <c r="K23" s="155"/>
      <c r="L23" s="155"/>
      <c r="M23" s="161"/>
      <c r="N23" s="161"/>
      <c r="O23" s="161"/>
      <c r="P23" s="155"/>
      <c r="Q23" s="161"/>
      <c r="R23" s="155"/>
      <c r="S23" s="155"/>
      <c r="T23" s="155"/>
      <c r="U23" s="155"/>
      <c r="V23" s="155"/>
      <c r="W23" s="155"/>
      <c r="X23" s="155"/>
      <c r="Y23" s="155"/>
      <c r="Z23" s="162"/>
    </row>
    <row r="24" spans="2:26" ht="21.75" customHeight="1" x14ac:dyDescent="0.15">
      <c r="B24" s="284"/>
      <c r="C24" s="161"/>
      <c r="D24" s="155"/>
      <c r="E24" s="155"/>
      <c r="F24" s="161"/>
      <c r="G24" s="161"/>
      <c r="H24" s="155"/>
      <c r="I24" s="155"/>
      <c r="J24" s="155"/>
      <c r="K24" s="155"/>
      <c r="L24" s="155"/>
      <c r="M24" s="161"/>
      <c r="N24" s="161"/>
      <c r="O24" s="161"/>
      <c r="P24" s="155"/>
      <c r="Q24" s="161"/>
      <c r="R24" s="155"/>
      <c r="S24" s="155"/>
      <c r="T24" s="155"/>
      <c r="U24" s="155"/>
      <c r="V24" s="155"/>
      <c r="W24" s="155"/>
      <c r="X24" s="155"/>
      <c r="Y24" s="155"/>
      <c r="Z24" s="162"/>
    </row>
    <row r="25" spans="2:26" ht="21.75" customHeight="1" x14ac:dyDescent="0.15">
      <c r="B25" s="284"/>
      <c r="C25" s="161"/>
      <c r="D25" s="155"/>
      <c r="E25" s="155"/>
      <c r="F25" s="161"/>
      <c r="G25" s="161"/>
      <c r="H25" s="155"/>
      <c r="I25" s="155"/>
      <c r="J25" s="155"/>
      <c r="K25" s="155"/>
      <c r="L25" s="155"/>
      <c r="M25" s="161"/>
      <c r="N25" s="161"/>
      <c r="O25" s="161"/>
      <c r="P25" s="155"/>
      <c r="Q25" s="161"/>
      <c r="R25" s="155"/>
      <c r="S25" s="155"/>
      <c r="T25" s="155"/>
      <c r="U25" s="155"/>
      <c r="V25" s="155"/>
      <c r="W25" s="155"/>
      <c r="X25" s="155"/>
      <c r="Y25" s="155"/>
      <c r="Z25" s="162"/>
    </row>
    <row r="26" spans="2:26" ht="21.75" customHeight="1" x14ac:dyDescent="0.15">
      <c r="B26" s="284"/>
      <c r="C26" s="161"/>
      <c r="D26" s="155"/>
      <c r="E26" s="155"/>
      <c r="F26" s="161"/>
      <c r="G26" s="161"/>
      <c r="H26" s="155"/>
      <c r="I26" s="155"/>
      <c r="J26" s="155"/>
      <c r="K26" s="155"/>
      <c r="L26" s="155"/>
      <c r="M26" s="161"/>
      <c r="N26" s="161"/>
      <c r="O26" s="161"/>
      <c r="P26" s="155"/>
      <c r="Q26" s="161"/>
      <c r="R26" s="155"/>
      <c r="S26" s="155"/>
      <c r="T26" s="155"/>
      <c r="U26" s="155"/>
      <c r="V26" s="155"/>
      <c r="W26" s="155"/>
      <c r="X26" s="155"/>
      <c r="Y26" s="155"/>
      <c r="Z26" s="162"/>
    </row>
    <row r="27" spans="2:26" ht="21.75" customHeight="1" x14ac:dyDescent="0.15">
      <c r="B27" s="284"/>
      <c r="C27" s="161"/>
      <c r="D27" s="155"/>
      <c r="E27" s="155"/>
      <c r="F27" s="161"/>
      <c r="G27" s="161"/>
      <c r="H27" s="155"/>
      <c r="I27" s="155"/>
      <c r="J27" s="155"/>
      <c r="K27" s="155"/>
      <c r="L27" s="155"/>
      <c r="M27" s="161"/>
      <c r="N27" s="161"/>
      <c r="O27" s="161"/>
      <c r="P27" s="155"/>
      <c r="Q27" s="161"/>
      <c r="R27" s="155"/>
      <c r="S27" s="155"/>
      <c r="T27" s="155"/>
      <c r="U27" s="155"/>
      <c r="V27" s="155"/>
      <c r="W27" s="155"/>
      <c r="X27" s="155"/>
      <c r="Y27" s="155"/>
      <c r="Z27" s="162"/>
    </row>
    <row r="28" spans="2:26" ht="21.75" customHeight="1" x14ac:dyDescent="0.15">
      <c r="B28" s="284"/>
      <c r="C28" s="161"/>
      <c r="D28" s="155"/>
      <c r="E28" s="155"/>
      <c r="F28" s="163"/>
      <c r="G28" s="164"/>
      <c r="H28" s="164"/>
      <c r="I28" s="164"/>
      <c r="J28" s="164"/>
      <c r="K28" s="164"/>
      <c r="L28" s="155"/>
      <c r="M28" s="161"/>
      <c r="N28" s="161"/>
      <c r="O28" s="161"/>
      <c r="P28" s="155"/>
      <c r="Q28" s="164"/>
      <c r="R28" s="156"/>
      <c r="S28" s="156"/>
      <c r="T28" s="156"/>
      <c r="U28" s="156"/>
      <c r="V28" s="156"/>
      <c r="W28" s="156"/>
      <c r="X28" s="156"/>
      <c r="Y28" s="156"/>
      <c r="Z28" s="165"/>
    </row>
    <row r="29" spans="2:26" ht="47.25" customHeight="1" x14ac:dyDescent="0.15">
      <c r="B29" s="285"/>
      <c r="C29" s="166"/>
      <c r="D29" s="166"/>
      <c r="E29" s="167"/>
      <c r="F29" s="168"/>
      <c r="G29" s="166"/>
      <c r="H29" s="166"/>
      <c r="I29" s="166"/>
      <c r="J29" s="563" t="s">
        <v>184</v>
      </c>
      <c r="K29" s="563"/>
      <c r="L29" s="563"/>
      <c r="M29" s="563"/>
      <c r="N29" s="563"/>
      <c r="O29" s="563"/>
      <c r="P29" s="563"/>
      <c r="Q29" s="563" t="s">
        <v>185</v>
      </c>
      <c r="R29" s="563"/>
      <c r="S29" s="563"/>
      <c r="T29" s="563"/>
      <c r="U29" s="563"/>
      <c r="V29" s="563"/>
      <c r="W29" s="563"/>
      <c r="X29" s="563"/>
      <c r="Y29" s="563"/>
      <c r="Z29" s="169"/>
    </row>
    <row r="30" spans="2:26" ht="15" customHeight="1" x14ac:dyDescent="0.15">
      <c r="C30" s="216" t="s">
        <v>186</v>
      </c>
    </row>
    <row r="31" spans="2:26" ht="15" customHeight="1" x14ac:dyDescent="0.15">
      <c r="C31" s="1" t="s">
        <v>187</v>
      </c>
    </row>
    <row r="32" spans="2:26" ht="15" customHeight="1" x14ac:dyDescent="0.15">
      <c r="C32" s="1" t="s">
        <v>188</v>
      </c>
    </row>
    <row r="33" spans="3:3" ht="15" customHeight="1" x14ac:dyDescent="0.15">
      <c r="C33" s="1" t="s">
        <v>189</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19BE7A28-1D10-4393-9D84-2526753980E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361F7E6-C469-478D-8680-FE4FADB773F8}">
          <x14:formula1>
            <xm:f>'(参考)リスト'!$G$16:$G$19</xm:f>
          </x14:formula1>
          <xm:sqref>D7:E11</xm:sqref>
        </x14:dataValidation>
        <x14:dataValidation type="list" allowBlank="1" showInputMessage="1" showErrorMessage="1" xr:uid="{BB434C83-A867-4DDD-A3DD-A22AA2CF592D}">
          <x14:formula1>
            <xm:f>'(参考)リスト'!$E$6:$E$10</xm:f>
          </x14:formula1>
          <xm:sqref>U6</xm:sqref>
        </x14:dataValidation>
        <x14:dataValidation type="list" allowBlank="1" showInputMessage="1" showErrorMessage="1" xr:uid="{345E066E-67E8-4B08-87B9-13F90DBCD571}">
          <x14:formula1>
            <xm:f>'(参考)リスト'!$F$6:$F$7</xm:f>
          </x14:formula1>
          <xm:sqref>U5</xm:sqref>
        </x14:dataValidation>
        <x14:dataValidation type="list" allowBlank="1" showInputMessage="1" showErrorMessage="1" xr:uid="{256FB4A0-4181-43BD-ADFA-947BA4D0FAC3}">
          <x14:formula1>
            <xm:f>'(参考)リスト'!$D$6:$D$7</xm:f>
          </x14:formula1>
          <xm:sqref>R5:R6</xm:sqref>
        </x14:dataValidation>
        <x14:dataValidation type="list" allowBlank="1" showInputMessage="1" showErrorMessage="1" xr:uid="{654CBB3F-B718-414C-8349-EFF055523C57}">
          <x14:formula1>
            <xm:f>'(参考)リスト'!$C$6:$C$11</xm:f>
          </x14:formula1>
          <xm:sqref>I5:K5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7CBC4-6D8B-49DD-B19F-5E55EE01F049}">
  <sheetPr>
    <pageSetUpPr fitToPage="1"/>
  </sheetPr>
  <dimension ref="B1:AA37"/>
  <sheetViews>
    <sheetView showGridLines="0" view="pageBreakPreview" zoomScaleNormal="70" zoomScaleSheetLayoutView="100" workbookViewId="0">
      <selection activeCell="D7" sqref="D7:E1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7" t="s">
        <v>155</v>
      </c>
      <c r="C2" s="141"/>
      <c r="D2" s="141"/>
      <c r="E2" s="141"/>
      <c r="F2" s="141"/>
      <c r="G2" s="141"/>
      <c r="H2" s="141"/>
      <c r="I2" s="141"/>
      <c r="J2" s="141"/>
      <c r="K2" s="141"/>
      <c r="L2" s="141"/>
      <c r="M2" s="143"/>
      <c r="N2" s="379" t="s">
        <v>156</v>
      </c>
      <c r="O2" s="379"/>
      <c r="P2" s="534">
        <v>45947</v>
      </c>
      <c r="Q2" s="535"/>
      <c r="R2" s="536"/>
      <c r="S2" s="379" t="s">
        <v>157</v>
      </c>
      <c r="T2" s="379"/>
      <c r="U2" s="379"/>
      <c r="V2" s="537" t="s">
        <v>651</v>
      </c>
      <c r="W2" s="537"/>
      <c r="X2" s="537"/>
      <c r="Y2" s="537"/>
      <c r="Z2" s="537"/>
    </row>
    <row r="3" spans="2:27" ht="20.100000000000001" customHeight="1" x14ac:dyDescent="0.15">
      <c r="B3" s="188" t="s">
        <v>2</v>
      </c>
      <c r="C3" s="380" t="s">
        <v>543</v>
      </c>
      <c r="D3" s="381"/>
      <c r="E3" s="381"/>
      <c r="F3" s="382"/>
      <c r="G3" s="377" t="s">
        <v>158</v>
      </c>
      <c r="H3" s="380" t="s">
        <v>499</v>
      </c>
      <c r="I3" s="381"/>
      <c r="J3" s="382"/>
      <c r="K3" s="377" t="s">
        <v>159</v>
      </c>
      <c r="L3" s="538" t="s">
        <v>500</v>
      </c>
      <c r="M3" s="538"/>
      <c r="N3" s="538"/>
      <c r="O3" s="538"/>
      <c r="P3" s="538"/>
      <c r="Q3" s="356" t="s">
        <v>160</v>
      </c>
      <c r="R3" s="358"/>
      <c r="S3" s="380" t="s">
        <v>501</v>
      </c>
      <c r="T3" s="381"/>
      <c r="U3" s="382"/>
      <c r="V3" s="540" t="s">
        <v>161</v>
      </c>
      <c r="W3" s="144" t="s">
        <v>162</v>
      </c>
      <c r="X3" s="542">
        <v>34.213058471679688</v>
      </c>
      <c r="Y3" s="543"/>
      <c r="Z3" s="544"/>
    </row>
    <row r="4" spans="2:27" ht="20.100000000000001" customHeight="1" x14ac:dyDescent="0.15">
      <c r="B4" s="185" t="s">
        <v>6</v>
      </c>
      <c r="C4" s="383" t="s">
        <v>498</v>
      </c>
      <c r="D4" s="384"/>
      <c r="E4" s="384"/>
      <c r="F4" s="385"/>
      <c r="G4" s="389"/>
      <c r="H4" s="383"/>
      <c r="I4" s="384"/>
      <c r="J4" s="385"/>
      <c r="K4" s="389"/>
      <c r="L4" s="539"/>
      <c r="M4" s="539"/>
      <c r="N4" s="539"/>
      <c r="O4" s="539"/>
      <c r="P4" s="539"/>
      <c r="Q4" s="343"/>
      <c r="R4" s="360"/>
      <c r="S4" s="383" t="s">
        <v>502</v>
      </c>
      <c r="T4" s="384"/>
      <c r="U4" s="385"/>
      <c r="V4" s="541"/>
      <c r="W4" s="197" t="s">
        <v>163</v>
      </c>
      <c r="X4" s="542">
        <v>131.90580749511719</v>
      </c>
      <c r="Y4" s="543"/>
      <c r="Z4" s="544"/>
    </row>
    <row r="5" spans="2:27" ht="20.100000000000001" customHeight="1" x14ac:dyDescent="0.15">
      <c r="B5" s="545" t="s">
        <v>8</v>
      </c>
      <c r="C5" s="192" t="s">
        <v>9</v>
      </c>
      <c r="D5" s="294" t="s">
        <v>503</v>
      </c>
      <c r="E5" s="311"/>
      <c r="F5" s="311"/>
      <c r="G5" s="286" t="s">
        <v>164</v>
      </c>
      <c r="H5" s="293"/>
      <c r="I5" s="294" t="s">
        <v>545</v>
      </c>
      <c r="J5" s="311"/>
      <c r="K5" s="295"/>
      <c r="L5" s="379" t="s">
        <v>12</v>
      </c>
      <c r="M5" s="379"/>
      <c r="N5" s="186" t="s">
        <v>13</v>
      </c>
      <c r="O5" s="145">
        <v>152</v>
      </c>
      <c r="P5" s="187" t="s">
        <v>14</v>
      </c>
      <c r="Q5" s="549" t="s">
        <v>165</v>
      </c>
      <c r="R5" s="547" t="s">
        <v>494</v>
      </c>
      <c r="S5" s="377" t="s">
        <v>166</v>
      </c>
      <c r="T5" s="377"/>
      <c r="U5" s="146" t="s">
        <v>540</v>
      </c>
      <c r="V5" s="356" t="s">
        <v>167</v>
      </c>
      <c r="W5" s="144" t="s">
        <v>162</v>
      </c>
      <c r="X5" s="542">
        <v>34.214389801025391</v>
      </c>
      <c r="Y5" s="543"/>
      <c r="Z5" s="544"/>
    </row>
    <row r="6" spans="2:27" ht="20.100000000000001" customHeight="1" x14ac:dyDescent="0.15">
      <c r="B6" s="546"/>
      <c r="C6" s="192" t="s">
        <v>15</v>
      </c>
      <c r="D6" s="294" t="s">
        <v>503</v>
      </c>
      <c r="E6" s="311"/>
      <c r="F6" s="311"/>
      <c r="G6" s="379" t="s">
        <v>168</v>
      </c>
      <c r="H6" s="379"/>
      <c r="I6" s="294" t="s">
        <v>507</v>
      </c>
      <c r="J6" s="311"/>
      <c r="K6" s="295"/>
      <c r="L6" s="379" t="s">
        <v>169</v>
      </c>
      <c r="M6" s="379"/>
      <c r="N6" s="186" t="s">
        <v>13</v>
      </c>
      <c r="O6" s="183">
        <v>9.25</v>
      </c>
      <c r="P6" s="187" t="s">
        <v>14</v>
      </c>
      <c r="Q6" s="360"/>
      <c r="R6" s="548"/>
      <c r="S6" s="379" t="s">
        <v>170</v>
      </c>
      <c r="T6" s="379"/>
      <c r="U6" s="147" t="s">
        <v>546</v>
      </c>
      <c r="V6" s="343"/>
      <c r="W6" s="144" t="s">
        <v>163</v>
      </c>
      <c r="X6" s="542">
        <v>131.90542602539063</v>
      </c>
      <c r="Y6" s="543"/>
      <c r="Z6" s="544"/>
    </row>
    <row r="7" spans="2:27" ht="7.5" customHeight="1" x14ac:dyDescent="0.15">
      <c r="B7" s="571" t="s">
        <v>171</v>
      </c>
      <c r="C7" s="571"/>
      <c r="D7" s="572" t="s">
        <v>573</v>
      </c>
      <c r="E7" s="572"/>
      <c r="F7" s="148"/>
      <c r="G7" s="148"/>
      <c r="H7" s="148"/>
      <c r="I7" s="148"/>
      <c r="J7" s="148"/>
      <c r="K7" s="148"/>
      <c r="L7" s="148"/>
      <c r="M7" s="148"/>
      <c r="N7" s="148"/>
      <c r="O7" s="148"/>
      <c r="P7" s="148"/>
      <c r="Q7" s="148"/>
      <c r="R7" s="148"/>
      <c r="S7" s="148"/>
      <c r="T7" s="148"/>
      <c r="U7" s="148"/>
      <c r="V7" s="148"/>
      <c r="W7" s="148"/>
      <c r="X7" s="149"/>
      <c r="Y7" s="149"/>
      <c r="Z7" s="150"/>
    </row>
    <row r="8" spans="2:27" ht="21.75" customHeight="1" x14ac:dyDescent="0.15">
      <c r="B8" s="571"/>
      <c r="C8" s="571"/>
      <c r="D8" s="572"/>
      <c r="E8" s="572"/>
      <c r="F8" s="151"/>
      <c r="G8" s="573" t="s">
        <v>172</v>
      </c>
      <c r="H8" s="549"/>
      <c r="I8" s="578" t="s">
        <v>173</v>
      </c>
      <c r="J8" s="152" t="s">
        <v>174</v>
      </c>
      <c r="K8" s="153" t="s">
        <v>175</v>
      </c>
      <c r="L8" s="560">
        <v>26</v>
      </c>
      <c r="M8" s="561"/>
      <c r="N8" s="192" t="s">
        <v>176</v>
      </c>
      <c r="O8" s="562">
        <v>3</v>
      </c>
      <c r="P8" s="562"/>
      <c r="Q8" s="192" t="s">
        <v>177</v>
      </c>
      <c r="R8" s="560">
        <v>0</v>
      </c>
      <c r="S8" s="561"/>
      <c r="T8" s="573" t="s">
        <v>178</v>
      </c>
      <c r="U8" s="549"/>
      <c r="V8" s="573" t="s">
        <v>179</v>
      </c>
      <c r="W8" s="549"/>
      <c r="X8" s="550">
        <v>0</v>
      </c>
      <c r="Y8" s="551"/>
      <c r="Z8" s="151"/>
      <c r="AA8" s="84"/>
    </row>
    <row r="9" spans="2:27" ht="10.9" customHeight="1" x14ac:dyDescent="0.15">
      <c r="B9" s="571"/>
      <c r="C9" s="571"/>
      <c r="D9" s="572"/>
      <c r="E9" s="572"/>
      <c r="F9" s="151"/>
      <c r="G9" s="574"/>
      <c r="H9" s="575"/>
      <c r="I9" s="579"/>
      <c r="J9" s="554" t="s">
        <v>180</v>
      </c>
      <c r="K9" s="556" t="s">
        <v>175</v>
      </c>
      <c r="L9" s="550">
        <v>0</v>
      </c>
      <c r="M9" s="551"/>
      <c r="N9" s="554" t="s">
        <v>176</v>
      </c>
      <c r="O9" s="550">
        <v>0</v>
      </c>
      <c r="P9" s="551"/>
      <c r="Q9" s="554" t="s">
        <v>177</v>
      </c>
      <c r="R9" s="550">
        <v>0</v>
      </c>
      <c r="S9" s="551"/>
      <c r="T9" s="574"/>
      <c r="U9" s="575"/>
      <c r="V9" s="576"/>
      <c r="W9" s="577"/>
      <c r="X9" s="552"/>
      <c r="Y9" s="553"/>
      <c r="Z9" s="151"/>
      <c r="AA9" s="84"/>
    </row>
    <row r="10" spans="2:27" ht="10.9" customHeight="1" x14ac:dyDescent="0.15">
      <c r="B10" s="571"/>
      <c r="C10" s="571"/>
      <c r="D10" s="572"/>
      <c r="E10" s="572"/>
      <c r="F10" s="151"/>
      <c r="G10" s="574"/>
      <c r="H10" s="575"/>
      <c r="I10" s="579"/>
      <c r="J10" s="555"/>
      <c r="K10" s="557"/>
      <c r="L10" s="558"/>
      <c r="M10" s="559"/>
      <c r="N10" s="555"/>
      <c r="O10" s="558"/>
      <c r="P10" s="559"/>
      <c r="Q10" s="555"/>
      <c r="R10" s="558"/>
      <c r="S10" s="559"/>
      <c r="T10" s="574"/>
      <c r="U10" s="575"/>
      <c r="V10" s="564" t="s">
        <v>181</v>
      </c>
      <c r="W10" s="565"/>
      <c r="X10" s="550">
        <v>0</v>
      </c>
      <c r="Y10" s="551"/>
      <c r="Z10" s="151"/>
      <c r="AA10" s="84"/>
    </row>
    <row r="11" spans="2:27" ht="21.75" customHeight="1" x14ac:dyDescent="0.15">
      <c r="B11" s="571"/>
      <c r="C11" s="571"/>
      <c r="D11" s="572"/>
      <c r="E11" s="572"/>
      <c r="F11" s="151"/>
      <c r="G11" s="576"/>
      <c r="H11" s="577"/>
      <c r="I11" s="580"/>
      <c r="J11" s="192" t="s">
        <v>182</v>
      </c>
      <c r="K11" s="153" t="s">
        <v>175</v>
      </c>
      <c r="L11" s="568">
        <v>2</v>
      </c>
      <c r="M11" s="569"/>
      <c r="N11" s="192" t="s">
        <v>176</v>
      </c>
      <c r="O11" s="570">
        <v>0</v>
      </c>
      <c r="P11" s="570"/>
      <c r="Q11" s="192" t="s">
        <v>177</v>
      </c>
      <c r="R11" s="568">
        <v>0</v>
      </c>
      <c r="S11" s="569"/>
      <c r="T11" s="576"/>
      <c r="U11" s="577"/>
      <c r="V11" s="566"/>
      <c r="W11" s="567"/>
      <c r="X11" s="558"/>
      <c r="Y11" s="559"/>
      <c r="Z11" s="151"/>
      <c r="AA11" s="84"/>
    </row>
    <row r="12" spans="2:27" ht="21.75" customHeight="1" x14ac:dyDescent="0.15">
      <c r="B12" s="297" t="s">
        <v>183</v>
      </c>
      <c r="C12" s="151"/>
      <c r="D12" s="154"/>
      <c r="E12" s="154"/>
      <c r="F12" s="151"/>
      <c r="G12" s="151"/>
      <c r="H12" s="151"/>
      <c r="I12" s="151"/>
      <c r="J12" s="151"/>
      <c r="K12" s="151"/>
      <c r="L12" s="151"/>
      <c r="M12" s="151"/>
      <c r="N12" s="151"/>
      <c r="O12" s="151"/>
      <c r="P12" s="151"/>
      <c r="Q12" s="151"/>
      <c r="R12" s="151"/>
      <c r="S12" s="151"/>
      <c r="T12" s="151"/>
      <c r="U12" s="151"/>
      <c r="V12" s="151"/>
      <c r="W12" s="151"/>
      <c r="X12" s="151"/>
      <c r="Y12" s="151"/>
      <c r="Z12" s="151"/>
      <c r="AA12" s="84"/>
    </row>
    <row r="13" spans="2:27" ht="21.75" customHeight="1" x14ac:dyDescent="0.15">
      <c r="B13" s="284"/>
      <c r="C13" s="151"/>
      <c r="D13" s="154"/>
      <c r="E13" s="154"/>
      <c r="F13" s="151"/>
      <c r="G13" s="151"/>
      <c r="H13" s="151"/>
      <c r="I13" s="151"/>
      <c r="J13" s="151"/>
      <c r="K13" s="151"/>
      <c r="L13" s="151"/>
      <c r="M13" s="151"/>
      <c r="N13" s="151"/>
      <c r="O13" s="151"/>
      <c r="P13" s="151"/>
      <c r="Q13" s="151"/>
      <c r="R13" s="151"/>
      <c r="S13" s="151"/>
      <c r="T13" s="151"/>
      <c r="U13" s="151"/>
      <c r="V13" s="155"/>
      <c r="W13" s="155"/>
      <c r="X13" s="155"/>
      <c r="Y13" s="155"/>
      <c r="Z13" s="151"/>
      <c r="AA13" s="84"/>
    </row>
    <row r="14" spans="2:27" ht="21.75" customHeight="1" x14ac:dyDescent="0.15">
      <c r="B14" s="284"/>
      <c r="C14" s="151"/>
      <c r="D14" s="154"/>
      <c r="E14" s="154"/>
      <c r="F14" s="151"/>
      <c r="G14" s="151"/>
      <c r="H14" s="151"/>
      <c r="I14" s="151"/>
      <c r="J14" s="151"/>
      <c r="K14" s="151"/>
      <c r="L14" s="151"/>
      <c r="M14" s="151"/>
      <c r="N14" s="151"/>
      <c r="O14" s="151"/>
      <c r="P14" s="151"/>
      <c r="Q14" s="151"/>
      <c r="R14" s="151"/>
      <c r="S14" s="151"/>
      <c r="T14" s="155"/>
      <c r="U14" s="155"/>
      <c r="V14" s="156"/>
      <c r="W14" s="156"/>
      <c r="X14" s="156"/>
      <c r="Y14" s="156"/>
      <c r="Z14" s="157"/>
      <c r="AA14" s="84"/>
    </row>
    <row r="15" spans="2:27" ht="21.75" customHeight="1" x14ac:dyDescent="0.15">
      <c r="B15" s="284"/>
      <c r="C15" s="151"/>
      <c r="D15" s="154"/>
      <c r="E15" s="154"/>
      <c r="F15" s="151"/>
      <c r="G15" s="151"/>
      <c r="H15" s="151"/>
      <c r="I15" s="151"/>
      <c r="J15" s="151"/>
      <c r="K15" s="151"/>
      <c r="L15" s="151"/>
      <c r="M15" s="151"/>
      <c r="N15" s="151"/>
      <c r="O15" s="151"/>
      <c r="P15" s="151"/>
      <c r="Q15" s="151"/>
      <c r="R15" s="151"/>
      <c r="S15" s="151"/>
      <c r="T15" s="155"/>
      <c r="U15" s="155"/>
      <c r="V15" s="151"/>
      <c r="W15" s="151"/>
      <c r="X15" s="158"/>
      <c r="Y15" s="158"/>
      <c r="Z15" s="157"/>
    </row>
    <row r="16" spans="2:27" ht="21.75" customHeight="1" x14ac:dyDescent="0.15">
      <c r="B16" s="284"/>
      <c r="C16" s="151"/>
      <c r="D16" s="154"/>
      <c r="E16" s="154"/>
      <c r="F16" s="151"/>
      <c r="G16" s="151"/>
      <c r="H16" s="151"/>
      <c r="I16" s="151"/>
      <c r="J16" s="151"/>
      <c r="K16" s="151"/>
      <c r="L16" s="151"/>
      <c r="M16" s="151"/>
      <c r="N16" s="151"/>
      <c r="O16" s="151"/>
      <c r="P16" s="151"/>
      <c r="Q16" s="151"/>
      <c r="R16" s="151"/>
      <c r="S16" s="151"/>
      <c r="T16" s="159"/>
      <c r="U16" s="159"/>
      <c r="V16" s="159"/>
      <c r="W16" s="159"/>
      <c r="X16" s="159"/>
      <c r="Y16" s="159"/>
      <c r="Z16" s="157"/>
    </row>
    <row r="17" spans="2:26" ht="21.75" customHeight="1" x14ac:dyDescent="0.15">
      <c r="B17" s="284"/>
      <c r="C17" s="151"/>
      <c r="D17" s="154"/>
      <c r="E17" s="154"/>
      <c r="F17" s="151"/>
      <c r="G17" s="151"/>
      <c r="H17" s="151"/>
      <c r="I17" s="151"/>
      <c r="J17" s="151"/>
      <c r="K17" s="151"/>
      <c r="L17" s="151"/>
      <c r="M17" s="151"/>
      <c r="N17" s="151"/>
      <c r="O17" s="151"/>
      <c r="P17" s="151"/>
      <c r="Q17" s="151"/>
      <c r="R17" s="151"/>
      <c r="S17" s="151"/>
      <c r="T17" s="151"/>
      <c r="U17" s="151"/>
      <c r="V17" s="155"/>
      <c r="W17" s="155"/>
      <c r="X17" s="155"/>
      <c r="Y17" s="155"/>
      <c r="Z17" s="157"/>
    </row>
    <row r="18" spans="2:26" ht="21.75" customHeight="1" x14ac:dyDescent="0.15">
      <c r="B18" s="284"/>
      <c r="C18" s="151"/>
      <c r="D18" s="154"/>
      <c r="E18" s="154"/>
      <c r="F18" s="151"/>
      <c r="G18" s="151"/>
      <c r="H18" s="151"/>
      <c r="I18" s="151"/>
      <c r="J18" s="151"/>
      <c r="K18" s="151"/>
      <c r="L18" s="151"/>
      <c r="M18" s="151"/>
      <c r="N18" s="151"/>
      <c r="O18" s="151"/>
      <c r="P18" s="151"/>
      <c r="Q18" s="151"/>
      <c r="R18" s="151"/>
      <c r="S18" s="151"/>
      <c r="T18" s="151"/>
      <c r="U18" s="151"/>
      <c r="V18" s="151"/>
      <c r="W18" s="151"/>
      <c r="X18" s="158"/>
      <c r="Y18" s="158"/>
      <c r="Z18" s="157"/>
    </row>
    <row r="19" spans="2:26" ht="21.75" customHeight="1" x14ac:dyDescent="0.15">
      <c r="B19" s="284"/>
      <c r="C19" s="151"/>
      <c r="D19" s="154"/>
      <c r="E19" s="154"/>
      <c r="F19" s="151"/>
      <c r="G19" s="151"/>
      <c r="H19" s="151"/>
      <c r="I19" s="151"/>
      <c r="J19" s="151"/>
      <c r="K19" s="151"/>
      <c r="L19" s="151"/>
      <c r="M19" s="151"/>
      <c r="N19" s="151"/>
      <c r="O19" s="151"/>
      <c r="P19" s="151"/>
      <c r="Q19" s="151"/>
      <c r="R19" s="151"/>
      <c r="S19" s="151"/>
      <c r="T19" s="151"/>
      <c r="U19" s="151"/>
      <c r="V19" s="151"/>
      <c r="W19" s="151"/>
      <c r="X19" s="158"/>
      <c r="Y19" s="158"/>
      <c r="Z19" s="157"/>
    </row>
    <row r="20" spans="2:26" ht="21.75" customHeight="1" x14ac:dyDescent="0.15">
      <c r="B20" s="284"/>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160"/>
    </row>
    <row r="21" spans="2:26" ht="21.75" customHeight="1" x14ac:dyDescent="0.15">
      <c r="B21" s="284"/>
      <c r="C21" s="155"/>
      <c r="D21" s="155"/>
      <c r="E21" s="155"/>
      <c r="F21" s="155"/>
      <c r="G21" s="155"/>
      <c r="H21" s="161"/>
      <c r="I21" s="155"/>
      <c r="J21" s="155"/>
      <c r="K21" s="155"/>
      <c r="L21" s="155"/>
      <c r="M21" s="161"/>
      <c r="N21" s="161"/>
      <c r="O21" s="161"/>
      <c r="P21" s="155"/>
      <c r="Q21" s="161"/>
      <c r="R21" s="155"/>
      <c r="S21" s="155"/>
      <c r="T21" s="155"/>
      <c r="U21" s="155"/>
      <c r="V21" s="155"/>
      <c r="W21" s="155"/>
      <c r="X21" s="155"/>
      <c r="Y21" s="155"/>
      <c r="Z21" s="162"/>
    </row>
    <row r="22" spans="2:26" ht="21.75" customHeight="1" x14ac:dyDescent="0.15">
      <c r="B22" s="284"/>
      <c r="C22" s="155"/>
      <c r="D22" s="155"/>
      <c r="E22" s="155"/>
      <c r="F22" s="155"/>
      <c r="G22" s="155"/>
      <c r="H22" s="161"/>
      <c r="I22" s="155"/>
      <c r="J22" s="155"/>
      <c r="K22" s="155"/>
      <c r="L22" s="155"/>
      <c r="M22" s="161"/>
      <c r="N22" s="161"/>
      <c r="O22" s="161"/>
      <c r="P22" s="155"/>
      <c r="Q22" s="161"/>
      <c r="R22" s="155"/>
      <c r="S22" s="155"/>
      <c r="T22" s="155"/>
      <c r="U22" s="155"/>
      <c r="V22" s="155"/>
      <c r="W22" s="155"/>
      <c r="X22" s="155"/>
      <c r="Y22" s="155"/>
      <c r="Z22" s="162"/>
    </row>
    <row r="23" spans="2:26" ht="21.75" customHeight="1" x14ac:dyDescent="0.15">
      <c r="B23" s="284"/>
      <c r="C23" s="161"/>
      <c r="D23" s="155"/>
      <c r="E23" s="155"/>
      <c r="F23" s="161"/>
      <c r="G23" s="161"/>
      <c r="H23" s="155"/>
      <c r="I23" s="155"/>
      <c r="J23" s="155"/>
      <c r="K23" s="155"/>
      <c r="L23" s="155"/>
      <c r="M23" s="161"/>
      <c r="N23" s="161"/>
      <c r="O23" s="161"/>
      <c r="P23" s="155"/>
      <c r="Q23" s="161"/>
      <c r="R23" s="155"/>
      <c r="S23" s="155"/>
      <c r="T23" s="155"/>
      <c r="U23" s="155"/>
      <c r="V23" s="155"/>
      <c r="W23" s="155"/>
      <c r="X23" s="155"/>
      <c r="Y23" s="155"/>
      <c r="Z23" s="162"/>
    </row>
    <row r="24" spans="2:26" ht="21.75" customHeight="1" x14ac:dyDescent="0.15">
      <c r="B24" s="284"/>
      <c r="C24" s="161"/>
      <c r="D24" s="155"/>
      <c r="E24" s="155"/>
      <c r="F24" s="161"/>
      <c r="G24" s="161"/>
      <c r="H24" s="155"/>
      <c r="I24" s="155"/>
      <c r="J24" s="155"/>
      <c r="K24" s="155"/>
      <c r="L24" s="155"/>
      <c r="M24" s="161"/>
      <c r="N24" s="161"/>
      <c r="O24" s="161"/>
      <c r="P24" s="155"/>
      <c r="Q24" s="161"/>
      <c r="R24" s="155"/>
      <c r="S24" s="155"/>
      <c r="T24" s="155"/>
      <c r="U24" s="155"/>
      <c r="V24" s="155"/>
      <c r="W24" s="155"/>
      <c r="X24" s="155"/>
      <c r="Y24" s="155"/>
      <c r="Z24" s="162"/>
    </row>
    <row r="25" spans="2:26" ht="21.75" customHeight="1" x14ac:dyDescent="0.15">
      <c r="B25" s="284"/>
      <c r="C25" s="161"/>
      <c r="D25" s="155"/>
      <c r="E25" s="155"/>
      <c r="F25" s="161"/>
      <c r="G25" s="161"/>
      <c r="H25" s="155"/>
      <c r="I25" s="155"/>
      <c r="J25" s="155"/>
      <c r="K25" s="155"/>
      <c r="L25" s="155"/>
      <c r="M25" s="161"/>
      <c r="N25" s="161"/>
      <c r="O25" s="161"/>
      <c r="P25" s="155"/>
      <c r="Q25" s="161"/>
      <c r="R25" s="155"/>
      <c r="S25" s="155"/>
      <c r="T25" s="155"/>
      <c r="U25" s="155"/>
      <c r="V25" s="155"/>
      <c r="W25" s="155"/>
      <c r="X25" s="155"/>
      <c r="Y25" s="155"/>
      <c r="Z25" s="162"/>
    </row>
    <row r="26" spans="2:26" ht="21.75" customHeight="1" x14ac:dyDescent="0.15">
      <c r="B26" s="284"/>
      <c r="C26" s="161"/>
      <c r="D26" s="155"/>
      <c r="E26" s="155"/>
      <c r="F26" s="161"/>
      <c r="G26" s="161"/>
      <c r="H26" s="155"/>
      <c r="I26" s="155"/>
      <c r="J26" s="155"/>
      <c r="K26" s="155"/>
      <c r="L26" s="155"/>
      <c r="M26" s="161"/>
      <c r="N26" s="161"/>
      <c r="O26" s="161"/>
      <c r="P26" s="155"/>
      <c r="Q26" s="161"/>
      <c r="R26" s="155"/>
      <c r="S26" s="155"/>
      <c r="T26" s="155"/>
      <c r="U26" s="155"/>
      <c r="V26" s="155"/>
      <c r="W26" s="155"/>
      <c r="X26" s="155"/>
      <c r="Y26" s="155"/>
      <c r="Z26" s="162"/>
    </row>
    <row r="27" spans="2:26" ht="21.75" customHeight="1" x14ac:dyDescent="0.15">
      <c r="B27" s="284"/>
      <c r="C27" s="161"/>
      <c r="D27" s="155"/>
      <c r="E27" s="155"/>
      <c r="F27" s="161"/>
      <c r="G27" s="161"/>
      <c r="H27" s="155"/>
      <c r="I27" s="155"/>
      <c r="J27" s="155"/>
      <c r="K27" s="155"/>
      <c r="L27" s="155"/>
      <c r="M27" s="161"/>
      <c r="N27" s="161"/>
      <c r="O27" s="161"/>
      <c r="P27" s="155"/>
      <c r="Q27" s="161"/>
      <c r="R27" s="155"/>
      <c r="S27" s="155"/>
      <c r="T27" s="155"/>
      <c r="U27" s="155"/>
      <c r="V27" s="155"/>
      <c r="W27" s="155"/>
      <c r="X27" s="155"/>
      <c r="Y27" s="155"/>
      <c r="Z27" s="162"/>
    </row>
    <row r="28" spans="2:26" ht="21.75" customHeight="1" x14ac:dyDescent="0.15">
      <c r="B28" s="284"/>
      <c r="C28" s="161"/>
      <c r="D28" s="155"/>
      <c r="E28" s="155"/>
      <c r="F28" s="163"/>
      <c r="G28" s="164"/>
      <c r="H28" s="164"/>
      <c r="I28" s="164"/>
      <c r="J28" s="164"/>
      <c r="K28" s="164"/>
      <c r="L28" s="155"/>
      <c r="M28" s="161"/>
      <c r="N28" s="161"/>
      <c r="O28" s="161"/>
      <c r="P28" s="155"/>
      <c r="Q28" s="164"/>
      <c r="R28" s="156"/>
      <c r="S28" s="156"/>
      <c r="T28" s="156"/>
      <c r="U28" s="156"/>
      <c r="V28" s="156"/>
      <c r="W28" s="156"/>
      <c r="X28" s="156"/>
      <c r="Y28" s="156"/>
      <c r="Z28" s="165"/>
    </row>
    <row r="29" spans="2:26" ht="47.25" customHeight="1" x14ac:dyDescent="0.15">
      <c r="B29" s="285"/>
      <c r="C29" s="166"/>
      <c r="D29" s="166"/>
      <c r="E29" s="167"/>
      <c r="F29" s="168"/>
      <c r="G29" s="166"/>
      <c r="H29" s="166"/>
      <c r="I29" s="166"/>
      <c r="J29" s="563" t="s">
        <v>184</v>
      </c>
      <c r="K29" s="563"/>
      <c r="L29" s="563"/>
      <c r="M29" s="563"/>
      <c r="N29" s="563"/>
      <c r="O29" s="563"/>
      <c r="P29" s="563"/>
      <c r="Q29" s="563" t="s">
        <v>185</v>
      </c>
      <c r="R29" s="563"/>
      <c r="S29" s="563"/>
      <c r="T29" s="563"/>
      <c r="U29" s="563"/>
      <c r="V29" s="563"/>
      <c r="W29" s="563"/>
      <c r="X29" s="563"/>
      <c r="Y29" s="563"/>
      <c r="Z29" s="169"/>
    </row>
    <row r="30" spans="2:26" ht="15" customHeight="1" x14ac:dyDescent="0.15">
      <c r="C30" s="216" t="s">
        <v>186</v>
      </c>
    </row>
    <row r="31" spans="2:26" ht="15" customHeight="1" x14ac:dyDescent="0.15">
      <c r="C31" s="1" t="s">
        <v>187</v>
      </c>
    </row>
    <row r="32" spans="2:26" ht="15" customHeight="1" x14ac:dyDescent="0.15">
      <c r="C32" s="1" t="s">
        <v>188</v>
      </c>
    </row>
    <row r="33" spans="3:3" ht="15" customHeight="1" x14ac:dyDescent="0.15">
      <c r="C33" s="1" t="s">
        <v>189</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DAB0B479-62E9-425F-B88F-88FDC1BA24D0}"/>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3A2ED62-0906-4003-B22F-9FE1BCA10CAA}">
          <x14:formula1>
            <xm:f>'(参考)リスト'!$G$16:$G$19</xm:f>
          </x14:formula1>
          <xm:sqref>D7:E11</xm:sqref>
        </x14:dataValidation>
        <x14:dataValidation type="list" allowBlank="1" showInputMessage="1" showErrorMessage="1" xr:uid="{DBB93A96-394A-4E88-8FCE-A90A80130710}">
          <x14:formula1>
            <xm:f>'(参考)リスト'!$E$6:$E$10</xm:f>
          </x14:formula1>
          <xm:sqref>U6</xm:sqref>
        </x14:dataValidation>
        <x14:dataValidation type="list" allowBlank="1" showInputMessage="1" showErrorMessage="1" xr:uid="{59B1FB2F-B75B-421A-B0F4-7A4495C145A6}">
          <x14:formula1>
            <xm:f>'(参考)リスト'!$F$6:$F$7</xm:f>
          </x14:formula1>
          <xm:sqref>U5</xm:sqref>
        </x14:dataValidation>
        <x14:dataValidation type="list" allowBlank="1" showInputMessage="1" showErrorMessage="1" xr:uid="{B1C70449-4D83-4945-9B79-1B24E21D1B85}">
          <x14:formula1>
            <xm:f>'(参考)リスト'!$D$6:$D$7</xm:f>
          </x14:formula1>
          <xm:sqref>R5:R6</xm:sqref>
        </x14:dataValidation>
        <x14:dataValidation type="list" allowBlank="1" showInputMessage="1" showErrorMessage="1" xr:uid="{450409E9-9F5F-40C5-8726-E978C6A4E18C}">
          <x14:formula1>
            <xm:f>'(参考)リスト'!$C$6:$C$11</xm:f>
          </x14:formula1>
          <xm:sqref>I5:K5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20A5F-0AE2-42BA-8C9C-5BB0305E005F}">
  <sheetPr>
    <pageSetUpPr fitToPage="1"/>
  </sheetPr>
  <dimension ref="B1:AA37"/>
  <sheetViews>
    <sheetView showGridLines="0" view="pageBreakPreview" zoomScaleNormal="70" zoomScaleSheetLayoutView="100" workbookViewId="0">
      <selection activeCell="D7" sqref="D7:E11"/>
    </sheetView>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5"/>
    </row>
    <row r="2" spans="2:27" ht="24.95" customHeight="1" x14ac:dyDescent="0.15">
      <c r="B2" s="127" t="s">
        <v>155</v>
      </c>
      <c r="C2" s="141"/>
      <c r="D2" s="141"/>
      <c r="E2" s="141"/>
      <c r="F2" s="141"/>
      <c r="G2" s="141"/>
      <c r="H2" s="141"/>
      <c r="I2" s="141"/>
      <c r="J2" s="141"/>
      <c r="K2" s="141"/>
      <c r="L2" s="141"/>
      <c r="M2" s="143"/>
      <c r="N2" s="379" t="s">
        <v>156</v>
      </c>
      <c r="O2" s="379"/>
      <c r="P2" s="534">
        <v>45947</v>
      </c>
      <c r="Q2" s="535"/>
      <c r="R2" s="536"/>
      <c r="S2" s="379" t="s">
        <v>157</v>
      </c>
      <c r="T2" s="379"/>
      <c r="U2" s="379"/>
      <c r="V2" s="537" t="s">
        <v>651</v>
      </c>
      <c r="W2" s="537"/>
      <c r="X2" s="537"/>
      <c r="Y2" s="537"/>
      <c r="Z2" s="537"/>
    </row>
    <row r="3" spans="2:27" ht="20.100000000000001" customHeight="1" x14ac:dyDescent="0.15">
      <c r="B3" s="188" t="s">
        <v>2</v>
      </c>
      <c r="C3" s="380" t="s">
        <v>543</v>
      </c>
      <c r="D3" s="381"/>
      <c r="E3" s="381"/>
      <c r="F3" s="382"/>
      <c r="G3" s="377" t="s">
        <v>158</v>
      </c>
      <c r="H3" s="380" t="s">
        <v>499</v>
      </c>
      <c r="I3" s="381"/>
      <c r="J3" s="382"/>
      <c r="K3" s="377" t="s">
        <v>159</v>
      </c>
      <c r="L3" s="538" t="s">
        <v>500</v>
      </c>
      <c r="M3" s="538"/>
      <c r="N3" s="538"/>
      <c r="O3" s="538"/>
      <c r="P3" s="538"/>
      <c r="Q3" s="356" t="s">
        <v>160</v>
      </c>
      <c r="R3" s="358"/>
      <c r="S3" s="380" t="s">
        <v>501</v>
      </c>
      <c r="T3" s="381"/>
      <c r="U3" s="382"/>
      <c r="V3" s="540" t="s">
        <v>161</v>
      </c>
      <c r="W3" s="144" t="s">
        <v>162</v>
      </c>
      <c r="X3" s="542">
        <v>34.213058471679688</v>
      </c>
      <c r="Y3" s="543"/>
      <c r="Z3" s="544"/>
    </row>
    <row r="4" spans="2:27" ht="20.100000000000001" customHeight="1" x14ac:dyDescent="0.15">
      <c r="B4" s="185" t="s">
        <v>6</v>
      </c>
      <c r="C4" s="383" t="s">
        <v>498</v>
      </c>
      <c r="D4" s="384"/>
      <c r="E4" s="384"/>
      <c r="F4" s="385"/>
      <c r="G4" s="389"/>
      <c r="H4" s="383"/>
      <c r="I4" s="384"/>
      <c r="J4" s="385"/>
      <c r="K4" s="389"/>
      <c r="L4" s="539"/>
      <c r="M4" s="539"/>
      <c r="N4" s="539"/>
      <c r="O4" s="539"/>
      <c r="P4" s="539"/>
      <c r="Q4" s="343"/>
      <c r="R4" s="360"/>
      <c r="S4" s="383" t="s">
        <v>502</v>
      </c>
      <c r="T4" s="384"/>
      <c r="U4" s="385"/>
      <c r="V4" s="541"/>
      <c r="W4" s="197" t="s">
        <v>163</v>
      </c>
      <c r="X4" s="542">
        <v>131.90580749511719</v>
      </c>
      <c r="Y4" s="543"/>
      <c r="Z4" s="544"/>
    </row>
    <row r="5" spans="2:27" ht="20.100000000000001" customHeight="1" x14ac:dyDescent="0.15">
      <c r="B5" s="545" t="s">
        <v>8</v>
      </c>
      <c r="C5" s="192" t="s">
        <v>9</v>
      </c>
      <c r="D5" s="294" t="s">
        <v>503</v>
      </c>
      <c r="E5" s="311"/>
      <c r="F5" s="311"/>
      <c r="G5" s="286" t="s">
        <v>164</v>
      </c>
      <c r="H5" s="293"/>
      <c r="I5" s="294" t="s">
        <v>545</v>
      </c>
      <c r="J5" s="311"/>
      <c r="K5" s="295"/>
      <c r="L5" s="379" t="s">
        <v>12</v>
      </c>
      <c r="M5" s="379"/>
      <c r="N5" s="186" t="s">
        <v>13</v>
      </c>
      <c r="O5" s="145">
        <v>152</v>
      </c>
      <c r="P5" s="187" t="s">
        <v>14</v>
      </c>
      <c r="Q5" s="549" t="s">
        <v>165</v>
      </c>
      <c r="R5" s="547" t="s">
        <v>494</v>
      </c>
      <c r="S5" s="377" t="s">
        <v>166</v>
      </c>
      <c r="T5" s="377"/>
      <c r="U5" s="146" t="s">
        <v>540</v>
      </c>
      <c r="V5" s="356" t="s">
        <v>167</v>
      </c>
      <c r="W5" s="144" t="s">
        <v>162</v>
      </c>
      <c r="X5" s="542">
        <v>34.214389801025391</v>
      </c>
      <c r="Y5" s="543"/>
      <c r="Z5" s="544"/>
    </row>
    <row r="6" spans="2:27" ht="20.100000000000001" customHeight="1" x14ac:dyDescent="0.15">
      <c r="B6" s="546"/>
      <c r="C6" s="192" t="s">
        <v>15</v>
      </c>
      <c r="D6" s="294" t="s">
        <v>503</v>
      </c>
      <c r="E6" s="311"/>
      <c r="F6" s="311"/>
      <c r="G6" s="379" t="s">
        <v>168</v>
      </c>
      <c r="H6" s="379"/>
      <c r="I6" s="294" t="s">
        <v>507</v>
      </c>
      <c r="J6" s="311"/>
      <c r="K6" s="295"/>
      <c r="L6" s="379" t="s">
        <v>169</v>
      </c>
      <c r="M6" s="379"/>
      <c r="N6" s="186" t="s">
        <v>13</v>
      </c>
      <c r="O6" s="183">
        <v>9.25</v>
      </c>
      <c r="P6" s="187" t="s">
        <v>14</v>
      </c>
      <c r="Q6" s="360"/>
      <c r="R6" s="548"/>
      <c r="S6" s="379" t="s">
        <v>170</v>
      </c>
      <c r="T6" s="379"/>
      <c r="U6" s="147" t="s">
        <v>546</v>
      </c>
      <c r="V6" s="343"/>
      <c r="W6" s="144" t="s">
        <v>163</v>
      </c>
      <c r="X6" s="542">
        <v>131.90542602539063</v>
      </c>
      <c r="Y6" s="543"/>
      <c r="Z6" s="544"/>
    </row>
    <row r="7" spans="2:27" ht="7.5" customHeight="1" x14ac:dyDescent="0.15">
      <c r="B7" s="571" t="s">
        <v>171</v>
      </c>
      <c r="C7" s="571"/>
      <c r="D7" s="572" t="s">
        <v>573</v>
      </c>
      <c r="E7" s="572"/>
      <c r="F7" s="148"/>
      <c r="G7" s="148"/>
      <c r="H7" s="148"/>
      <c r="I7" s="148"/>
      <c r="J7" s="148"/>
      <c r="K7" s="148"/>
      <c r="L7" s="148"/>
      <c r="M7" s="148"/>
      <c r="N7" s="148"/>
      <c r="O7" s="148"/>
      <c r="P7" s="148"/>
      <c r="Q7" s="148"/>
      <c r="R7" s="148"/>
      <c r="S7" s="148"/>
      <c r="T7" s="148"/>
      <c r="U7" s="148"/>
      <c r="V7" s="148"/>
      <c r="W7" s="148"/>
      <c r="X7" s="149"/>
      <c r="Y7" s="149"/>
      <c r="Z7" s="150"/>
    </row>
    <row r="8" spans="2:27" ht="21.75" customHeight="1" x14ac:dyDescent="0.15">
      <c r="B8" s="571"/>
      <c r="C8" s="571"/>
      <c r="D8" s="572"/>
      <c r="E8" s="572"/>
      <c r="F8" s="151"/>
      <c r="G8" s="573" t="s">
        <v>172</v>
      </c>
      <c r="H8" s="549"/>
      <c r="I8" s="578" t="s">
        <v>173</v>
      </c>
      <c r="J8" s="152" t="s">
        <v>174</v>
      </c>
      <c r="K8" s="153" t="s">
        <v>175</v>
      </c>
      <c r="L8" s="560">
        <v>26</v>
      </c>
      <c r="M8" s="561"/>
      <c r="N8" s="192" t="s">
        <v>176</v>
      </c>
      <c r="O8" s="562">
        <v>3</v>
      </c>
      <c r="P8" s="562"/>
      <c r="Q8" s="192" t="s">
        <v>177</v>
      </c>
      <c r="R8" s="560">
        <v>0</v>
      </c>
      <c r="S8" s="561"/>
      <c r="T8" s="573" t="s">
        <v>178</v>
      </c>
      <c r="U8" s="549"/>
      <c r="V8" s="573" t="s">
        <v>179</v>
      </c>
      <c r="W8" s="549"/>
      <c r="X8" s="550">
        <v>0</v>
      </c>
      <c r="Y8" s="551"/>
      <c r="Z8" s="151"/>
      <c r="AA8" s="84"/>
    </row>
    <row r="9" spans="2:27" ht="10.9" customHeight="1" x14ac:dyDescent="0.15">
      <c r="B9" s="571"/>
      <c r="C9" s="571"/>
      <c r="D9" s="572"/>
      <c r="E9" s="572"/>
      <c r="F9" s="151"/>
      <c r="G9" s="574"/>
      <c r="H9" s="575"/>
      <c r="I9" s="579"/>
      <c r="J9" s="554" t="s">
        <v>180</v>
      </c>
      <c r="K9" s="556" t="s">
        <v>175</v>
      </c>
      <c r="L9" s="550">
        <v>0</v>
      </c>
      <c r="M9" s="551"/>
      <c r="N9" s="554" t="s">
        <v>176</v>
      </c>
      <c r="O9" s="550">
        <v>0</v>
      </c>
      <c r="P9" s="551"/>
      <c r="Q9" s="554" t="s">
        <v>177</v>
      </c>
      <c r="R9" s="550">
        <v>0</v>
      </c>
      <c r="S9" s="551"/>
      <c r="T9" s="574"/>
      <c r="U9" s="575"/>
      <c r="V9" s="576"/>
      <c r="W9" s="577"/>
      <c r="X9" s="552"/>
      <c r="Y9" s="553"/>
      <c r="Z9" s="151"/>
      <c r="AA9" s="84"/>
    </row>
    <row r="10" spans="2:27" ht="10.9" customHeight="1" x14ac:dyDescent="0.15">
      <c r="B10" s="571"/>
      <c r="C10" s="571"/>
      <c r="D10" s="572"/>
      <c r="E10" s="572"/>
      <c r="F10" s="151"/>
      <c r="G10" s="574"/>
      <c r="H10" s="575"/>
      <c r="I10" s="579"/>
      <c r="J10" s="555"/>
      <c r="K10" s="557"/>
      <c r="L10" s="558"/>
      <c r="M10" s="559"/>
      <c r="N10" s="555"/>
      <c r="O10" s="558"/>
      <c r="P10" s="559"/>
      <c r="Q10" s="555"/>
      <c r="R10" s="558"/>
      <c r="S10" s="559"/>
      <c r="T10" s="574"/>
      <c r="U10" s="575"/>
      <c r="V10" s="564" t="s">
        <v>181</v>
      </c>
      <c r="W10" s="565"/>
      <c r="X10" s="550">
        <v>0</v>
      </c>
      <c r="Y10" s="551"/>
      <c r="Z10" s="151"/>
      <c r="AA10" s="84"/>
    </row>
    <row r="11" spans="2:27" ht="21.75" customHeight="1" x14ac:dyDescent="0.15">
      <c r="B11" s="571"/>
      <c r="C11" s="571"/>
      <c r="D11" s="572"/>
      <c r="E11" s="572"/>
      <c r="F11" s="151"/>
      <c r="G11" s="576"/>
      <c r="H11" s="577"/>
      <c r="I11" s="580"/>
      <c r="J11" s="192" t="s">
        <v>182</v>
      </c>
      <c r="K11" s="153" t="s">
        <v>175</v>
      </c>
      <c r="L11" s="568">
        <v>2</v>
      </c>
      <c r="M11" s="569"/>
      <c r="N11" s="192" t="s">
        <v>176</v>
      </c>
      <c r="O11" s="570">
        <v>0</v>
      </c>
      <c r="P11" s="570"/>
      <c r="Q11" s="192" t="s">
        <v>177</v>
      </c>
      <c r="R11" s="568">
        <v>0</v>
      </c>
      <c r="S11" s="569"/>
      <c r="T11" s="576"/>
      <c r="U11" s="577"/>
      <c r="V11" s="566"/>
      <c r="W11" s="567"/>
      <c r="X11" s="558"/>
      <c r="Y11" s="559"/>
      <c r="Z11" s="151"/>
      <c r="AA11" s="84"/>
    </row>
    <row r="12" spans="2:27" ht="21.75" customHeight="1" x14ac:dyDescent="0.15">
      <c r="B12" s="297" t="s">
        <v>183</v>
      </c>
      <c r="C12" s="151"/>
      <c r="D12" s="154"/>
      <c r="E12" s="154"/>
      <c r="F12" s="151"/>
      <c r="G12" s="151"/>
      <c r="H12" s="151"/>
      <c r="I12" s="151"/>
      <c r="J12" s="151"/>
      <c r="K12" s="151"/>
      <c r="L12" s="151"/>
      <c r="M12" s="151"/>
      <c r="N12" s="151"/>
      <c r="O12" s="151"/>
      <c r="P12" s="151"/>
      <c r="Q12" s="151"/>
      <c r="R12" s="151"/>
      <c r="S12" s="151"/>
      <c r="T12" s="151"/>
      <c r="U12" s="151"/>
      <c r="V12" s="151"/>
      <c r="W12" s="151"/>
      <c r="X12" s="151"/>
      <c r="Y12" s="151"/>
      <c r="Z12" s="151"/>
      <c r="AA12" s="84"/>
    </row>
    <row r="13" spans="2:27" ht="21.75" customHeight="1" x14ac:dyDescent="0.15">
      <c r="B13" s="284"/>
      <c r="C13" s="151"/>
      <c r="D13" s="154"/>
      <c r="E13" s="154"/>
      <c r="F13" s="151"/>
      <c r="G13" s="151"/>
      <c r="H13" s="151"/>
      <c r="I13" s="151"/>
      <c r="J13" s="151"/>
      <c r="K13" s="151"/>
      <c r="L13" s="151"/>
      <c r="M13" s="151"/>
      <c r="N13" s="151"/>
      <c r="O13" s="151"/>
      <c r="P13" s="151"/>
      <c r="Q13" s="151"/>
      <c r="R13" s="151"/>
      <c r="S13" s="151"/>
      <c r="T13" s="151"/>
      <c r="U13" s="151"/>
      <c r="V13" s="155"/>
      <c r="W13" s="155"/>
      <c r="X13" s="155"/>
      <c r="Y13" s="155"/>
      <c r="Z13" s="151"/>
      <c r="AA13" s="84"/>
    </row>
    <row r="14" spans="2:27" ht="21.75" customHeight="1" x14ac:dyDescent="0.15">
      <c r="B14" s="284"/>
      <c r="C14" s="151"/>
      <c r="D14" s="154"/>
      <c r="E14" s="154"/>
      <c r="F14" s="151"/>
      <c r="G14" s="151"/>
      <c r="H14" s="151"/>
      <c r="I14" s="151"/>
      <c r="J14" s="151"/>
      <c r="K14" s="151"/>
      <c r="L14" s="151"/>
      <c r="M14" s="151"/>
      <c r="N14" s="151"/>
      <c r="O14" s="151"/>
      <c r="P14" s="151"/>
      <c r="Q14" s="151"/>
      <c r="R14" s="151"/>
      <c r="S14" s="151"/>
      <c r="T14" s="155"/>
      <c r="U14" s="155"/>
      <c r="V14" s="156"/>
      <c r="W14" s="156"/>
      <c r="X14" s="156"/>
      <c r="Y14" s="156"/>
      <c r="Z14" s="157"/>
      <c r="AA14" s="84"/>
    </row>
    <row r="15" spans="2:27" ht="21.75" customHeight="1" x14ac:dyDescent="0.15">
      <c r="B15" s="284"/>
      <c r="C15" s="151"/>
      <c r="D15" s="154"/>
      <c r="E15" s="154"/>
      <c r="F15" s="151"/>
      <c r="G15" s="151"/>
      <c r="H15" s="151"/>
      <c r="I15" s="151"/>
      <c r="J15" s="151"/>
      <c r="K15" s="151"/>
      <c r="L15" s="151"/>
      <c r="M15" s="151"/>
      <c r="N15" s="151"/>
      <c r="O15" s="151"/>
      <c r="P15" s="151"/>
      <c r="Q15" s="151"/>
      <c r="R15" s="151"/>
      <c r="S15" s="151"/>
      <c r="T15" s="155"/>
      <c r="U15" s="155"/>
      <c r="V15" s="151"/>
      <c r="W15" s="151"/>
      <c r="X15" s="158"/>
      <c r="Y15" s="158"/>
      <c r="Z15" s="157"/>
    </row>
    <row r="16" spans="2:27" ht="21.75" customHeight="1" x14ac:dyDescent="0.15">
      <c r="B16" s="284"/>
      <c r="C16" s="151"/>
      <c r="D16" s="154"/>
      <c r="E16" s="154"/>
      <c r="F16" s="151"/>
      <c r="G16" s="151"/>
      <c r="H16" s="151"/>
      <c r="I16" s="151"/>
      <c r="J16" s="151"/>
      <c r="K16" s="151"/>
      <c r="L16" s="151"/>
      <c r="M16" s="151"/>
      <c r="N16" s="151"/>
      <c r="O16" s="151"/>
      <c r="P16" s="151"/>
      <c r="Q16" s="151"/>
      <c r="R16" s="151"/>
      <c r="S16" s="151"/>
      <c r="T16" s="159"/>
      <c r="U16" s="159"/>
      <c r="V16" s="159"/>
      <c r="W16" s="159"/>
      <c r="X16" s="159"/>
      <c r="Y16" s="159"/>
      <c r="Z16" s="157"/>
    </row>
    <row r="17" spans="2:26" ht="21.75" customHeight="1" x14ac:dyDescent="0.15">
      <c r="B17" s="284"/>
      <c r="C17" s="151"/>
      <c r="D17" s="154"/>
      <c r="E17" s="154"/>
      <c r="F17" s="151"/>
      <c r="G17" s="151"/>
      <c r="H17" s="151"/>
      <c r="I17" s="151"/>
      <c r="J17" s="151"/>
      <c r="K17" s="151"/>
      <c r="L17" s="151"/>
      <c r="M17" s="151"/>
      <c r="N17" s="151"/>
      <c r="O17" s="151"/>
      <c r="P17" s="151"/>
      <c r="Q17" s="151"/>
      <c r="R17" s="151"/>
      <c r="S17" s="151"/>
      <c r="T17" s="151"/>
      <c r="U17" s="151"/>
      <c r="V17" s="155"/>
      <c r="W17" s="155"/>
      <c r="X17" s="155"/>
      <c r="Y17" s="155"/>
      <c r="Z17" s="157"/>
    </row>
    <row r="18" spans="2:26" ht="21.75" customHeight="1" x14ac:dyDescent="0.15">
      <c r="B18" s="284"/>
      <c r="C18" s="151"/>
      <c r="D18" s="154"/>
      <c r="E18" s="154"/>
      <c r="F18" s="151"/>
      <c r="G18" s="151"/>
      <c r="H18" s="151"/>
      <c r="I18" s="151"/>
      <c r="J18" s="151"/>
      <c r="K18" s="151"/>
      <c r="L18" s="151"/>
      <c r="M18" s="151"/>
      <c r="N18" s="151"/>
      <c r="O18" s="151"/>
      <c r="P18" s="151"/>
      <c r="Q18" s="151"/>
      <c r="R18" s="151"/>
      <c r="S18" s="151"/>
      <c r="T18" s="151"/>
      <c r="U18" s="151"/>
      <c r="V18" s="151"/>
      <c r="W18" s="151"/>
      <c r="X18" s="158"/>
      <c r="Y18" s="158"/>
      <c r="Z18" s="157"/>
    </row>
    <row r="19" spans="2:26" ht="21.75" customHeight="1" x14ac:dyDescent="0.15">
      <c r="B19" s="284"/>
      <c r="C19" s="151"/>
      <c r="D19" s="154"/>
      <c r="E19" s="154"/>
      <c r="F19" s="151"/>
      <c r="G19" s="151"/>
      <c r="H19" s="151"/>
      <c r="I19" s="151"/>
      <c r="J19" s="151"/>
      <c r="K19" s="151"/>
      <c r="L19" s="151"/>
      <c r="M19" s="151"/>
      <c r="N19" s="151"/>
      <c r="O19" s="151"/>
      <c r="P19" s="151"/>
      <c r="Q19" s="151"/>
      <c r="R19" s="151"/>
      <c r="S19" s="151"/>
      <c r="T19" s="151"/>
      <c r="U19" s="151"/>
      <c r="V19" s="151"/>
      <c r="W19" s="151"/>
      <c r="X19" s="158"/>
      <c r="Y19" s="158"/>
      <c r="Z19" s="157"/>
    </row>
    <row r="20" spans="2:26" ht="21.75" customHeight="1" x14ac:dyDescent="0.15">
      <c r="B20" s="284"/>
      <c r="C20" s="159"/>
      <c r="D20" s="159"/>
      <c r="E20" s="159"/>
      <c r="F20" s="159"/>
      <c r="G20" s="159"/>
      <c r="H20" s="159"/>
      <c r="I20" s="159"/>
      <c r="J20" s="159"/>
      <c r="K20" s="159"/>
      <c r="L20" s="159"/>
      <c r="M20" s="159"/>
      <c r="N20" s="159"/>
      <c r="O20" s="159"/>
      <c r="P20" s="159"/>
      <c r="Q20" s="159"/>
      <c r="R20" s="159"/>
      <c r="S20" s="159"/>
      <c r="T20" s="159"/>
      <c r="U20" s="159"/>
      <c r="V20" s="159"/>
      <c r="W20" s="159"/>
      <c r="X20" s="159"/>
      <c r="Y20" s="159"/>
      <c r="Z20" s="160"/>
    </row>
    <row r="21" spans="2:26" ht="21.75" customHeight="1" x14ac:dyDescent="0.15">
      <c r="B21" s="284"/>
      <c r="C21" s="155"/>
      <c r="D21" s="155"/>
      <c r="E21" s="155"/>
      <c r="F21" s="155"/>
      <c r="G21" s="155"/>
      <c r="H21" s="161"/>
      <c r="I21" s="155"/>
      <c r="J21" s="155"/>
      <c r="K21" s="155"/>
      <c r="L21" s="155"/>
      <c r="M21" s="161"/>
      <c r="N21" s="161"/>
      <c r="O21" s="161"/>
      <c r="P21" s="155"/>
      <c r="Q21" s="161"/>
      <c r="R21" s="155"/>
      <c r="S21" s="155"/>
      <c r="T21" s="155"/>
      <c r="U21" s="155"/>
      <c r="V21" s="155"/>
      <c r="W21" s="155"/>
      <c r="X21" s="155"/>
      <c r="Y21" s="155"/>
      <c r="Z21" s="162"/>
    </row>
    <row r="22" spans="2:26" ht="21.75" customHeight="1" x14ac:dyDescent="0.15">
      <c r="B22" s="284"/>
      <c r="C22" s="155"/>
      <c r="D22" s="155"/>
      <c r="E22" s="155"/>
      <c r="F22" s="155"/>
      <c r="G22" s="155"/>
      <c r="H22" s="161"/>
      <c r="I22" s="155"/>
      <c r="J22" s="155"/>
      <c r="K22" s="155"/>
      <c r="L22" s="155"/>
      <c r="M22" s="161"/>
      <c r="N22" s="161"/>
      <c r="O22" s="161"/>
      <c r="P22" s="155"/>
      <c r="Q22" s="161"/>
      <c r="R22" s="155"/>
      <c r="S22" s="155"/>
      <c r="T22" s="155"/>
      <c r="U22" s="155"/>
      <c r="V22" s="155"/>
      <c r="W22" s="155"/>
      <c r="X22" s="155"/>
      <c r="Y22" s="155"/>
      <c r="Z22" s="162"/>
    </row>
    <row r="23" spans="2:26" ht="21.75" customHeight="1" x14ac:dyDescent="0.15">
      <c r="B23" s="284"/>
      <c r="C23" s="161"/>
      <c r="D23" s="155"/>
      <c r="E23" s="155"/>
      <c r="F23" s="161"/>
      <c r="G23" s="161"/>
      <c r="H23" s="155"/>
      <c r="I23" s="155"/>
      <c r="J23" s="155"/>
      <c r="K23" s="155"/>
      <c r="L23" s="155"/>
      <c r="M23" s="161"/>
      <c r="N23" s="161"/>
      <c r="O23" s="161"/>
      <c r="P23" s="155"/>
      <c r="Q23" s="161"/>
      <c r="R23" s="155"/>
      <c r="S23" s="155"/>
      <c r="T23" s="155"/>
      <c r="U23" s="155"/>
      <c r="V23" s="155"/>
      <c r="W23" s="155"/>
      <c r="X23" s="155"/>
      <c r="Y23" s="155"/>
      <c r="Z23" s="162"/>
    </row>
    <row r="24" spans="2:26" ht="21.75" customHeight="1" x14ac:dyDescent="0.15">
      <c r="B24" s="284"/>
      <c r="C24" s="161"/>
      <c r="D24" s="155"/>
      <c r="E24" s="155"/>
      <c r="F24" s="161"/>
      <c r="G24" s="161"/>
      <c r="H24" s="155"/>
      <c r="I24" s="155"/>
      <c r="J24" s="155"/>
      <c r="K24" s="155"/>
      <c r="L24" s="155"/>
      <c r="M24" s="161"/>
      <c r="N24" s="161"/>
      <c r="O24" s="161"/>
      <c r="P24" s="155"/>
      <c r="Q24" s="161"/>
      <c r="R24" s="155"/>
      <c r="S24" s="155"/>
      <c r="T24" s="155"/>
      <c r="U24" s="155"/>
      <c r="V24" s="155"/>
      <c r="W24" s="155"/>
      <c r="X24" s="155"/>
      <c r="Y24" s="155"/>
      <c r="Z24" s="162"/>
    </row>
    <row r="25" spans="2:26" ht="21.75" customHeight="1" x14ac:dyDescent="0.15">
      <c r="B25" s="284"/>
      <c r="C25" s="161"/>
      <c r="D25" s="155"/>
      <c r="E25" s="155"/>
      <c r="F25" s="161"/>
      <c r="G25" s="161"/>
      <c r="H25" s="155"/>
      <c r="I25" s="155"/>
      <c r="J25" s="155"/>
      <c r="K25" s="155"/>
      <c r="L25" s="155"/>
      <c r="M25" s="161"/>
      <c r="N25" s="161"/>
      <c r="O25" s="161"/>
      <c r="P25" s="155"/>
      <c r="Q25" s="161"/>
      <c r="R25" s="155"/>
      <c r="S25" s="155"/>
      <c r="T25" s="155"/>
      <c r="U25" s="155"/>
      <c r="V25" s="155"/>
      <c r="W25" s="155"/>
      <c r="X25" s="155"/>
      <c r="Y25" s="155"/>
      <c r="Z25" s="162"/>
    </row>
    <row r="26" spans="2:26" ht="21.75" customHeight="1" x14ac:dyDescent="0.15">
      <c r="B26" s="284"/>
      <c r="C26" s="161"/>
      <c r="D26" s="155"/>
      <c r="E26" s="155"/>
      <c r="F26" s="161"/>
      <c r="G26" s="161"/>
      <c r="H26" s="155"/>
      <c r="I26" s="155"/>
      <c r="J26" s="155"/>
      <c r="K26" s="155"/>
      <c r="L26" s="155"/>
      <c r="M26" s="161"/>
      <c r="N26" s="161"/>
      <c r="O26" s="161"/>
      <c r="P26" s="155"/>
      <c r="Q26" s="161"/>
      <c r="R26" s="155"/>
      <c r="S26" s="155"/>
      <c r="T26" s="155"/>
      <c r="U26" s="155"/>
      <c r="V26" s="155"/>
      <c r="W26" s="155"/>
      <c r="X26" s="155"/>
      <c r="Y26" s="155"/>
      <c r="Z26" s="162"/>
    </row>
    <row r="27" spans="2:26" ht="21.75" customHeight="1" x14ac:dyDescent="0.15">
      <c r="B27" s="284"/>
      <c r="C27" s="161"/>
      <c r="D27" s="155"/>
      <c r="E27" s="155"/>
      <c r="F27" s="161"/>
      <c r="G27" s="161"/>
      <c r="H27" s="155"/>
      <c r="I27" s="155"/>
      <c r="J27" s="155"/>
      <c r="K27" s="155"/>
      <c r="L27" s="155"/>
      <c r="M27" s="161"/>
      <c r="N27" s="161"/>
      <c r="O27" s="161"/>
      <c r="P27" s="155"/>
      <c r="Q27" s="161"/>
      <c r="R27" s="155"/>
      <c r="S27" s="155"/>
      <c r="T27" s="155"/>
      <c r="U27" s="155"/>
      <c r="V27" s="155"/>
      <c r="W27" s="155"/>
      <c r="X27" s="155"/>
      <c r="Y27" s="155"/>
      <c r="Z27" s="162"/>
    </row>
    <row r="28" spans="2:26" ht="21.75" customHeight="1" x14ac:dyDescent="0.15">
      <c r="B28" s="284"/>
      <c r="C28" s="161"/>
      <c r="D28" s="155"/>
      <c r="E28" s="155"/>
      <c r="F28" s="163"/>
      <c r="G28" s="164"/>
      <c r="H28" s="164"/>
      <c r="I28" s="164"/>
      <c r="J28" s="164"/>
      <c r="K28" s="164"/>
      <c r="L28" s="155"/>
      <c r="M28" s="161"/>
      <c r="N28" s="161"/>
      <c r="O28" s="161"/>
      <c r="P28" s="155"/>
      <c r="Q28" s="164"/>
      <c r="R28" s="156"/>
      <c r="S28" s="156"/>
      <c r="T28" s="156"/>
      <c r="U28" s="156"/>
      <c r="V28" s="156"/>
      <c r="W28" s="156"/>
      <c r="X28" s="156"/>
      <c r="Y28" s="156"/>
      <c r="Z28" s="165"/>
    </row>
    <row r="29" spans="2:26" ht="47.25" customHeight="1" x14ac:dyDescent="0.15">
      <c r="B29" s="285"/>
      <c r="C29" s="166"/>
      <c r="D29" s="166"/>
      <c r="E29" s="167"/>
      <c r="F29" s="168"/>
      <c r="G29" s="166"/>
      <c r="H29" s="166"/>
      <c r="I29" s="166"/>
      <c r="J29" s="563" t="s">
        <v>184</v>
      </c>
      <c r="K29" s="563"/>
      <c r="L29" s="563"/>
      <c r="M29" s="563"/>
      <c r="N29" s="563"/>
      <c r="O29" s="563"/>
      <c r="P29" s="563"/>
      <c r="Q29" s="563" t="s">
        <v>185</v>
      </c>
      <c r="R29" s="563"/>
      <c r="S29" s="563"/>
      <c r="T29" s="563"/>
      <c r="U29" s="563"/>
      <c r="V29" s="563"/>
      <c r="W29" s="563"/>
      <c r="X29" s="563"/>
      <c r="Y29" s="563"/>
      <c r="Z29" s="169"/>
    </row>
    <row r="30" spans="2:26" ht="15" customHeight="1" x14ac:dyDescent="0.15">
      <c r="C30" s="216" t="s">
        <v>186</v>
      </c>
    </row>
    <row r="31" spans="2:26" ht="15" customHeight="1" x14ac:dyDescent="0.15">
      <c r="C31" s="1" t="s">
        <v>187</v>
      </c>
    </row>
    <row r="32" spans="2:26" ht="15" customHeight="1" x14ac:dyDescent="0.15">
      <c r="C32" s="1" t="s">
        <v>188</v>
      </c>
    </row>
    <row r="33" spans="3:3" ht="15" customHeight="1" x14ac:dyDescent="0.15">
      <c r="C33" s="1" t="s">
        <v>189</v>
      </c>
    </row>
    <row r="34" spans="3:3" ht="7.1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1"/>
  <dataValidations count="1">
    <dataValidation allowBlank="1" showInputMessage="1" showErrorMessage="1" prompt="緯度を小数点以下５桁まで入力する。" sqref="X3:Z6" xr:uid="{1FDEEC75-A72C-419A-960B-E72D2C037F52}"/>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F61B0BB-092E-4041-8CD0-77AF3E2AA6B8}">
          <x14:formula1>
            <xm:f>'(参考)リスト'!$G$16:$G$19</xm:f>
          </x14:formula1>
          <xm:sqref>D7:E11</xm:sqref>
        </x14:dataValidation>
        <x14:dataValidation type="list" allowBlank="1" showInputMessage="1" showErrorMessage="1" xr:uid="{B1CB54BD-4C20-4674-B337-9BFF1ABD7FB3}">
          <x14:formula1>
            <xm:f>'(参考)リスト'!$E$6:$E$10</xm:f>
          </x14:formula1>
          <xm:sqref>U6</xm:sqref>
        </x14:dataValidation>
        <x14:dataValidation type="list" allowBlank="1" showInputMessage="1" showErrorMessage="1" xr:uid="{AE6F9971-CAAD-4209-B294-3452FBC85B9C}">
          <x14:formula1>
            <xm:f>'(参考)リスト'!$F$6:$F$7</xm:f>
          </x14:formula1>
          <xm:sqref>U5</xm:sqref>
        </x14:dataValidation>
        <x14:dataValidation type="list" allowBlank="1" showInputMessage="1" showErrorMessage="1" xr:uid="{E01CD90D-5756-43F9-8E31-AFC3E4AED33D}">
          <x14:formula1>
            <xm:f>'(参考)リスト'!$D$6:$D$7</xm:f>
          </x14:formula1>
          <xm:sqref>R5:R6</xm:sqref>
        </x14:dataValidation>
        <x14:dataValidation type="list" allowBlank="1" showInputMessage="1" showErrorMessage="1" xr:uid="{4F89AA60-C21F-48D7-B760-3CFA5D5D15FB}">
          <x14:formula1>
            <xm:f>'(参考)リスト'!$C$6:$C$11</xm:f>
          </x14:formula1>
          <xm:sqref>I5:K5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97525-631B-40EB-9EB5-24BF1377772C}">
  <sheetPr>
    <pageSetUpPr fitToPage="1"/>
  </sheetPr>
  <dimension ref="B1:Y48"/>
  <sheetViews>
    <sheetView showGridLines="0" view="pageBreakPreview" zoomScale="94" zoomScaleNormal="55" zoomScaleSheetLayoutView="94" workbookViewId="0"/>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4" width="15.375" style="1" customWidth="1"/>
    <col min="15" max="15" width="17.75" style="1" customWidth="1"/>
    <col min="16" max="17" width="9.625" style="1" customWidth="1"/>
    <col min="18" max="19" width="7.125" style="1" customWidth="1"/>
    <col min="20" max="20" width="4" style="1" customWidth="1"/>
    <col min="21" max="21" width="4.125" style="1" customWidth="1"/>
    <col min="22" max="22" width="6.37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81" t="s">
        <v>190</v>
      </c>
      <c r="C2" s="581"/>
      <c r="D2" s="581"/>
      <c r="E2" s="581"/>
      <c r="F2" s="582"/>
      <c r="G2" s="582"/>
      <c r="H2" s="582"/>
      <c r="I2" s="581"/>
      <c r="J2" s="581"/>
      <c r="K2" s="581"/>
      <c r="L2" s="581"/>
      <c r="M2" s="581"/>
      <c r="N2" s="581"/>
      <c r="O2" s="581"/>
      <c r="P2" s="581"/>
      <c r="Q2" s="581"/>
      <c r="R2" s="581"/>
      <c r="S2" s="581"/>
      <c r="T2" s="581"/>
      <c r="U2" s="581"/>
      <c r="V2" s="581"/>
      <c r="W2" s="581"/>
      <c r="X2" s="581"/>
      <c r="Y2" s="155"/>
    </row>
    <row r="3" spans="2:25" ht="20.100000000000001" customHeight="1" x14ac:dyDescent="0.15">
      <c r="B3" s="312" t="s">
        <v>2</v>
      </c>
      <c r="C3" s="316"/>
      <c r="D3" s="316"/>
      <c r="E3" s="316"/>
      <c r="F3" s="583" t="s">
        <v>543</v>
      </c>
      <c r="G3" s="583"/>
      <c r="H3" s="583"/>
      <c r="I3" s="298" t="s">
        <v>3</v>
      </c>
      <c r="J3" s="299"/>
      <c r="K3" s="294" t="s">
        <v>499</v>
      </c>
      <c r="L3" s="311"/>
      <c r="M3" s="311"/>
      <c r="N3" s="295"/>
      <c r="O3" s="377" t="s">
        <v>191</v>
      </c>
      <c r="P3" s="584" t="s">
        <v>501</v>
      </c>
      <c r="Q3" s="538"/>
      <c r="R3" s="538"/>
      <c r="S3" s="585"/>
      <c r="T3" s="573" t="s">
        <v>192</v>
      </c>
      <c r="U3" s="586"/>
      <c r="V3" s="586"/>
      <c r="W3" s="549"/>
      <c r="X3" s="590">
        <v>45947</v>
      </c>
      <c r="Y3" s="591"/>
    </row>
    <row r="4" spans="2:25" ht="20.100000000000001" customHeight="1" x14ac:dyDescent="0.15">
      <c r="B4" s="314" t="s">
        <v>109</v>
      </c>
      <c r="C4" s="347"/>
      <c r="D4" s="347"/>
      <c r="E4" s="347"/>
      <c r="F4" s="594" t="s">
        <v>498</v>
      </c>
      <c r="G4" s="594"/>
      <c r="H4" s="594"/>
      <c r="I4" s="595" t="s">
        <v>110</v>
      </c>
      <c r="J4" s="596"/>
      <c r="K4" s="294" t="s">
        <v>500</v>
      </c>
      <c r="L4" s="311"/>
      <c r="M4" s="311"/>
      <c r="N4" s="295"/>
      <c r="O4" s="389"/>
      <c r="P4" s="597" t="s">
        <v>502</v>
      </c>
      <c r="Q4" s="539"/>
      <c r="R4" s="539"/>
      <c r="S4" s="589"/>
      <c r="T4" s="587"/>
      <c r="U4" s="588"/>
      <c r="V4" s="588"/>
      <c r="W4" s="589"/>
      <c r="X4" s="592"/>
      <c r="Y4" s="593"/>
    </row>
    <row r="5" spans="2:25" ht="15" customHeight="1" x14ac:dyDescent="0.15">
      <c r="B5" s="284" t="s">
        <v>193</v>
      </c>
      <c r="C5" s="598" t="s">
        <v>194</v>
      </c>
      <c r="D5" s="599"/>
      <c r="E5" s="600" t="s">
        <v>195</v>
      </c>
      <c r="F5" s="600" t="s">
        <v>196</v>
      </c>
      <c r="G5" s="602" t="s">
        <v>197</v>
      </c>
      <c r="H5" s="603"/>
      <c r="I5" s="312" t="s">
        <v>198</v>
      </c>
      <c r="J5" s="316"/>
      <c r="K5" s="316"/>
      <c r="L5" s="316"/>
      <c r="M5" s="316"/>
      <c r="N5" s="313"/>
      <c r="O5" s="170" t="s">
        <v>199</v>
      </c>
      <c r="P5" s="545" t="s">
        <v>200</v>
      </c>
      <c r="Q5" s="606"/>
      <c r="R5" s="606"/>
      <c r="S5" s="607"/>
      <c r="T5" s="602" t="s">
        <v>201</v>
      </c>
      <c r="U5" s="610"/>
      <c r="V5" s="610"/>
      <c r="W5" s="610"/>
      <c r="X5" s="603"/>
      <c r="Y5" s="612" t="s">
        <v>202</v>
      </c>
    </row>
    <row r="6" spans="2:25" ht="15" customHeight="1" x14ac:dyDescent="0.15">
      <c r="B6" s="284"/>
      <c r="C6" s="598"/>
      <c r="D6" s="599"/>
      <c r="E6" s="600"/>
      <c r="F6" s="600"/>
      <c r="G6" s="604"/>
      <c r="H6" s="605"/>
      <c r="I6" s="314"/>
      <c r="J6" s="347"/>
      <c r="K6" s="347"/>
      <c r="L6" s="347"/>
      <c r="M6" s="347"/>
      <c r="N6" s="315"/>
      <c r="O6" s="171">
        <v>44101</v>
      </c>
      <c r="P6" s="546"/>
      <c r="Q6" s="608"/>
      <c r="R6" s="608"/>
      <c r="S6" s="609"/>
      <c r="T6" s="604"/>
      <c r="U6" s="611"/>
      <c r="V6" s="611"/>
      <c r="W6" s="611"/>
      <c r="X6" s="605"/>
      <c r="Y6" s="600"/>
    </row>
    <row r="7" spans="2:25" ht="16.149999999999999" customHeight="1" x14ac:dyDescent="0.15">
      <c r="B7" s="284"/>
      <c r="C7" s="598"/>
      <c r="D7" s="599"/>
      <c r="E7" s="600"/>
      <c r="F7" s="600"/>
      <c r="G7" s="571" t="s">
        <v>203</v>
      </c>
      <c r="H7" s="571" t="s">
        <v>204</v>
      </c>
      <c r="I7" s="615" t="s">
        <v>205</v>
      </c>
      <c r="J7" s="615" t="s">
        <v>206</v>
      </c>
      <c r="K7" s="616"/>
      <c r="L7" s="616"/>
      <c r="M7" s="617" t="s">
        <v>207</v>
      </c>
      <c r="N7" s="618" t="s">
        <v>208</v>
      </c>
      <c r="O7" s="615" t="s">
        <v>209</v>
      </c>
      <c r="P7" s="354" t="s">
        <v>210</v>
      </c>
      <c r="Q7" s="616"/>
      <c r="R7" s="571" t="s">
        <v>211</v>
      </c>
      <c r="S7" s="571" t="s">
        <v>212</v>
      </c>
      <c r="T7" s="622" t="s">
        <v>213</v>
      </c>
      <c r="U7" s="571" t="s">
        <v>214</v>
      </c>
      <c r="V7" s="616"/>
      <c r="W7" s="616"/>
      <c r="X7" s="616"/>
      <c r="Y7" s="600"/>
    </row>
    <row r="8" spans="2:25" ht="16.149999999999999" customHeight="1" x14ac:dyDescent="0.15">
      <c r="B8" s="284"/>
      <c r="C8" s="314"/>
      <c r="D8" s="315"/>
      <c r="E8" s="601"/>
      <c r="F8" s="601"/>
      <c r="G8" s="614"/>
      <c r="H8" s="614"/>
      <c r="I8" s="616"/>
      <c r="J8" s="616"/>
      <c r="K8" s="616"/>
      <c r="L8" s="616"/>
      <c r="M8" s="616"/>
      <c r="N8" s="616"/>
      <c r="O8" s="616"/>
      <c r="P8" s="172" t="s">
        <v>215</v>
      </c>
      <c r="Q8" s="172" t="s">
        <v>216</v>
      </c>
      <c r="R8" s="616"/>
      <c r="S8" s="616"/>
      <c r="T8" s="616"/>
      <c r="U8" s="616"/>
      <c r="V8" s="616"/>
      <c r="W8" s="616"/>
      <c r="X8" s="616"/>
      <c r="Y8" s="613"/>
    </row>
    <row r="9" spans="2:25" ht="15.75" customHeight="1" x14ac:dyDescent="0.15">
      <c r="B9" s="284"/>
      <c r="C9" s="619">
        <v>1</v>
      </c>
      <c r="D9" s="620"/>
      <c r="E9" s="182">
        <v>1</v>
      </c>
      <c r="F9" s="218">
        <v>0</v>
      </c>
      <c r="G9" s="182" t="s">
        <v>548</v>
      </c>
      <c r="H9" s="182" t="s">
        <v>549</v>
      </c>
      <c r="I9" s="182" t="s">
        <v>550</v>
      </c>
      <c r="J9" s="304" t="s">
        <v>406</v>
      </c>
      <c r="K9" s="304"/>
      <c r="L9" s="304"/>
      <c r="M9" s="182" t="s">
        <v>551</v>
      </c>
      <c r="N9" s="182" t="s">
        <v>552</v>
      </c>
      <c r="O9" s="182" t="s">
        <v>553</v>
      </c>
      <c r="P9" s="182" t="s">
        <v>554</v>
      </c>
      <c r="Q9" s="182" t="s">
        <v>553</v>
      </c>
      <c r="R9" s="182" t="s">
        <v>555</v>
      </c>
      <c r="S9" s="182" t="s">
        <v>556</v>
      </c>
      <c r="T9" s="182" t="s">
        <v>557</v>
      </c>
      <c r="U9" s="304" t="s">
        <v>558</v>
      </c>
      <c r="V9" s="621"/>
      <c r="W9" s="621"/>
      <c r="X9" s="621"/>
      <c r="Y9" s="182"/>
    </row>
    <row r="10" spans="2:25" ht="15.95" customHeight="1" x14ac:dyDescent="0.15">
      <c r="B10" s="284"/>
      <c r="C10" s="619">
        <v>1</v>
      </c>
      <c r="D10" s="620"/>
      <c r="E10" s="182">
        <v>2</v>
      </c>
      <c r="F10" s="218">
        <v>0</v>
      </c>
      <c r="G10" s="182" t="s">
        <v>559</v>
      </c>
      <c r="H10" s="182" t="s">
        <v>560</v>
      </c>
      <c r="I10" s="182"/>
      <c r="J10" s="304" t="s">
        <v>448</v>
      </c>
      <c r="K10" s="304"/>
      <c r="L10" s="304"/>
      <c r="M10" s="182" t="s">
        <v>561</v>
      </c>
      <c r="N10" s="182" t="s">
        <v>562</v>
      </c>
      <c r="O10" s="182" t="s">
        <v>553</v>
      </c>
      <c r="P10" s="182"/>
      <c r="Q10" s="182"/>
      <c r="R10" s="182" t="s">
        <v>555</v>
      </c>
      <c r="S10" s="182" t="s">
        <v>555</v>
      </c>
      <c r="T10" s="182"/>
      <c r="U10" s="304" t="s">
        <v>554</v>
      </c>
      <c r="V10" s="621"/>
      <c r="W10" s="621"/>
      <c r="X10" s="621"/>
      <c r="Y10" s="217"/>
    </row>
    <row r="11" spans="2:25" ht="15.95" customHeight="1" x14ac:dyDescent="0.15">
      <c r="B11" s="284"/>
      <c r="C11" s="619">
        <v>1</v>
      </c>
      <c r="D11" s="620"/>
      <c r="E11" s="182">
        <v>3</v>
      </c>
      <c r="F11" s="218">
        <v>7.14</v>
      </c>
      <c r="G11" s="182" t="s">
        <v>548</v>
      </c>
      <c r="H11" s="182" t="s">
        <v>563</v>
      </c>
      <c r="I11" s="182" t="s">
        <v>550</v>
      </c>
      <c r="J11" s="304" t="s">
        <v>406</v>
      </c>
      <c r="K11" s="304"/>
      <c r="L11" s="304"/>
      <c r="M11" s="182" t="s">
        <v>564</v>
      </c>
      <c r="N11" s="182" t="s">
        <v>537</v>
      </c>
      <c r="O11" s="182" t="s">
        <v>537</v>
      </c>
      <c r="P11" s="182" t="s">
        <v>554</v>
      </c>
      <c r="Q11" s="182" t="s">
        <v>565</v>
      </c>
      <c r="R11" s="182" t="s">
        <v>555</v>
      </c>
      <c r="S11" s="182" t="s">
        <v>556</v>
      </c>
      <c r="T11" s="182" t="s">
        <v>566</v>
      </c>
      <c r="U11" s="304" t="s">
        <v>554</v>
      </c>
      <c r="V11" s="621"/>
      <c r="W11" s="621"/>
      <c r="X11" s="621"/>
      <c r="Y11" s="182"/>
    </row>
    <row r="12" spans="2:25" ht="15.95" customHeight="1" x14ac:dyDescent="0.15">
      <c r="B12" s="284"/>
      <c r="C12" s="619">
        <v>2</v>
      </c>
      <c r="D12" s="620"/>
      <c r="E12" s="182">
        <v>1</v>
      </c>
      <c r="F12" s="218">
        <v>18.399999999999999</v>
      </c>
      <c r="G12" s="182" t="s">
        <v>548</v>
      </c>
      <c r="H12" s="182" t="s">
        <v>567</v>
      </c>
      <c r="I12" s="182" t="s">
        <v>568</v>
      </c>
      <c r="J12" s="304" t="s">
        <v>448</v>
      </c>
      <c r="K12" s="304"/>
      <c r="L12" s="304"/>
      <c r="M12" s="182" t="s">
        <v>569</v>
      </c>
      <c r="N12" s="182" t="s">
        <v>569</v>
      </c>
      <c r="O12" s="182" t="s">
        <v>553</v>
      </c>
      <c r="P12" s="182" t="s">
        <v>554</v>
      </c>
      <c r="Q12" s="182" t="s">
        <v>553</v>
      </c>
      <c r="R12" s="182" t="s">
        <v>555</v>
      </c>
      <c r="S12" s="182" t="s">
        <v>556</v>
      </c>
      <c r="T12" s="182" t="s">
        <v>557</v>
      </c>
      <c r="U12" s="304" t="s">
        <v>558</v>
      </c>
      <c r="V12" s="621"/>
      <c r="W12" s="621"/>
      <c r="X12" s="621"/>
      <c r="Y12" s="182"/>
    </row>
    <row r="13" spans="2:25" ht="15.95" customHeight="1" x14ac:dyDescent="0.15">
      <c r="B13" s="284"/>
      <c r="C13" s="619">
        <v>2</v>
      </c>
      <c r="D13" s="620"/>
      <c r="E13" s="182">
        <v>2</v>
      </c>
      <c r="F13" s="218">
        <v>14.21</v>
      </c>
      <c r="G13" s="182" t="s">
        <v>548</v>
      </c>
      <c r="H13" s="182" t="s">
        <v>563</v>
      </c>
      <c r="I13" s="182" t="s">
        <v>550</v>
      </c>
      <c r="J13" s="304" t="s">
        <v>423</v>
      </c>
      <c r="K13" s="304"/>
      <c r="L13" s="304"/>
      <c r="M13" s="182" t="s">
        <v>570</v>
      </c>
      <c r="N13" s="182" t="s">
        <v>570</v>
      </c>
      <c r="O13" s="182" t="s">
        <v>553</v>
      </c>
      <c r="P13" s="182" t="s">
        <v>554</v>
      </c>
      <c r="Q13" s="182" t="s">
        <v>553</v>
      </c>
      <c r="R13" s="182" t="s">
        <v>555</v>
      </c>
      <c r="S13" s="182" t="s">
        <v>556</v>
      </c>
      <c r="T13" s="182" t="s">
        <v>557</v>
      </c>
      <c r="U13" s="304" t="s">
        <v>558</v>
      </c>
      <c r="V13" s="621"/>
      <c r="W13" s="621"/>
      <c r="X13" s="621"/>
      <c r="Y13" s="182"/>
    </row>
    <row r="14" spans="2:25" ht="15.95" customHeight="1" x14ac:dyDescent="0.15">
      <c r="B14" s="284"/>
      <c r="C14" s="619">
        <v>3</v>
      </c>
      <c r="D14" s="620"/>
      <c r="E14" s="182">
        <v>1</v>
      </c>
      <c r="F14" s="218">
        <v>28.9</v>
      </c>
      <c r="G14" s="182" t="s">
        <v>548</v>
      </c>
      <c r="H14" s="182" t="s">
        <v>571</v>
      </c>
      <c r="I14" s="182" t="s">
        <v>550</v>
      </c>
      <c r="J14" s="304" t="s">
        <v>414</v>
      </c>
      <c r="K14" s="304"/>
      <c r="L14" s="304"/>
      <c r="M14" s="182" t="s">
        <v>572</v>
      </c>
      <c r="N14" s="182" t="s">
        <v>572</v>
      </c>
      <c r="O14" s="173" t="s">
        <v>565</v>
      </c>
      <c r="P14" s="173" t="s">
        <v>554</v>
      </c>
      <c r="Q14" s="173" t="s">
        <v>573</v>
      </c>
      <c r="R14" s="182" t="s">
        <v>555</v>
      </c>
      <c r="S14" s="182" t="s">
        <v>574</v>
      </c>
      <c r="T14" s="182" t="s">
        <v>557</v>
      </c>
      <c r="U14" s="304" t="s">
        <v>574</v>
      </c>
      <c r="V14" s="621"/>
      <c r="W14" s="621"/>
      <c r="X14" s="621"/>
      <c r="Y14" s="182" t="s">
        <v>575</v>
      </c>
    </row>
    <row r="15" spans="2:25" ht="15.95" customHeight="1" x14ac:dyDescent="0.15">
      <c r="B15" s="284"/>
      <c r="C15" s="619">
        <v>4</v>
      </c>
      <c r="D15" s="620"/>
      <c r="E15" s="182">
        <v>1</v>
      </c>
      <c r="F15" s="218">
        <v>36.24</v>
      </c>
      <c r="G15" s="182" t="s">
        <v>548</v>
      </c>
      <c r="H15" s="182" t="s">
        <v>563</v>
      </c>
      <c r="I15" s="182" t="s">
        <v>550</v>
      </c>
      <c r="J15" s="304" t="s">
        <v>414</v>
      </c>
      <c r="K15" s="304"/>
      <c r="L15" s="304"/>
      <c r="M15" s="182" t="s">
        <v>576</v>
      </c>
      <c r="N15" s="182" t="s">
        <v>576</v>
      </c>
      <c r="O15" s="173" t="s">
        <v>565</v>
      </c>
      <c r="P15" s="173" t="s">
        <v>554</v>
      </c>
      <c r="Q15" s="173" t="s">
        <v>553</v>
      </c>
      <c r="R15" s="182" t="s">
        <v>555</v>
      </c>
      <c r="S15" s="182" t="s">
        <v>556</v>
      </c>
      <c r="T15" s="182" t="s">
        <v>557</v>
      </c>
      <c r="U15" s="304" t="s">
        <v>558</v>
      </c>
      <c r="V15" s="621"/>
      <c r="W15" s="621"/>
      <c r="X15" s="621"/>
      <c r="Y15" s="182" t="s">
        <v>575</v>
      </c>
    </row>
    <row r="16" spans="2:25" ht="15.95" customHeight="1" x14ac:dyDescent="0.15">
      <c r="B16" s="284"/>
      <c r="C16" s="619">
        <v>6</v>
      </c>
      <c r="D16" s="620"/>
      <c r="E16" s="182">
        <v>1</v>
      </c>
      <c r="F16" s="218">
        <v>49.99</v>
      </c>
      <c r="G16" s="182" t="s">
        <v>548</v>
      </c>
      <c r="H16" s="182" t="s">
        <v>577</v>
      </c>
      <c r="I16" s="182" t="s">
        <v>550</v>
      </c>
      <c r="J16" s="304" t="s">
        <v>423</v>
      </c>
      <c r="K16" s="304"/>
      <c r="L16" s="304"/>
      <c r="M16" s="182" t="s">
        <v>570</v>
      </c>
      <c r="N16" s="182" t="s">
        <v>570</v>
      </c>
      <c r="O16" s="173" t="s">
        <v>553</v>
      </c>
      <c r="P16" s="173" t="s">
        <v>554</v>
      </c>
      <c r="Q16" s="173" t="s">
        <v>553</v>
      </c>
      <c r="R16" s="182" t="s">
        <v>555</v>
      </c>
      <c r="S16" s="182" t="s">
        <v>556</v>
      </c>
      <c r="T16" s="182" t="s">
        <v>557</v>
      </c>
      <c r="U16" s="304" t="s">
        <v>558</v>
      </c>
      <c r="V16" s="621"/>
      <c r="W16" s="621"/>
      <c r="X16" s="621"/>
      <c r="Y16" s="182"/>
    </row>
    <row r="17" spans="2:25" ht="15.95" customHeight="1" x14ac:dyDescent="0.15">
      <c r="B17" s="284"/>
      <c r="C17" s="619">
        <v>6</v>
      </c>
      <c r="D17" s="620"/>
      <c r="E17" s="182">
        <v>2</v>
      </c>
      <c r="F17" s="218">
        <v>60.2</v>
      </c>
      <c r="G17" s="182" t="s">
        <v>548</v>
      </c>
      <c r="H17" s="182" t="s">
        <v>571</v>
      </c>
      <c r="I17" s="182" t="s">
        <v>550</v>
      </c>
      <c r="J17" s="320" t="s">
        <v>414</v>
      </c>
      <c r="K17" s="321"/>
      <c r="L17" s="322"/>
      <c r="M17" s="182" t="s">
        <v>578</v>
      </c>
      <c r="N17" s="182" t="s">
        <v>578</v>
      </c>
      <c r="O17" s="173" t="s">
        <v>565</v>
      </c>
      <c r="P17" s="173" t="s">
        <v>554</v>
      </c>
      <c r="Q17" s="173" t="s">
        <v>553</v>
      </c>
      <c r="R17" s="182" t="s">
        <v>555</v>
      </c>
      <c r="S17" s="182" t="s">
        <v>556</v>
      </c>
      <c r="T17" s="182" t="s">
        <v>557</v>
      </c>
      <c r="U17" s="320" t="s">
        <v>558</v>
      </c>
      <c r="V17" s="321"/>
      <c r="W17" s="321"/>
      <c r="X17" s="322"/>
      <c r="Y17" s="182" t="s">
        <v>575</v>
      </c>
    </row>
    <row r="18" spans="2:25" ht="15.95" customHeight="1" x14ac:dyDescent="0.15">
      <c r="B18" s="284"/>
      <c r="C18" s="619">
        <v>6</v>
      </c>
      <c r="D18" s="620"/>
      <c r="E18" s="182">
        <v>3</v>
      </c>
      <c r="F18" s="218">
        <v>60.2</v>
      </c>
      <c r="G18" s="182" t="s">
        <v>548</v>
      </c>
      <c r="H18" s="182" t="s">
        <v>571</v>
      </c>
      <c r="I18" s="182" t="s">
        <v>550</v>
      </c>
      <c r="J18" s="320" t="s">
        <v>414</v>
      </c>
      <c r="K18" s="321"/>
      <c r="L18" s="322"/>
      <c r="M18" s="182" t="s">
        <v>579</v>
      </c>
      <c r="N18" s="182" t="s">
        <v>579</v>
      </c>
      <c r="O18" s="173" t="s">
        <v>565</v>
      </c>
      <c r="P18" s="173" t="s">
        <v>554</v>
      </c>
      <c r="Q18" s="173" t="s">
        <v>573</v>
      </c>
      <c r="R18" s="182" t="s">
        <v>555</v>
      </c>
      <c r="S18" s="182" t="s">
        <v>574</v>
      </c>
      <c r="T18" s="182" t="s">
        <v>557</v>
      </c>
      <c r="U18" s="320" t="s">
        <v>574</v>
      </c>
      <c r="V18" s="321"/>
      <c r="W18" s="321"/>
      <c r="X18" s="322"/>
      <c r="Y18" s="182" t="s">
        <v>575</v>
      </c>
    </row>
    <row r="19" spans="2:25" ht="15.95" customHeight="1" x14ac:dyDescent="0.15">
      <c r="B19" s="284"/>
      <c r="C19" s="619">
        <v>6</v>
      </c>
      <c r="D19" s="620"/>
      <c r="E19" s="182">
        <v>4</v>
      </c>
      <c r="F19" s="218">
        <v>49.8</v>
      </c>
      <c r="G19" s="182" t="s">
        <v>548</v>
      </c>
      <c r="H19" s="182" t="s">
        <v>571</v>
      </c>
      <c r="I19" s="182" t="s">
        <v>550</v>
      </c>
      <c r="J19" s="320" t="s">
        <v>406</v>
      </c>
      <c r="K19" s="321"/>
      <c r="L19" s="322"/>
      <c r="M19" s="182" t="s">
        <v>580</v>
      </c>
      <c r="N19" s="182" t="s">
        <v>537</v>
      </c>
      <c r="O19" s="173" t="s">
        <v>537</v>
      </c>
      <c r="P19" s="173" t="s">
        <v>554</v>
      </c>
      <c r="Q19" s="173" t="s">
        <v>553</v>
      </c>
      <c r="R19" s="182" t="s">
        <v>555</v>
      </c>
      <c r="S19" s="182" t="s">
        <v>556</v>
      </c>
      <c r="T19" s="182" t="s">
        <v>566</v>
      </c>
      <c r="U19" s="320" t="s">
        <v>554</v>
      </c>
      <c r="V19" s="321"/>
      <c r="W19" s="321"/>
      <c r="X19" s="322"/>
      <c r="Y19" s="182"/>
    </row>
    <row r="20" spans="2:25" ht="15.95" customHeight="1" x14ac:dyDescent="0.15">
      <c r="B20" s="284"/>
      <c r="C20" s="619">
        <v>8</v>
      </c>
      <c r="D20" s="620"/>
      <c r="E20" s="182">
        <v>1</v>
      </c>
      <c r="F20" s="218">
        <v>70.599999999999994</v>
      </c>
      <c r="G20" s="182" t="s">
        <v>548</v>
      </c>
      <c r="H20" s="182" t="s">
        <v>571</v>
      </c>
      <c r="I20" s="182" t="s">
        <v>550</v>
      </c>
      <c r="J20" s="320" t="s">
        <v>406</v>
      </c>
      <c r="K20" s="321"/>
      <c r="L20" s="322"/>
      <c r="M20" s="182" t="s">
        <v>581</v>
      </c>
      <c r="N20" s="182" t="s">
        <v>537</v>
      </c>
      <c r="O20" s="173" t="s">
        <v>537</v>
      </c>
      <c r="P20" s="173" t="s">
        <v>554</v>
      </c>
      <c r="Q20" s="173" t="s">
        <v>553</v>
      </c>
      <c r="R20" s="182" t="s">
        <v>555</v>
      </c>
      <c r="S20" s="182" t="s">
        <v>556</v>
      </c>
      <c r="T20" s="182" t="s">
        <v>566</v>
      </c>
      <c r="U20" s="304" t="s">
        <v>554</v>
      </c>
      <c r="V20" s="621"/>
      <c r="W20" s="621"/>
      <c r="X20" s="621"/>
      <c r="Y20" s="182"/>
    </row>
    <row r="21" spans="2:25" ht="15.95" customHeight="1" x14ac:dyDescent="0.15">
      <c r="B21" s="284"/>
      <c r="C21" s="619">
        <v>10</v>
      </c>
      <c r="D21" s="620"/>
      <c r="E21" s="182">
        <v>1</v>
      </c>
      <c r="F21" s="218">
        <v>101.8</v>
      </c>
      <c r="G21" s="182" t="s">
        <v>548</v>
      </c>
      <c r="H21" s="182" t="s">
        <v>571</v>
      </c>
      <c r="I21" s="182" t="s">
        <v>550</v>
      </c>
      <c r="J21" s="304" t="s">
        <v>414</v>
      </c>
      <c r="K21" s="304"/>
      <c r="L21" s="304"/>
      <c r="M21" s="182" t="s">
        <v>582</v>
      </c>
      <c r="N21" s="182" t="s">
        <v>582</v>
      </c>
      <c r="O21" s="173" t="s">
        <v>565</v>
      </c>
      <c r="P21" s="173" t="s">
        <v>554</v>
      </c>
      <c r="Q21" s="173" t="s">
        <v>573</v>
      </c>
      <c r="R21" s="182" t="s">
        <v>555</v>
      </c>
      <c r="S21" s="182" t="s">
        <v>574</v>
      </c>
      <c r="T21" s="182" t="s">
        <v>557</v>
      </c>
      <c r="U21" s="304" t="s">
        <v>574</v>
      </c>
      <c r="V21" s="621"/>
      <c r="W21" s="621"/>
      <c r="X21" s="621"/>
      <c r="Y21" s="182" t="s">
        <v>575</v>
      </c>
    </row>
    <row r="22" spans="2:25" ht="15.95" customHeight="1" x14ac:dyDescent="0.15">
      <c r="B22" s="284"/>
      <c r="C22" s="619">
        <v>11</v>
      </c>
      <c r="D22" s="620"/>
      <c r="E22" s="182">
        <v>1</v>
      </c>
      <c r="F22" s="218">
        <v>107.45</v>
      </c>
      <c r="G22" s="182" t="s">
        <v>548</v>
      </c>
      <c r="H22" s="182" t="s">
        <v>583</v>
      </c>
      <c r="I22" s="182" t="s">
        <v>550</v>
      </c>
      <c r="J22" s="304" t="s">
        <v>423</v>
      </c>
      <c r="K22" s="304"/>
      <c r="L22" s="304"/>
      <c r="M22" s="182" t="s">
        <v>570</v>
      </c>
      <c r="N22" s="182" t="s">
        <v>570</v>
      </c>
      <c r="O22" s="182" t="s">
        <v>553</v>
      </c>
      <c r="P22" s="182" t="s">
        <v>554</v>
      </c>
      <c r="Q22" s="182" t="s">
        <v>553</v>
      </c>
      <c r="R22" s="182" t="s">
        <v>555</v>
      </c>
      <c r="S22" s="182" t="s">
        <v>556</v>
      </c>
      <c r="T22" s="182" t="s">
        <v>557</v>
      </c>
      <c r="U22" s="304" t="s">
        <v>558</v>
      </c>
      <c r="V22" s="621"/>
      <c r="W22" s="621"/>
      <c r="X22" s="621"/>
      <c r="Y22" s="182"/>
    </row>
    <row r="23" spans="2:25" ht="15.95" customHeight="1" x14ac:dyDescent="0.15">
      <c r="B23" s="284"/>
      <c r="C23" s="619">
        <v>11</v>
      </c>
      <c r="D23" s="620"/>
      <c r="E23" s="182">
        <v>2</v>
      </c>
      <c r="F23" s="218">
        <v>112.3</v>
      </c>
      <c r="G23" s="182" t="s">
        <v>548</v>
      </c>
      <c r="H23" s="182" t="s">
        <v>571</v>
      </c>
      <c r="I23" s="182" t="s">
        <v>550</v>
      </c>
      <c r="J23" s="304" t="s">
        <v>414</v>
      </c>
      <c r="K23" s="304"/>
      <c r="L23" s="304"/>
      <c r="M23" s="182" t="s">
        <v>584</v>
      </c>
      <c r="N23" s="182" t="s">
        <v>584</v>
      </c>
      <c r="O23" s="182" t="s">
        <v>565</v>
      </c>
      <c r="P23" s="182" t="s">
        <v>554</v>
      </c>
      <c r="Q23" s="182" t="s">
        <v>553</v>
      </c>
      <c r="R23" s="182" t="s">
        <v>555</v>
      </c>
      <c r="S23" s="182" t="s">
        <v>556</v>
      </c>
      <c r="T23" s="182" t="s">
        <v>557</v>
      </c>
      <c r="U23" s="304" t="s">
        <v>558</v>
      </c>
      <c r="V23" s="621"/>
      <c r="W23" s="621"/>
      <c r="X23" s="621"/>
      <c r="Y23" s="182" t="s">
        <v>575</v>
      </c>
    </row>
    <row r="24" spans="2:25" ht="15.95" customHeight="1" x14ac:dyDescent="0.15">
      <c r="B24" s="284"/>
      <c r="C24" s="619">
        <v>11</v>
      </c>
      <c r="D24" s="620"/>
      <c r="E24" s="182">
        <v>3</v>
      </c>
      <c r="F24" s="218">
        <v>111.18</v>
      </c>
      <c r="G24" s="182" t="s">
        <v>548</v>
      </c>
      <c r="H24" s="182" t="s">
        <v>549</v>
      </c>
      <c r="I24" s="182" t="s">
        <v>550</v>
      </c>
      <c r="J24" s="304" t="s">
        <v>448</v>
      </c>
      <c r="K24" s="304"/>
      <c r="L24" s="304"/>
      <c r="M24" s="182" t="s">
        <v>585</v>
      </c>
      <c r="N24" s="182" t="s">
        <v>585</v>
      </c>
      <c r="O24" s="182" t="s">
        <v>553</v>
      </c>
      <c r="P24" s="182" t="s">
        <v>554</v>
      </c>
      <c r="Q24" s="182" t="s">
        <v>586</v>
      </c>
      <c r="R24" s="182" t="s">
        <v>555</v>
      </c>
      <c r="S24" s="182" t="s">
        <v>555</v>
      </c>
      <c r="T24" s="182" t="s">
        <v>566</v>
      </c>
      <c r="U24" s="304" t="s">
        <v>554</v>
      </c>
      <c r="V24" s="621"/>
      <c r="W24" s="621"/>
      <c r="X24" s="621"/>
      <c r="Y24" s="182" t="s">
        <v>575</v>
      </c>
    </row>
    <row r="25" spans="2:25" ht="15.95" customHeight="1" x14ac:dyDescent="0.15">
      <c r="B25" s="284"/>
      <c r="C25" s="619">
        <v>12</v>
      </c>
      <c r="D25" s="620"/>
      <c r="E25" s="182">
        <v>1</v>
      </c>
      <c r="F25" s="218">
        <v>119.95</v>
      </c>
      <c r="G25" s="182" t="s">
        <v>548</v>
      </c>
      <c r="H25" s="182" t="s">
        <v>577</v>
      </c>
      <c r="I25" s="182" t="s">
        <v>550</v>
      </c>
      <c r="J25" s="304" t="s">
        <v>423</v>
      </c>
      <c r="K25" s="304"/>
      <c r="L25" s="304"/>
      <c r="M25" s="182" t="s">
        <v>570</v>
      </c>
      <c r="N25" s="182" t="s">
        <v>570</v>
      </c>
      <c r="O25" s="182" t="s">
        <v>553</v>
      </c>
      <c r="P25" s="182" t="s">
        <v>554</v>
      </c>
      <c r="Q25" s="182" t="s">
        <v>553</v>
      </c>
      <c r="R25" s="182" t="s">
        <v>555</v>
      </c>
      <c r="S25" s="182" t="s">
        <v>556</v>
      </c>
      <c r="T25" s="182" t="s">
        <v>557</v>
      </c>
      <c r="U25" s="304" t="s">
        <v>558</v>
      </c>
      <c r="V25" s="621"/>
      <c r="W25" s="621"/>
      <c r="X25" s="621"/>
      <c r="Y25" s="182"/>
    </row>
    <row r="26" spans="2:25" ht="15.95" customHeight="1" x14ac:dyDescent="0.15">
      <c r="B26" s="284"/>
      <c r="C26" s="619">
        <v>13</v>
      </c>
      <c r="D26" s="620"/>
      <c r="E26" s="182">
        <v>1</v>
      </c>
      <c r="F26" s="218">
        <v>127.82</v>
      </c>
      <c r="G26" s="182" t="s">
        <v>548</v>
      </c>
      <c r="H26" s="182" t="s">
        <v>577</v>
      </c>
      <c r="I26" s="182" t="s">
        <v>550</v>
      </c>
      <c r="J26" s="304" t="s">
        <v>423</v>
      </c>
      <c r="K26" s="304"/>
      <c r="L26" s="304"/>
      <c r="M26" s="182" t="s">
        <v>570</v>
      </c>
      <c r="N26" s="182" t="s">
        <v>570</v>
      </c>
      <c r="O26" s="182" t="s">
        <v>553</v>
      </c>
      <c r="P26" s="182" t="s">
        <v>554</v>
      </c>
      <c r="Q26" s="182" t="s">
        <v>553</v>
      </c>
      <c r="R26" s="182" t="s">
        <v>555</v>
      </c>
      <c r="S26" s="182" t="s">
        <v>556</v>
      </c>
      <c r="T26" s="182" t="s">
        <v>557</v>
      </c>
      <c r="U26" s="304" t="s">
        <v>558</v>
      </c>
      <c r="V26" s="621"/>
      <c r="W26" s="621"/>
      <c r="X26" s="621"/>
      <c r="Y26" s="182"/>
    </row>
    <row r="27" spans="2:25" ht="15.95" customHeight="1" x14ac:dyDescent="0.15">
      <c r="B27" s="284"/>
      <c r="C27" s="619">
        <v>13</v>
      </c>
      <c r="D27" s="620"/>
      <c r="E27" s="182">
        <v>2</v>
      </c>
      <c r="F27" s="218">
        <v>133.1</v>
      </c>
      <c r="G27" s="182" t="s">
        <v>548</v>
      </c>
      <c r="H27" s="182" t="s">
        <v>587</v>
      </c>
      <c r="I27" s="182" t="s">
        <v>568</v>
      </c>
      <c r="J27" s="304" t="s">
        <v>448</v>
      </c>
      <c r="K27" s="304"/>
      <c r="L27" s="304"/>
      <c r="M27" s="182" t="s">
        <v>569</v>
      </c>
      <c r="N27" s="182" t="s">
        <v>569</v>
      </c>
      <c r="O27" s="182" t="s">
        <v>553</v>
      </c>
      <c r="P27" s="182" t="s">
        <v>554</v>
      </c>
      <c r="Q27" s="182" t="s">
        <v>553</v>
      </c>
      <c r="R27" s="182" t="s">
        <v>555</v>
      </c>
      <c r="S27" s="182" t="s">
        <v>556</v>
      </c>
      <c r="T27" s="182" t="s">
        <v>557</v>
      </c>
      <c r="U27" s="304" t="s">
        <v>558</v>
      </c>
      <c r="V27" s="621"/>
      <c r="W27" s="621"/>
      <c r="X27" s="621"/>
      <c r="Y27" s="182"/>
    </row>
    <row r="28" spans="2:25" ht="15.95" customHeight="1" x14ac:dyDescent="0.15">
      <c r="B28" s="284"/>
      <c r="C28" s="619">
        <v>14</v>
      </c>
      <c r="D28" s="620"/>
      <c r="E28" s="182">
        <v>1</v>
      </c>
      <c r="F28" s="218">
        <v>137.1</v>
      </c>
      <c r="G28" s="182" t="s">
        <v>548</v>
      </c>
      <c r="H28" s="182" t="s">
        <v>549</v>
      </c>
      <c r="I28" s="182" t="s">
        <v>550</v>
      </c>
      <c r="J28" s="304" t="s">
        <v>406</v>
      </c>
      <c r="K28" s="304"/>
      <c r="L28" s="304"/>
      <c r="M28" s="182" t="s">
        <v>588</v>
      </c>
      <c r="N28" s="182" t="s">
        <v>589</v>
      </c>
      <c r="O28" s="182" t="s">
        <v>586</v>
      </c>
      <c r="P28" s="182" t="s">
        <v>554</v>
      </c>
      <c r="Q28" s="182" t="s">
        <v>586</v>
      </c>
      <c r="R28" s="182" t="s">
        <v>555</v>
      </c>
      <c r="S28" s="182" t="s">
        <v>555</v>
      </c>
      <c r="T28" s="182" t="s">
        <v>566</v>
      </c>
      <c r="U28" s="304" t="s">
        <v>554</v>
      </c>
      <c r="V28" s="621"/>
      <c r="W28" s="621"/>
      <c r="X28" s="621"/>
      <c r="Y28" s="182"/>
    </row>
    <row r="29" spans="2:25" ht="15.95" customHeight="1" x14ac:dyDescent="0.15">
      <c r="B29" s="284"/>
      <c r="C29" s="619">
        <v>14</v>
      </c>
      <c r="D29" s="620"/>
      <c r="E29" s="182">
        <v>2</v>
      </c>
      <c r="F29" s="218">
        <v>142.72999999999999</v>
      </c>
      <c r="G29" s="182" t="s">
        <v>548</v>
      </c>
      <c r="H29" s="182" t="s">
        <v>590</v>
      </c>
      <c r="I29" s="182" t="s">
        <v>550</v>
      </c>
      <c r="J29" s="304" t="s">
        <v>423</v>
      </c>
      <c r="K29" s="304"/>
      <c r="L29" s="304"/>
      <c r="M29" s="182" t="s">
        <v>591</v>
      </c>
      <c r="N29" s="182" t="s">
        <v>592</v>
      </c>
      <c r="O29" s="182" t="s">
        <v>553</v>
      </c>
      <c r="P29" s="182" t="s">
        <v>554</v>
      </c>
      <c r="Q29" s="182" t="s">
        <v>553</v>
      </c>
      <c r="R29" s="182" t="s">
        <v>555</v>
      </c>
      <c r="S29" s="182" t="s">
        <v>556</v>
      </c>
      <c r="T29" s="182" t="s">
        <v>557</v>
      </c>
      <c r="U29" s="304" t="s">
        <v>558</v>
      </c>
      <c r="V29" s="621"/>
      <c r="W29" s="621"/>
      <c r="X29" s="621"/>
      <c r="Y29" s="182" t="s">
        <v>593</v>
      </c>
    </row>
    <row r="30" spans="2:25" ht="15.95" customHeight="1" x14ac:dyDescent="0.15">
      <c r="B30" s="284"/>
      <c r="C30" s="619">
        <v>14</v>
      </c>
      <c r="D30" s="620"/>
      <c r="E30" s="182">
        <v>3</v>
      </c>
      <c r="F30" s="218">
        <v>142.72999999999999</v>
      </c>
      <c r="G30" s="182" t="s">
        <v>548</v>
      </c>
      <c r="H30" s="182" t="s">
        <v>590</v>
      </c>
      <c r="I30" s="182" t="s">
        <v>550</v>
      </c>
      <c r="J30" s="304" t="s">
        <v>414</v>
      </c>
      <c r="K30" s="304"/>
      <c r="L30" s="304"/>
      <c r="M30" s="182" t="s">
        <v>594</v>
      </c>
      <c r="N30" s="182" t="s">
        <v>595</v>
      </c>
      <c r="O30" s="182" t="s">
        <v>553</v>
      </c>
      <c r="P30" s="182" t="s">
        <v>554</v>
      </c>
      <c r="Q30" s="182" t="s">
        <v>553</v>
      </c>
      <c r="R30" s="182" t="s">
        <v>555</v>
      </c>
      <c r="S30" s="182" t="s">
        <v>556</v>
      </c>
      <c r="T30" s="182" t="s">
        <v>557</v>
      </c>
      <c r="U30" s="304" t="s">
        <v>558</v>
      </c>
      <c r="V30" s="621"/>
      <c r="W30" s="621"/>
      <c r="X30" s="621"/>
      <c r="Y30" s="182" t="s">
        <v>593</v>
      </c>
    </row>
    <row r="31" spans="2:25" ht="15.95" customHeight="1" x14ac:dyDescent="0.15">
      <c r="B31" s="284"/>
      <c r="C31" s="619">
        <v>14</v>
      </c>
      <c r="D31" s="620"/>
      <c r="E31" s="182">
        <v>4</v>
      </c>
      <c r="F31" s="218">
        <v>142.12</v>
      </c>
      <c r="G31" s="182" t="s">
        <v>548</v>
      </c>
      <c r="H31" s="182" t="s">
        <v>590</v>
      </c>
      <c r="I31" s="182" t="s">
        <v>550</v>
      </c>
      <c r="J31" s="304" t="s">
        <v>414</v>
      </c>
      <c r="K31" s="304"/>
      <c r="L31" s="304"/>
      <c r="M31" s="182" t="s">
        <v>596</v>
      </c>
      <c r="N31" s="182" t="s">
        <v>537</v>
      </c>
      <c r="O31" s="182" t="s">
        <v>537</v>
      </c>
      <c r="P31" s="182" t="s">
        <v>554</v>
      </c>
      <c r="Q31" s="182" t="s">
        <v>553</v>
      </c>
      <c r="R31" s="182" t="s">
        <v>555</v>
      </c>
      <c r="S31" s="182" t="s">
        <v>556</v>
      </c>
      <c r="T31" s="182" t="s">
        <v>566</v>
      </c>
      <c r="U31" s="304" t="s">
        <v>554</v>
      </c>
      <c r="V31" s="621"/>
      <c r="W31" s="621"/>
      <c r="X31" s="621"/>
      <c r="Y31" s="182"/>
    </row>
    <row r="32" spans="2:25" ht="15.95" customHeight="1" x14ac:dyDescent="0.15">
      <c r="B32" s="284"/>
      <c r="C32" s="619">
        <v>15</v>
      </c>
      <c r="D32" s="620"/>
      <c r="E32" s="182">
        <v>1</v>
      </c>
      <c r="F32" s="218">
        <v>146.93</v>
      </c>
      <c r="G32" s="182" t="s">
        <v>548</v>
      </c>
      <c r="H32" s="182" t="s">
        <v>577</v>
      </c>
      <c r="I32" s="182" t="s">
        <v>550</v>
      </c>
      <c r="J32" s="304" t="s">
        <v>423</v>
      </c>
      <c r="K32" s="304"/>
      <c r="L32" s="304"/>
      <c r="M32" s="182" t="s">
        <v>585</v>
      </c>
      <c r="N32" s="182" t="s">
        <v>585</v>
      </c>
      <c r="O32" s="182" t="s">
        <v>553</v>
      </c>
      <c r="P32" s="182" t="s">
        <v>554</v>
      </c>
      <c r="Q32" s="182" t="s">
        <v>553</v>
      </c>
      <c r="R32" s="182" t="s">
        <v>555</v>
      </c>
      <c r="S32" s="182" t="s">
        <v>556</v>
      </c>
      <c r="T32" s="182" t="s">
        <v>557</v>
      </c>
      <c r="U32" s="304" t="s">
        <v>558</v>
      </c>
      <c r="V32" s="621"/>
      <c r="W32" s="621"/>
      <c r="X32" s="621"/>
      <c r="Y32" s="182"/>
    </row>
    <row r="33" spans="2:25" ht="15.95" customHeight="1" x14ac:dyDescent="0.15">
      <c r="B33" s="284"/>
      <c r="C33" s="619">
        <v>15</v>
      </c>
      <c r="D33" s="620"/>
      <c r="E33" s="182">
        <v>2</v>
      </c>
      <c r="F33" s="218">
        <v>143.6</v>
      </c>
      <c r="G33" s="182" t="s">
        <v>548</v>
      </c>
      <c r="H33" s="182" t="s">
        <v>549</v>
      </c>
      <c r="I33" s="182" t="s">
        <v>550</v>
      </c>
      <c r="J33" s="304" t="s">
        <v>406</v>
      </c>
      <c r="K33" s="304"/>
      <c r="L33" s="304"/>
      <c r="M33" s="182" t="s">
        <v>597</v>
      </c>
      <c r="N33" s="182" t="s">
        <v>598</v>
      </c>
      <c r="O33" s="182" t="s">
        <v>586</v>
      </c>
      <c r="P33" s="182" t="s">
        <v>554</v>
      </c>
      <c r="Q33" s="182" t="s">
        <v>553</v>
      </c>
      <c r="R33" s="182" t="s">
        <v>555</v>
      </c>
      <c r="S33" s="182" t="s">
        <v>556</v>
      </c>
      <c r="T33" s="182" t="s">
        <v>557</v>
      </c>
      <c r="U33" s="304" t="s">
        <v>558</v>
      </c>
      <c r="V33" s="621"/>
      <c r="W33" s="621"/>
      <c r="X33" s="621"/>
      <c r="Y33" s="182" t="s">
        <v>575</v>
      </c>
    </row>
    <row r="34" spans="2:25" ht="15.95" customHeight="1" x14ac:dyDescent="0.15">
      <c r="B34" s="284"/>
      <c r="C34" s="619">
        <v>15</v>
      </c>
      <c r="D34" s="620"/>
      <c r="E34" s="182">
        <v>3</v>
      </c>
      <c r="F34" s="218">
        <v>148.9</v>
      </c>
      <c r="G34" s="182" t="s">
        <v>548</v>
      </c>
      <c r="H34" s="182" t="s">
        <v>583</v>
      </c>
      <c r="I34" s="182" t="s">
        <v>550</v>
      </c>
      <c r="J34" s="304" t="s">
        <v>423</v>
      </c>
      <c r="K34" s="304"/>
      <c r="L34" s="304"/>
      <c r="M34" s="182" t="s">
        <v>599</v>
      </c>
      <c r="N34" s="182" t="s">
        <v>599</v>
      </c>
      <c r="O34" s="182" t="s">
        <v>553</v>
      </c>
      <c r="P34" s="182" t="s">
        <v>554</v>
      </c>
      <c r="Q34" s="182" t="s">
        <v>553</v>
      </c>
      <c r="R34" s="182" t="s">
        <v>555</v>
      </c>
      <c r="S34" s="182" t="s">
        <v>556</v>
      </c>
      <c r="T34" s="182" t="s">
        <v>557</v>
      </c>
      <c r="U34" s="304" t="s">
        <v>558</v>
      </c>
      <c r="V34" s="621"/>
      <c r="W34" s="621"/>
      <c r="X34" s="621"/>
      <c r="Y34" s="182"/>
    </row>
    <row r="35" spans="2:25" ht="15.95" customHeight="1" x14ac:dyDescent="0.15">
      <c r="B35" s="284"/>
      <c r="C35" s="619">
        <v>15</v>
      </c>
      <c r="D35" s="620"/>
      <c r="E35" s="182">
        <v>4</v>
      </c>
      <c r="F35" s="218">
        <v>143.82</v>
      </c>
      <c r="G35" s="182" t="s">
        <v>548</v>
      </c>
      <c r="H35" s="182" t="s">
        <v>590</v>
      </c>
      <c r="I35" s="182" t="s">
        <v>550</v>
      </c>
      <c r="J35" s="304" t="s">
        <v>423</v>
      </c>
      <c r="K35" s="304"/>
      <c r="L35" s="304"/>
      <c r="M35" s="182" t="s">
        <v>570</v>
      </c>
      <c r="N35" s="182" t="s">
        <v>570</v>
      </c>
      <c r="O35" s="182" t="s">
        <v>553</v>
      </c>
      <c r="P35" s="182" t="s">
        <v>554</v>
      </c>
      <c r="Q35" s="182" t="s">
        <v>553</v>
      </c>
      <c r="R35" s="182" t="s">
        <v>555</v>
      </c>
      <c r="S35" s="182" t="s">
        <v>556</v>
      </c>
      <c r="T35" s="182" t="s">
        <v>557</v>
      </c>
      <c r="U35" s="304" t="s">
        <v>558</v>
      </c>
      <c r="V35" s="621"/>
      <c r="W35" s="621"/>
      <c r="X35" s="621"/>
      <c r="Y35" s="182" t="s">
        <v>593</v>
      </c>
    </row>
    <row r="36" spans="2:25" ht="15.95" customHeight="1" x14ac:dyDescent="0.15">
      <c r="B36" s="284"/>
      <c r="C36" s="619">
        <v>15</v>
      </c>
      <c r="D36" s="620"/>
      <c r="E36" s="182">
        <v>5</v>
      </c>
      <c r="F36" s="218">
        <v>147.22999999999999</v>
      </c>
      <c r="G36" s="182" t="s">
        <v>548</v>
      </c>
      <c r="H36" s="182" t="s">
        <v>563</v>
      </c>
      <c r="I36" s="182" t="s">
        <v>550</v>
      </c>
      <c r="J36" s="304" t="s">
        <v>423</v>
      </c>
      <c r="K36" s="304"/>
      <c r="L36" s="304"/>
      <c r="M36" s="182" t="s">
        <v>599</v>
      </c>
      <c r="N36" s="182" t="s">
        <v>599</v>
      </c>
      <c r="O36" s="182" t="s">
        <v>553</v>
      </c>
      <c r="P36" s="182" t="s">
        <v>554</v>
      </c>
      <c r="Q36" s="182" t="s">
        <v>553</v>
      </c>
      <c r="R36" s="182" t="s">
        <v>555</v>
      </c>
      <c r="S36" s="182" t="s">
        <v>556</v>
      </c>
      <c r="T36" s="182" t="s">
        <v>557</v>
      </c>
      <c r="U36" s="304" t="s">
        <v>558</v>
      </c>
      <c r="V36" s="621"/>
      <c r="W36" s="621"/>
      <c r="X36" s="621"/>
      <c r="Y36" s="182"/>
    </row>
    <row r="37" spans="2:25" ht="15.95" customHeight="1" x14ac:dyDescent="0.15">
      <c r="B37" s="284"/>
      <c r="C37" s="619">
        <v>15</v>
      </c>
      <c r="D37" s="620"/>
      <c r="E37" s="182">
        <v>6</v>
      </c>
      <c r="F37" s="218">
        <v>143.88999999999999</v>
      </c>
      <c r="G37" s="182" t="s">
        <v>548</v>
      </c>
      <c r="H37" s="182" t="s">
        <v>590</v>
      </c>
      <c r="I37" s="182" t="s">
        <v>550</v>
      </c>
      <c r="J37" s="304" t="s">
        <v>414</v>
      </c>
      <c r="K37" s="304"/>
      <c r="L37" s="304"/>
      <c r="M37" s="182" t="s">
        <v>600</v>
      </c>
      <c r="N37" s="182" t="s">
        <v>600</v>
      </c>
      <c r="O37" s="182" t="s">
        <v>553</v>
      </c>
      <c r="P37" s="182" t="s">
        <v>554</v>
      </c>
      <c r="Q37" s="182" t="s">
        <v>553</v>
      </c>
      <c r="R37" s="182" t="s">
        <v>555</v>
      </c>
      <c r="S37" s="182" t="s">
        <v>556</v>
      </c>
      <c r="T37" s="182" t="s">
        <v>557</v>
      </c>
      <c r="U37" s="304" t="s">
        <v>558</v>
      </c>
      <c r="V37" s="621"/>
      <c r="W37" s="621"/>
      <c r="X37" s="621"/>
      <c r="Y37" s="182"/>
    </row>
    <row r="38" spans="2:25" ht="15.95" customHeight="1" x14ac:dyDescent="0.15">
      <c r="B38" s="284"/>
      <c r="C38" s="619">
        <v>15</v>
      </c>
      <c r="D38" s="620"/>
      <c r="E38" s="182">
        <v>7</v>
      </c>
      <c r="F38" s="218">
        <v>144.09</v>
      </c>
      <c r="G38" s="182" t="s">
        <v>548</v>
      </c>
      <c r="H38" s="182" t="s">
        <v>590</v>
      </c>
      <c r="I38" s="182" t="s">
        <v>550</v>
      </c>
      <c r="J38" s="304" t="s">
        <v>414</v>
      </c>
      <c r="K38" s="304"/>
      <c r="L38" s="304"/>
      <c r="M38" s="182" t="s">
        <v>601</v>
      </c>
      <c r="N38" s="182" t="s">
        <v>602</v>
      </c>
      <c r="O38" s="182" t="s">
        <v>553</v>
      </c>
      <c r="P38" s="182" t="s">
        <v>554</v>
      </c>
      <c r="Q38" s="182" t="s">
        <v>553</v>
      </c>
      <c r="R38" s="182" t="s">
        <v>555</v>
      </c>
      <c r="S38" s="182" t="s">
        <v>556</v>
      </c>
      <c r="T38" s="182" t="s">
        <v>557</v>
      </c>
      <c r="U38" s="304" t="s">
        <v>558</v>
      </c>
      <c r="V38" s="621"/>
      <c r="W38" s="621"/>
      <c r="X38" s="621"/>
      <c r="Y38" s="182" t="s">
        <v>593</v>
      </c>
    </row>
    <row r="39" spans="2:25" ht="15.95" customHeight="1" x14ac:dyDescent="0.15">
      <c r="B39" s="284"/>
      <c r="C39" s="619">
        <v>15</v>
      </c>
      <c r="D39" s="620"/>
      <c r="E39" s="182">
        <v>8</v>
      </c>
      <c r="F39" s="218">
        <v>145.06</v>
      </c>
      <c r="G39" s="182" t="s">
        <v>548</v>
      </c>
      <c r="H39" s="182" t="s">
        <v>563</v>
      </c>
      <c r="I39" s="182" t="s">
        <v>550</v>
      </c>
      <c r="J39" s="304" t="s">
        <v>414</v>
      </c>
      <c r="K39" s="304"/>
      <c r="L39" s="304"/>
      <c r="M39" s="182" t="s">
        <v>603</v>
      </c>
      <c r="N39" s="182" t="s">
        <v>604</v>
      </c>
      <c r="O39" s="182" t="s">
        <v>553</v>
      </c>
      <c r="P39" s="182" t="s">
        <v>554</v>
      </c>
      <c r="Q39" s="182" t="s">
        <v>553</v>
      </c>
      <c r="R39" s="182" t="s">
        <v>555</v>
      </c>
      <c r="S39" s="182" t="s">
        <v>556</v>
      </c>
      <c r="T39" s="182" t="s">
        <v>557</v>
      </c>
      <c r="U39" s="304" t="s">
        <v>558</v>
      </c>
      <c r="V39" s="621"/>
      <c r="W39" s="621"/>
      <c r="X39" s="621"/>
      <c r="Y39" s="182" t="s">
        <v>593</v>
      </c>
    </row>
    <row r="40" spans="2:25" ht="15.95" customHeight="1" x14ac:dyDescent="0.15">
      <c r="B40" s="284"/>
      <c r="C40" s="619">
        <v>15</v>
      </c>
      <c r="D40" s="620"/>
      <c r="E40" s="182">
        <v>9</v>
      </c>
      <c r="F40" s="218">
        <v>144.96</v>
      </c>
      <c r="G40" s="182" t="s">
        <v>548</v>
      </c>
      <c r="H40" s="182" t="s">
        <v>563</v>
      </c>
      <c r="I40" s="182" t="s">
        <v>550</v>
      </c>
      <c r="J40" s="304" t="s">
        <v>423</v>
      </c>
      <c r="K40" s="304"/>
      <c r="L40" s="304"/>
      <c r="M40" s="182" t="s">
        <v>605</v>
      </c>
      <c r="N40" s="182" t="s">
        <v>605</v>
      </c>
      <c r="O40" s="182" t="s">
        <v>553</v>
      </c>
      <c r="P40" s="182" t="s">
        <v>554</v>
      </c>
      <c r="Q40" s="182" t="s">
        <v>553</v>
      </c>
      <c r="R40" s="182" t="s">
        <v>555</v>
      </c>
      <c r="S40" s="182" t="s">
        <v>556</v>
      </c>
      <c r="T40" s="182" t="s">
        <v>557</v>
      </c>
      <c r="U40" s="304" t="s">
        <v>558</v>
      </c>
      <c r="V40" s="621"/>
      <c r="W40" s="621"/>
      <c r="X40" s="621"/>
      <c r="Y40" s="182"/>
    </row>
    <row r="41" spans="2:25" ht="15.95" customHeight="1" x14ac:dyDescent="0.15">
      <c r="B41" s="284"/>
      <c r="C41" s="619">
        <v>15</v>
      </c>
      <c r="D41" s="620"/>
      <c r="E41" s="182">
        <v>10</v>
      </c>
      <c r="F41" s="218">
        <v>143.66</v>
      </c>
      <c r="G41" s="182" t="s">
        <v>548</v>
      </c>
      <c r="H41" s="182" t="s">
        <v>590</v>
      </c>
      <c r="I41" s="182" t="s">
        <v>550</v>
      </c>
      <c r="J41" s="304" t="s">
        <v>423</v>
      </c>
      <c r="K41" s="304"/>
      <c r="L41" s="304"/>
      <c r="M41" s="182" t="s">
        <v>570</v>
      </c>
      <c r="N41" s="182" t="s">
        <v>606</v>
      </c>
      <c r="O41" s="182" t="s">
        <v>424</v>
      </c>
      <c r="P41" s="182" t="s">
        <v>554</v>
      </c>
      <c r="Q41" s="182" t="s">
        <v>553</v>
      </c>
      <c r="R41" s="182" t="s">
        <v>555</v>
      </c>
      <c r="S41" s="182" t="s">
        <v>556</v>
      </c>
      <c r="T41" s="182" t="s">
        <v>566</v>
      </c>
      <c r="U41" s="304" t="s">
        <v>554</v>
      </c>
      <c r="V41" s="621"/>
      <c r="W41" s="621"/>
      <c r="X41" s="621"/>
      <c r="Y41" s="182"/>
    </row>
    <row r="42" spans="2:25" ht="15.95" customHeight="1" x14ac:dyDescent="0.15">
      <c r="B42" s="285"/>
      <c r="C42" s="619">
        <v>15</v>
      </c>
      <c r="D42" s="620"/>
      <c r="E42" s="182">
        <v>11</v>
      </c>
      <c r="F42" s="218">
        <v>143.66</v>
      </c>
      <c r="G42" s="182" t="s">
        <v>548</v>
      </c>
      <c r="H42" s="182" t="s">
        <v>590</v>
      </c>
      <c r="I42" s="182" t="s">
        <v>550</v>
      </c>
      <c r="J42" s="304" t="s">
        <v>414</v>
      </c>
      <c r="K42" s="304"/>
      <c r="L42" s="304"/>
      <c r="M42" s="182" t="s">
        <v>607</v>
      </c>
      <c r="N42" s="182" t="s">
        <v>537</v>
      </c>
      <c r="O42" s="182" t="s">
        <v>537</v>
      </c>
      <c r="P42" s="182" t="s">
        <v>554</v>
      </c>
      <c r="Q42" s="182" t="s">
        <v>553</v>
      </c>
      <c r="R42" s="182" t="s">
        <v>555</v>
      </c>
      <c r="S42" s="182" t="s">
        <v>556</v>
      </c>
      <c r="T42" s="182" t="s">
        <v>566</v>
      </c>
      <c r="U42" s="304" t="s">
        <v>554</v>
      </c>
      <c r="V42" s="621"/>
      <c r="W42" s="621"/>
      <c r="X42" s="621"/>
      <c r="Y42" s="182"/>
    </row>
    <row r="43" spans="2:25" ht="15.95" customHeight="1" x14ac:dyDescent="0.15">
      <c r="B43" s="24"/>
      <c r="C43" s="1" t="s">
        <v>217</v>
      </c>
      <c r="D43" s="5"/>
      <c r="F43" s="5"/>
      <c r="G43" s="22"/>
      <c r="H43" s="22"/>
      <c r="I43" s="22"/>
      <c r="J43" s="22"/>
      <c r="K43" s="22"/>
      <c r="L43" s="22"/>
      <c r="M43" s="22"/>
      <c r="N43" s="22"/>
      <c r="O43" s="22"/>
      <c r="P43" s="23"/>
      <c r="Q43" s="33"/>
      <c r="R43" s="5"/>
      <c r="S43" s="5"/>
      <c r="T43" s="22"/>
      <c r="U43" s="34"/>
      <c r="V43" s="34"/>
      <c r="W43" s="34"/>
      <c r="X43" s="34"/>
      <c r="Y43" s="5"/>
    </row>
    <row r="44" spans="2:25" ht="15.95" customHeight="1" x14ac:dyDescent="0.15">
      <c r="B44" s="24"/>
      <c r="C44" s="28" t="s">
        <v>218</v>
      </c>
      <c r="D44" s="5"/>
      <c r="F44" s="5"/>
      <c r="G44" s="22"/>
      <c r="H44" s="22"/>
      <c r="I44" s="22"/>
      <c r="J44" s="22"/>
      <c r="K44" s="22"/>
      <c r="L44" s="22"/>
      <c r="M44" s="22"/>
      <c r="N44" s="22"/>
      <c r="O44" s="22"/>
      <c r="P44" s="23"/>
      <c r="Q44" s="33"/>
      <c r="R44" s="5"/>
      <c r="S44" s="5"/>
      <c r="T44" s="22"/>
      <c r="U44" s="34"/>
      <c r="V44" s="34"/>
      <c r="W44" s="34"/>
      <c r="X44" s="34"/>
      <c r="Y44" s="5"/>
    </row>
    <row r="45" spans="2:25" ht="15.95" customHeight="1" x14ac:dyDescent="0.15">
      <c r="B45" s="25"/>
      <c r="C45" s="216" t="s">
        <v>219</v>
      </c>
      <c r="D45" s="216"/>
      <c r="E45" s="216"/>
      <c r="F45" s="216"/>
      <c r="G45" s="216"/>
      <c r="H45" s="216"/>
      <c r="I45" s="216"/>
      <c r="J45" s="216"/>
      <c r="K45" s="216"/>
      <c r="L45" s="216"/>
      <c r="M45" s="216"/>
      <c r="N45" s="216"/>
      <c r="O45" s="216"/>
      <c r="P45" s="216"/>
      <c r="Q45" s="216"/>
      <c r="R45" s="216"/>
      <c r="S45" s="216"/>
      <c r="T45" s="216"/>
      <c r="U45" s="216"/>
      <c r="V45" s="216"/>
      <c r="W45" s="216"/>
      <c r="X45" s="216"/>
    </row>
    <row r="46" spans="2:25" ht="15.95" customHeight="1" x14ac:dyDescent="0.15">
      <c r="B46" s="216"/>
      <c r="C46" s="216" t="s">
        <v>220</v>
      </c>
      <c r="D46" s="216"/>
      <c r="E46" s="216"/>
      <c r="F46" s="216"/>
      <c r="G46" s="216"/>
      <c r="H46" s="216"/>
      <c r="I46" s="216"/>
      <c r="J46" s="216"/>
      <c r="K46" s="216"/>
      <c r="L46" s="216"/>
      <c r="M46" s="216"/>
      <c r="N46" s="216"/>
      <c r="O46" s="216"/>
      <c r="P46" s="216"/>
      <c r="Q46" s="216"/>
      <c r="R46" s="216"/>
      <c r="S46" s="216"/>
      <c r="T46" s="216"/>
      <c r="U46" s="216"/>
      <c r="V46" s="216"/>
      <c r="W46" s="216"/>
      <c r="X46" s="216"/>
    </row>
    <row r="47" spans="2:25" ht="15.95" customHeight="1" x14ac:dyDescent="0.15">
      <c r="B47" s="216"/>
      <c r="C47" s="216" t="s">
        <v>221</v>
      </c>
      <c r="D47" s="216"/>
      <c r="E47" s="216"/>
      <c r="F47" s="216"/>
      <c r="G47" s="216"/>
      <c r="H47" s="216"/>
      <c r="I47" s="216"/>
      <c r="J47" s="216"/>
      <c r="K47" s="216"/>
      <c r="L47" s="216"/>
      <c r="M47" s="216"/>
      <c r="N47" s="216"/>
      <c r="O47" s="216"/>
      <c r="P47" s="216"/>
      <c r="Q47" s="216"/>
      <c r="R47" s="216"/>
      <c r="S47" s="216"/>
      <c r="T47" s="216"/>
      <c r="U47" s="216"/>
      <c r="V47" s="216"/>
      <c r="W47" s="216"/>
      <c r="X47" s="216"/>
    </row>
    <row r="48" spans="2:25" ht="15.95" customHeight="1" x14ac:dyDescent="0.15">
      <c r="C48" s="3" t="s">
        <v>151</v>
      </c>
    </row>
  </sheetData>
  <dataConsolidate/>
  <mergeCells count="137">
    <mergeCell ref="C42:D42"/>
    <mergeCell ref="J42:L42"/>
    <mergeCell ref="U42:X42"/>
    <mergeCell ref="C40:D40"/>
    <mergeCell ref="J40:L40"/>
    <mergeCell ref="U40:X40"/>
    <mergeCell ref="C41:D41"/>
    <mergeCell ref="J41:L41"/>
    <mergeCell ref="U41:X41"/>
    <mergeCell ref="C38:D38"/>
    <mergeCell ref="J38:L38"/>
    <mergeCell ref="U38:X38"/>
    <mergeCell ref="C39:D39"/>
    <mergeCell ref="J39:L39"/>
    <mergeCell ref="U39:X39"/>
    <mergeCell ref="C36:D36"/>
    <mergeCell ref="J36:L36"/>
    <mergeCell ref="U36:X36"/>
    <mergeCell ref="C37:D37"/>
    <mergeCell ref="J37:L37"/>
    <mergeCell ref="U37:X37"/>
    <mergeCell ref="C34:D34"/>
    <mergeCell ref="J34:L34"/>
    <mergeCell ref="U34:X34"/>
    <mergeCell ref="C35:D35"/>
    <mergeCell ref="J35:L35"/>
    <mergeCell ref="U35:X35"/>
    <mergeCell ref="C32:D32"/>
    <mergeCell ref="J32:L32"/>
    <mergeCell ref="U32:X32"/>
    <mergeCell ref="C33:D33"/>
    <mergeCell ref="J33:L33"/>
    <mergeCell ref="U33:X33"/>
    <mergeCell ref="C30:D30"/>
    <mergeCell ref="J30:L30"/>
    <mergeCell ref="U30:X30"/>
    <mergeCell ref="C31:D31"/>
    <mergeCell ref="J31:L31"/>
    <mergeCell ref="U31:X31"/>
    <mergeCell ref="C28:D28"/>
    <mergeCell ref="J28:L28"/>
    <mergeCell ref="U28:X28"/>
    <mergeCell ref="C29:D29"/>
    <mergeCell ref="J29:L29"/>
    <mergeCell ref="U29:X29"/>
    <mergeCell ref="C26:D26"/>
    <mergeCell ref="J26:L26"/>
    <mergeCell ref="U26:X26"/>
    <mergeCell ref="C27:D27"/>
    <mergeCell ref="J27:L27"/>
    <mergeCell ref="U27:X27"/>
    <mergeCell ref="C24:D24"/>
    <mergeCell ref="J24:L24"/>
    <mergeCell ref="U24:X24"/>
    <mergeCell ref="C25:D25"/>
    <mergeCell ref="J25:L25"/>
    <mergeCell ref="U25:X25"/>
    <mergeCell ref="C22:D22"/>
    <mergeCell ref="J22:L22"/>
    <mergeCell ref="U22:X22"/>
    <mergeCell ref="C23:D23"/>
    <mergeCell ref="J23:L23"/>
    <mergeCell ref="U23:X23"/>
    <mergeCell ref="C20:D20"/>
    <mergeCell ref="J20:L20"/>
    <mergeCell ref="U20:X20"/>
    <mergeCell ref="C21:D21"/>
    <mergeCell ref="J21:L21"/>
    <mergeCell ref="U21:X21"/>
    <mergeCell ref="C18:D18"/>
    <mergeCell ref="J18:L18"/>
    <mergeCell ref="U18:X18"/>
    <mergeCell ref="C19:D19"/>
    <mergeCell ref="J19:L19"/>
    <mergeCell ref="U19:X19"/>
    <mergeCell ref="C16:D16"/>
    <mergeCell ref="J16:L16"/>
    <mergeCell ref="U16:X16"/>
    <mergeCell ref="C17:D17"/>
    <mergeCell ref="J17:L17"/>
    <mergeCell ref="U17:X17"/>
    <mergeCell ref="C15:D15"/>
    <mergeCell ref="J15:L15"/>
    <mergeCell ref="U15:X15"/>
    <mergeCell ref="C12:D12"/>
    <mergeCell ref="J12:L12"/>
    <mergeCell ref="U12:X12"/>
    <mergeCell ref="C13:D13"/>
    <mergeCell ref="J13:L13"/>
    <mergeCell ref="U13:X13"/>
    <mergeCell ref="S7:S8"/>
    <mergeCell ref="T7:T8"/>
    <mergeCell ref="U7:X8"/>
    <mergeCell ref="C9:D9"/>
    <mergeCell ref="J9:L9"/>
    <mergeCell ref="U9:X9"/>
    <mergeCell ref="C14:D14"/>
    <mergeCell ref="J14:L14"/>
    <mergeCell ref="U14:X14"/>
    <mergeCell ref="B5:B42"/>
    <mergeCell ref="C5:D8"/>
    <mergeCell ref="E5:E8"/>
    <mergeCell ref="F5:F8"/>
    <mergeCell ref="G5:H6"/>
    <mergeCell ref="I5:N6"/>
    <mergeCell ref="P5:S6"/>
    <mergeCell ref="T5:X6"/>
    <mergeCell ref="Y5:Y8"/>
    <mergeCell ref="G7:G8"/>
    <mergeCell ref="H7:H8"/>
    <mergeCell ref="I7:I8"/>
    <mergeCell ref="J7:L8"/>
    <mergeCell ref="M7:M8"/>
    <mergeCell ref="N7:N8"/>
    <mergeCell ref="O7:O8"/>
    <mergeCell ref="C10:D10"/>
    <mergeCell ref="J10:L10"/>
    <mergeCell ref="U10:X10"/>
    <mergeCell ref="C11:D11"/>
    <mergeCell ref="J11:L11"/>
    <mergeCell ref="U11:X11"/>
    <mergeCell ref="P7:Q7"/>
    <mergeCell ref="R7:R8"/>
    <mergeCell ref="B2:X2"/>
    <mergeCell ref="B3:E3"/>
    <mergeCell ref="F3:H3"/>
    <mergeCell ref="I3:J3"/>
    <mergeCell ref="K3:N3"/>
    <mergeCell ref="O3:O4"/>
    <mergeCell ref="P3:S3"/>
    <mergeCell ref="T3:W4"/>
    <mergeCell ref="X3:Y4"/>
    <mergeCell ref="B4:E4"/>
    <mergeCell ref="F4:H4"/>
    <mergeCell ref="I4:J4"/>
    <mergeCell ref="K4:N4"/>
    <mergeCell ref="P4:S4"/>
  </mergeCells>
  <phoneticPr fontId="11"/>
  <dataValidations count="3">
    <dataValidation allowBlank="1" showInputMessage="1" showErrorMessage="1" prompt="覆工スパン毎に連番を記入。_x000a_数値で入力する。" sqref="E9:E42" xr:uid="{D68FE99F-C437-4F0B-A556-0D70157E0719}"/>
    <dataValidation allowBlank="1" showInputMessage="1" showErrorMessage="1" prompt="前回の定期点検年月日を入力" sqref="O6" xr:uid="{22852893-A10E-44F9-91AE-660611222B12}"/>
    <dataValidation type="list" errorStyle="warning" allowBlank="1" showInputMessage="1" showErrorMessage="1" error="選択出来ません" sqref="H9:H42" xr:uid="{D42FC525-4417-4CD4-92ED-B8213011F118}">
      <formula1>INDIRECT(G9)</formula1>
    </dataValidation>
  </dataValidations>
  <printOptions horizontalCentered="1" verticalCentered="1"/>
  <pageMargins left="0.23622047244094488" right="0.23622047244094488" top="0.74803149606299213" bottom="0.74803149606299213" header="0.31496062992125984" footer="0.31496062992125984"/>
  <pageSetup paperSize="9" scale="70" fitToWidth="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24C18D43-5ACD-4FCC-AF56-0DD69D418C53}">
          <x14:formula1>
            <xm:f>'(参考)リスト'!$E$16:$E$27</xm:f>
          </x14:formula1>
          <xm:sqref>J9:L42</xm:sqref>
        </x14:dataValidation>
        <x14:dataValidation type="list" showInputMessage="1" showErrorMessage="1" xr:uid="{C85CD9E6-4AE2-4A6B-B905-02183449364D}">
          <x14:formula1>
            <xm:f>'(参考)リスト'!$B$16:$B$21</xm:f>
          </x14:formula1>
          <xm:sqref>G9:G42</xm:sqref>
        </x14:dataValidation>
        <x14:dataValidation type="list" allowBlank="1" showInputMessage="1" showErrorMessage="1" xr:uid="{29844228-B6FF-4813-9BA5-D503A1C99C2F}">
          <x14:formula1>
            <xm:f>'(参考)リスト'!$F$16:$F$21</xm:f>
          </x14:formula1>
          <xm:sqref>O9:Q42</xm:sqref>
        </x14:dataValidation>
        <x14:dataValidation type="list" allowBlank="1" showInputMessage="1" showErrorMessage="1" xr:uid="{B7BCD6AA-8764-4C09-B916-3ACCCCBD319F}">
          <x14:formula1>
            <xm:f>'(参考)リスト'!$I$16:$I$18</xm:f>
          </x14:formula1>
          <xm:sqref>S9:S42</xm:sqref>
        </x14:dataValidation>
        <x14:dataValidation type="list" allowBlank="1" showInputMessage="1" showErrorMessage="1" xr:uid="{47B70D46-A271-4988-A6D7-31C85BBC1290}">
          <x14:formula1>
            <xm:f>'(参考)リスト'!$H$16:$H$17</xm:f>
          </x14:formula1>
          <xm:sqref>R9:R42</xm:sqref>
        </x14:dataValidation>
        <x14:dataValidation type="list" allowBlank="1" showInputMessage="1" showErrorMessage="1" xr:uid="{80C58288-9643-48B1-A8AC-8A4CCF449896}">
          <x14:formula1>
            <xm:f>'(参考)リスト'!$J$16:$J$18</xm:f>
          </x14:formula1>
          <xm:sqref>T9:T42</xm:sqref>
        </x14:dataValidation>
        <x14:dataValidation type="list" allowBlank="1" showInputMessage="1" showErrorMessage="1" xr:uid="{77C054FA-E3CE-45EB-89DD-3953A1674A69}">
          <x14:formula1>
            <xm:f>'(参考)リスト'!$D$16:$D$18</xm:f>
          </x14:formula1>
          <xm:sqref>I9:I42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X46"/>
  <sheetViews>
    <sheetView showGridLines="0" view="pageBreakPreview" zoomScaleNormal="70" zoomScaleSheetLayoutView="100" workbookViewId="0"/>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375" style="1" customWidth="1"/>
    <col min="17" max="17" width="5.125" style="1" customWidth="1"/>
    <col min="18" max="18" width="4.625" style="1" customWidth="1"/>
    <col min="19" max="20" width="6.625" style="1" customWidth="1"/>
    <col min="21" max="21" width="4.125" style="1" customWidth="1"/>
    <col min="22" max="22" width="6.375" style="1" customWidth="1"/>
    <col min="23" max="23" width="5" style="1" customWidth="1"/>
    <col min="24" max="24" width="11.375" style="1" customWidth="1"/>
    <col min="25" max="25" width="3.125" style="1" customWidth="1"/>
    <col min="26" max="16384" width="9" style="1"/>
  </cols>
  <sheetData>
    <row r="1" spans="2:24" ht="9.75" customHeight="1" x14ac:dyDescent="0.15">
      <c r="W1" s="216"/>
      <c r="X1" s="216"/>
    </row>
    <row r="2" spans="2:24" ht="24.75" customHeight="1" x14ac:dyDescent="0.15">
      <c r="B2" s="508" t="s">
        <v>222</v>
      </c>
      <c r="C2" s="508"/>
      <c r="D2" s="508"/>
      <c r="E2" s="508"/>
      <c r="F2" s="508"/>
      <c r="G2" s="508"/>
      <c r="H2" s="508"/>
      <c r="I2" s="508"/>
      <c r="J2" s="629"/>
      <c r="K2" s="629"/>
      <c r="L2" s="629"/>
      <c r="M2" s="629"/>
      <c r="N2" s="629"/>
      <c r="O2" s="629"/>
      <c r="P2" s="629"/>
      <c r="Q2" s="629"/>
      <c r="R2" s="629"/>
      <c r="S2" s="629"/>
      <c r="T2" s="629"/>
      <c r="U2" s="629"/>
      <c r="V2" s="629"/>
    </row>
    <row r="3" spans="2:24" ht="20.100000000000001" customHeight="1" x14ac:dyDescent="0.15">
      <c r="B3" s="312" t="s">
        <v>2</v>
      </c>
      <c r="C3" s="316"/>
      <c r="D3" s="316"/>
      <c r="E3" s="313"/>
      <c r="F3" s="634" t="s">
        <v>547</v>
      </c>
      <c r="G3" s="635"/>
      <c r="H3" s="635"/>
      <c r="I3" s="636"/>
      <c r="J3" s="201" t="s">
        <v>3</v>
      </c>
      <c r="K3" s="311" t="s">
        <v>496</v>
      </c>
      <c r="L3" s="311"/>
      <c r="M3" s="356" t="s">
        <v>223</v>
      </c>
      <c r="N3" s="358"/>
      <c r="O3" s="637" t="s">
        <v>541</v>
      </c>
      <c r="P3" s="638"/>
      <c r="Q3" s="638"/>
      <c r="R3" s="639"/>
      <c r="S3" s="573" t="s">
        <v>192</v>
      </c>
      <c r="T3" s="586"/>
      <c r="U3" s="586"/>
      <c r="V3" s="549"/>
      <c r="W3" s="590">
        <v>45947</v>
      </c>
      <c r="X3" s="591"/>
    </row>
    <row r="4" spans="2:24" ht="20.100000000000001" customHeight="1" x14ac:dyDescent="0.15">
      <c r="B4" s="314" t="s">
        <v>109</v>
      </c>
      <c r="C4" s="347"/>
      <c r="D4" s="347"/>
      <c r="E4" s="315"/>
      <c r="F4" s="630" t="s">
        <v>495</v>
      </c>
      <c r="G4" s="631"/>
      <c r="H4" s="631"/>
      <c r="I4" s="632"/>
      <c r="J4" s="198" t="s">
        <v>110</v>
      </c>
      <c r="K4" s="311" t="s">
        <v>497</v>
      </c>
      <c r="L4" s="311"/>
      <c r="M4" s="343"/>
      <c r="N4" s="360"/>
      <c r="O4" s="597" t="s">
        <v>542</v>
      </c>
      <c r="P4" s="539"/>
      <c r="Q4" s="539"/>
      <c r="R4" s="633"/>
      <c r="S4" s="587"/>
      <c r="T4" s="588"/>
      <c r="U4" s="588"/>
      <c r="V4" s="589"/>
      <c r="W4" s="592"/>
      <c r="X4" s="593"/>
    </row>
    <row r="5" spans="2:24" ht="30" customHeight="1" x14ac:dyDescent="0.15">
      <c r="B5" s="284" t="s">
        <v>193</v>
      </c>
      <c r="C5" s="598" t="s">
        <v>194</v>
      </c>
      <c r="D5" s="599"/>
      <c r="E5" s="600" t="s">
        <v>224</v>
      </c>
      <c r="F5" s="600" t="s">
        <v>196</v>
      </c>
      <c r="G5" s="598" t="s">
        <v>225</v>
      </c>
      <c r="H5" s="623"/>
      <c r="I5" s="624"/>
      <c r="J5" s="312" t="s">
        <v>226</v>
      </c>
      <c r="K5" s="316"/>
      <c r="L5" s="316"/>
      <c r="M5" s="316"/>
      <c r="N5" s="545" t="s">
        <v>193</v>
      </c>
      <c r="O5" s="607"/>
      <c r="P5" s="602" t="s">
        <v>227</v>
      </c>
      <c r="Q5" s="610"/>
      <c r="R5" s="610"/>
      <c r="S5" s="610"/>
      <c r="T5" s="610"/>
      <c r="U5" s="603"/>
      <c r="V5" s="602" t="s">
        <v>202</v>
      </c>
      <c r="W5" s="610"/>
      <c r="X5" s="603"/>
    </row>
    <row r="6" spans="2:24" ht="16.5" customHeight="1" x14ac:dyDescent="0.15">
      <c r="B6" s="284"/>
      <c r="C6" s="625"/>
      <c r="D6" s="599"/>
      <c r="E6" s="626"/>
      <c r="F6" s="626"/>
      <c r="G6" s="602" t="s">
        <v>228</v>
      </c>
      <c r="H6" s="603"/>
      <c r="I6" s="571" t="s">
        <v>204</v>
      </c>
      <c r="J6" s="615" t="s">
        <v>229</v>
      </c>
      <c r="K6" s="615"/>
      <c r="L6" s="617" t="s">
        <v>230</v>
      </c>
      <c r="M6" s="617"/>
      <c r="N6" s="571" t="s">
        <v>231</v>
      </c>
      <c r="O6" s="614"/>
      <c r="P6" s="622" t="s">
        <v>213</v>
      </c>
      <c r="Q6" s="571" t="s">
        <v>232</v>
      </c>
      <c r="R6" s="571"/>
      <c r="S6" s="571"/>
      <c r="T6" s="571"/>
      <c r="U6" s="571"/>
      <c r="V6" s="598"/>
      <c r="W6" s="623"/>
      <c r="X6" s="624"/>
    </row>
    <row r="7" spans="2:24" ht="16.5" customHeight="1" x14ac:dyDescent="0.15">
      <c r="B7" s="284"/>
      <c r="C7" s="592"/>
      <c r="D7" s="593"/>
      <c r="E7" s="627"/>
      <c r="F7" s="627"/>
      <c r="G7" s="604"/>
      <c r="H7" s="605"/>
      <c r="I7" s="614"/>
      <c r="J7" s="616"/>
      <c r="K7" s="616"/>
      <c r="L7" s="616"/>
      <c r="M7" s="616"/>
      <c r="N7" s="172" t="s">
        <v>215</v>
      </c>
      <c r="O7" s="172" t="s">
        <v>216</v>
      </c>
      <c r="P7" s="640"/>
      <c r="Q7" s="614"/>
      <c r="R7" s="614"/>
      <c r="S7" s="614"/>
      <c r="T7" s="614"/>
      <c r="U7" s="614"/>
      <c r="V7" s="200"/>
      <c r="W7" s="202"/>
      <c r="X7" s="203"/>
    </row>
    <row r="8" spans="2:24" ht="15.95" customHeight="1" x14ac:dyDescent="0.15">
      <c r="B8" s="284"/>
      <c r="C8" s="619"/>
      <c r="D8" s="620"/>
      <c r="E8" s="182"/>
      <c r="F8" s="218"/>
      <c r="G8" s="182"/>
      <c r="H8" s="182"/>
      <c r="I8" s="182"/>
      <c r="J8" s="304"/>
      <c r="K8" s="304"/>
      <c r="L8" s="628"/>
      <c r="M8" s="322"/>
      <c r="N8" s="182"/>
      <c r="O8" s="182"/>
      <c r="P8" s="182"/>
      <c r="Q8" s="304"/>
      <c r="R8" s="304"/>
      <c r="S8" s="304"/>
      <c r="T8" s="304"/>
      <c r="U8" s="304"/>
      <c r="V8" s="320"/>
      <c r="W8" s="321"/>
      <c r="X8" s="322"/>
    </row>
    <row r="9" spans="2:24" ht="15.95" customHeight="1" x14ac:dyDescent="0.15">
      <c r="B9" s="284"/>
      <c r="C9" s="619"/>
      <c r="D9" s="620"/>
      <c r="E9" s="182"/>
      <c r="F9" s="218"/>
      <c r="G9" s="182"/>
      <c r="H9" s="182"/>
      <c r="I9" s="182"/>
      <c r="J9" s="304"/>
      <c r="K9" s="304"/>
      <c r="L9" s="628"/>
      <c r="M9" s="322"/>
      <c r="N9" s="182"/>
      <c r="O9" s="182"/>
      <c r="P9" s="182"/>
      <c r="Q9" s="304"/>
      <c r="R9" s="304"/>
      <c r="S9" s="304"/>
      <c r="T9" s="304"/>
      <c r="U9" s="304"/>
      <c r="V9" s="320"/>
      <c r="W9" s="321"/>
      <c r="X9" s="322"/>
    </row>
    <row r="10" spans="2:24" ht="15.95" customHeight="1" x14ac:dyDescent="0.15">
      <c r="B10" s="284"/>
      <c r="C10" s="619"/>
      <c r="D10" s="620"/>
      <c r="E10" s="182"/>
      <c r="F10" s="218"/>
      <c r="G10" s="182"/>
      <c r="H10" s="182"/>
      <c r="I10" s="182"/>
      <c r="J10" s="304"/>
      <c r="K10" s="304"/>
      <c r="L10" s="628"/>
      <c r="M10" s="322"/>
      <c r="N10" s="182"/>
      <c r="O10" s="182"/>
      <c r="P10" s="182"/>
      <c r="Q10" s="304"/>
      <c r="R10" s="304"/>
      <c r="S10" s="304"/>
      <c r="T10" s="304"/>
      <c r="U10" s="304"/>
      <c r="V10" s="320"/>
      <c r="W10" s="321"/>
      <c r="X10" s="322"/>
    </row>
    <row r="11" spans="2:24" ht="15.95" customHeight="1" x14ac:dyDescent="0.15">
      <c r="B11" s="284"/>
      <c r="C11" s="619"/>
      <c r="D11" s="620"/>
      <c r="E11" s="182"/>
      <c r="F11" s="218"/>
      <c r="G11" s="182"/>
      <c r="H11" s="182"/>
      <c r="I11" s="182"/>
      <c r="J11" s="304"/>
      <c r="K11" s="304"/>
      <c r="L11" s="628"/>
      <c r="M11" s="322"/>
      <c r="N11" s="182"/>
      <c r="O11" s="182"/>
      <c r="P11" s="182"/>
      <c r="Q11" s="304"/>
      <c r="R11" s="304"/>
      <c r="S11" s="304"/>
      <c r="T11" s="304"/>
      <c r="U11" s="304"/>
      <c r="V11" s="320"/>
      <c r="W11" s="321"/>
      <c r="X11" s="322"/>
    </row>
    <row r="12" spans="2:24" ht="15.95" customHeight="1" x14ac:dyDescent="0.15">
      <c r="B12" s="284"/>
      <c r="C12" s="619"/>
      <c r="D12" s="620"/>
      <c r="E12" s="182"/>
      <c r="F12" s="218"/>
      <c r="G12" s="182"/>
      <c r="H12" s="182"/>
      <c r="I12" s="182"/>
      <c r="J12" s="304"/>
      <c r="K12" s="304"/>
      <c r="L12" s="628"/>
      <c r="M12" s="322"/>
      <c r="N12" s="182"/>
      <c r="O12" s="182"/>
      <c r="P12" s="182"/>
      <c r="Q12" s="304"/>
      <c r="R12" s="304"/>
      <c r="S12" s="304"/>
      <c r="T12" s="304"/>
      <c r="U12" s="304"/>
      <c r="V12" s="320"/>
      <c r="W12" s="321"/>
      <c r="X12" s="322"/>
    </row>
    <row r="13" spans="2:24" ht="15.95" customHeight="1" x14ac:dyDescent="0.15">
      <c r="B13" s="284"/>
      <c r="C13" s="619"/>
      <c r="D13" s="620"/>
      <c r="E13" s="182"/>
      <c r="F13" s="218"/>
      <c r="G13" s="182"/>
      <c r="H13" s="182"/>
      <c r="I13" s="182"/>
      <c r="J13" s="304"/>
      <c r="K13" s="304"/>
      <c r="L13" s="304"/>
      <c r="M13" s="304"/>
      <c r="N13" s="182"/>
      <c r="O13" s="182"/>
      <c r="P13" s="182"/>
      <c r="Q13" s="304"/>
      <c r="R13" s="304"/>
      <c r="S13" s="304"/>
      <c r="T13" s="304"/>
      <c r="U13" s="304"/>
      <c r="V13" s="320"/>
      <c r="W13" s="321"/>
      <c r="X13" s="322"/>
    </row>
    <row r="14" spans="2:24" ht="15.95" customHeight="1" x14ac:dyDescent="0.15">
      <c r="B14" s="284"/>
      <c r="C14" s="619"/>
      <c r="D14" s="620"/>
      <c r="E14" s="182"/>
      <c r="F14" s="218"/>
      <c r="G14" s="182"/>
      <c r="H14" s="182"/>
      <c r="I14" s="182"/>
      <c r="J14" s="304"/>
      <c r="K14" s="304"/>
      <c r="L14" s="304"/>
      <c r="M14" s="304"/>
      <c r="N14" s="182"/>
      <c r="O14" s="182"/>
      <c r="P14" s="182"/>
      <c r="Q14" s="304"/>
      <c r="R14" s="304"/>
      <c r="S14" s="304"/>
      <c r="T14" s="304"/>
      <c r="U14" s="304"/>
      <c r="V14" s="320"/>
      <c r="W14" s="321"/>
      <c r="X14" s="322"/>
    </row>
    <row r="15" spans="2:24" ht="15.95" customHeight="1" x14ac:dyDescent="0.15">
      <c r="B15" s="284"/>
      <c r="C15" s="619"/>
      <c r="D15" s="620"/>
      <c r="E15" s="182"/>
      <c r="F15" s="218"/>
      <c r="G15" s="182"/>
      <c r="H15" s="182"/>
      <c r="I15" s="182"/>
      <c r="J15" s="304"/>
      <c r="K15" s="304"/>
      <c r="L15" s="304"/>
      <c r="M15" s="304"/>
      <c r="N15" s="182"/>
      <c r="O15" s="182"/>
      <c r="P15" s="182"/>
      <c r="Q15" s="304"/>
      <c r="R15" s="304"/>
      <c r="S15" s="304"/>
      <c r="T15" s="304"/>
      <c r="U15" s="304"/>
      <c r="V15" s="320"/>
      <c r="W15" s="321"/>
      <c r="X15" s="322"/>
    </row>
    <row r="16" spans="2:24" ht="15.95" customHeight="1" x14ac:dyDescent="0.15">
      <c r="B16" s="284"/>
      <c r="C16" s="619"/>
      <c r="D16" s="620"/>
      <c r="E16" s="182"/>
      <c r="F16" s="218"/>
      <c r="G16" s="182"/>
      <c r="H16" s="182"/>
      <c r="I16" s="182"/>
      <c r="J16" s="304"/>
      <c r="K16" s="304"/>
      <c r="L16" s="304"/>
      <c r="M16" s="304"/>
      <c r="N16" s="182"/>
      <c r="O16" s="182"/>
      <c r="P16" s="182"/>
      <c r="Q16" s="304"/>
      <c r="R16" s="304"/>
      <c r="S16" s="304"/>
      <c r="T16" s="304"/>
      <c r="U16" s="304"/>
      <c r="V16" s="320"/>
      <c r="W16" s="321"/>
      <c r="X16" s="322"/>
    </row>
    <row r="17" spans="2:24" ht="15.95" customHeight="1" x14ac:dyDescent="0.15">
      <c r="B17" s="284"/>
      <c r="C17" s="619"/>
      <c r="D17" s="620"/>
      <c r="E17" s="182"/>
      <c r="F17" s="218"/>
      <c r="G17" s="182"/>
      <c r="H17" s="182"/>
      <c r="I17" s="182"/>
      <c r="J17" s="304"/>
      <c r="K17" s="304"/>
      <c r="L17" s="304"/>
      <c r="M17" s="304"/>
      <c r="N17" s="182"/>
      <c r="O17" s="182"/>
      <c r="P17" s="182"/>
      <c r="Q17" s="304"/>
      <c r="R17" s="304"/>
      <c r="S17" s="304"/>
      <c r="T17" s="304"/>
      <c r="U17" s="304"/>
      <c r="V17" s="320"/>
      <c r="W17" s="321"/>
      <c r="X17" s="322"/>
    </row>
    <row r="18" spans="2:24" ht="15.95" customHeight="1" x14ac:dyDescent="0.15">
      <c r="B18" s="284"/>
      <c r="C18" s="619"/>
      <c r="D18" s="620"/>
      <c r="E18" s="182"/>
      <c r="F18" s="218"/>
      <c r="G18" s="182"/>
      <c r="H18" s="182"/>
      <c r="I18" s="182"/>
      <c r="J18" s="304"/>
      <c r="K18" s="304"/>
      <c r="L18" s="304"/>
      <c r="M18" s="304"/>
      <c r="N18" s="182"/>
      <c r="O18" s="182"/>
      <c r="P18" s="182"/>
      <c r="Q18" s="304"/>
      <c r="R18" s="304"/>
      <c r="S18" s="304"/>
      <c r="T18" s="304"/>
      <c r="U18" s="304"/>
      <c r="V18" s="320"/>
      <c r="W18" s="321"/>
      <c r="X18" s="322"/>
    </row>
    <row r="19" spans="2:24" ht="15.95" customHeight="1" x14ac:dyDescent="0.15">
      <c r="B19" s="284"/>
      <c r="C19" s="619"/>
      <c r="D19" s="620"/>
      <c r="E19" s="182"/>
      <c r="F19" s="218"/>
      <c r="G19" s="182"/>
      <c r="H19" s="182"/>
      <c r="I19" s="182"/>
      <c r="J19" s="304"/>
      <c r="K19" s="304"/>
      <c r="L19" s="304"/>
      <c r="M19" s="304"/>
      <c r="N19" s="182"/>
      <c r="O19" s="182"/>
      <c r="P19" s="182"/>
      <c r="Q19" s="304"/>
      <c r="R19" s="304"/>
      <c r="S19" s="304"/>
      <c r="T19" s="304"/>
      <c r="U19" s="304"/>
      <c r="V19" s="320"/>
      <c r="W19" s="321"/>
      <c r="X19" s="322"/>
    </row>
    <row r="20" spans="2:24" ht="15.95" customHeight="1" x14ac:dyDescent="0.15">
      <c r="B20" s="284"/>
      <c r="C20" s="619"/>
      <c r="D20" s="620"/>
      <c r="E20" s="182"/>
      <c r="F20" s="218"/>
      <c r="G20" s="182"/>
      <c r="H20" s="182"/>
      <c r="I20" s="182"/>
      <c r="J20" s="304"/>
      <c r="K20" s="304"/>
      <c r="L20" s="304"/>
      <c r="M20" s="304"/>
      <c r="N20" s="182"/>
      <c r="O20" s="182"/>
      <c r="P20" s="182"/>
      <c r="Q20" s="304"/>
      <c r="R20" s="304"/>
      <c r="S20" s="304"/>
      <c r="T20" s="304"/>
      <c r="U20" s="304"/>
      <c r="V20" s="320"/>
      <c r="W20" s="321"/>
      <c r="X20" s="322"/>
    </row>
    <row r="21" spans="2:24" ht="15.95" customHeight="1" x14ac:dyDescent="0.15">
      <c r="B21" s="284"/>
      <c r="C21" s="619"/>
      <c r="D21" s="620"/>
      <c r="E21" s="182"/>
      <c r="F21" s="218"/>
      <c r="G21" s="182"/>
      <c r="H21" s="182"/>
      <c r="I21" s="182"/>
      <c r="J21" s="304"/>
      <c r="K21" s="304"/>
      <c r="L21" s="304"/>
      <c r="M21" s="304"/>
      <c r="N21" s="182"/>
      <c r="O21" s="182"/>
      <c r="P21" s="182"/>
      <c r="Q21" s="304"/>
      <c r="R21" s="304"/>
      <c r="S21" s="304"/>
      <c r="T21" s="304"/>
      <c r="U21" s="304"/>
      <c r="V21" s="320"/>
      <c r="W21" s="321"/>
      <c r="X21" s="322"/>
    </row>
    <row r="22" spans="2:24" ht="15.95" customHeight="1" x14ac:dyDescent="0.15">
      <c r="B22" s="284"/>
      <c r="C22" s="619"/>
      <c r="D22" s="620"/>
      <c r="E22" s="182"/>
      <c r="F22" s="218"/>
      <c r="G22" s="182"/>
      <c r="H22" s="182"/>
      <c r="I22" s="182"/>
      <c r="J22" s="304"/>
      <c r="K22" s="304"/>
      <c r="L22" s="304"/>
      <c r="M22" s="304"/>
      <c r="N22" s="182"/>
      <c r="O22" s="182"/>
      <c r="P22" s="182"/>
      <c r="Q22" s="304"/>
      <c r="R22" s="304"/>
      <c r="S22" s="304"/>
      <c r="T22" s="304"/>
      <c r="U22" s="304"/>
      <c r="V22" s="320"/>
      <c r="W22" s="321"/>
      <c r="X22" s="322"/>
    </row>
    <row r="23" spans="2:24" ht="15.95" customHeight="1" x14ac:dyDescent="0.15">
      <c r="B23" s="284"/>
      <c r="C23" s="619"/>
      <c r="D23" s="620"/>
      <c r="E23" s="182"/>
      <c r="F23" s="218"/>
      <c r="G23" s="182"/>
      <c r="H23" s="182"/>
      <c r="I23" s="182"/>
      <c r="J23" s="304"/>
      <c r="K23" s="304"/>
      <c r="L23" s="304"/>
      <c r="M23" s="304"/>
      <c r="N23" s="182"/>
      <c r="O23" s="182"/>
      <c r="P23" s="182"/>
      <c r="Q23" s="304"/>
      <c r="R23" s="304"/>
      <c r="S23" s="304"/>
      <c r="T23" s="304"/>
      <c r="U23" s="304"/>
      <c r="V23" s="320"/>
      <c r="W23" s="321"/>
      <c r="X23" s="322"/>
    </row>
    <row r="24" spans="2:24" ht="15.95" customHeight="1" x14ac:dyDescent="0.15">
      <c r="B24" s="284"/>
      <c r="C24" s="619"/>
      <c r="D24" s="620"/>
      <c r="E24" s="182"/>
      <c r="F24" s="218"/>
      <c r="G24" s="182"/>
      <c r="H24" s="182"/>
      <c r="I24" s="182"/>
      <c r="J24" s="304"/>
      <c r="K24" s="304"/>
      <c r="L24" s="304"/>
      <c r="M24" s="304"/>
      <c r="N24" s="182"/>
      <c r="O24" s="182"/>
      <c r="P24" s="182"/>
      <c r="Q24" s="304"/>
      <c r="R24" s="304"/>
      <c r="S24" s="304"/>
      <c r="T24" s="304"/>
      <c r="U24" s="304"/>
      <c r="V24" s="320"/>
      <c r="W24" s="321"/>
      <c r="X24" s="322"/>
    </row>
    <row r="25" spans="2:24" ht="15.95" customHeight="1" x14ac:dyDescent="0.15">
      <c r="B25" s="284"/>
      <c r="C25" s="619"/>
      <c r="D25" s="620"/>
      <c r="E25" s="182"/>
      <c r="F25" s="218"/>
      <c r="G25" s="182"/>
      <c r="H25" s="182"/>
      <c r="I25" s="182"/>
      <c r="J25" s="304"/>
      <c r="K25" s="304"/>
      <c r="L25" s="304"/>
      <c r="M25" s="304"/>
      <c r="N25" s="182"/>
      <c r="O25" s="182"/>
      <c r="P25" s="182"/>
      <c r="Q25" s="304"/>
      <c r="R25" s="304"/>
      <c r="S25" s="304"/>
      <c r="T25" s="304"/>
      <c r="U25" s="304"/>
      <c r="V25" s="320"/>
      <c r="W25" s="321"/>
      <c r="X25" s="322"/>
    </row>
    <row r="26" spans="2:24" ht="15.95" customHeight="1" x14ac:dyDescent="0.15">
      <c r="B26" s="284"/>
      <c r="C26" s="619"/>
      <c r="D26" s="620"/>
      <c r="E26" s="182"/>
      <c r="F26" s="218"/>
      <c r="G26" s="182"/>
      <c r="H26" s="182"/>
      <c r="I26" s="182"/>
      <c r="J26" s="304"/>
      <c r="K26" s="304"/>
      <c r="L26" s="304"/>
      <c r="M26" s="304"/>
      <c r="N26" s="182"/>
      <c r="O26" s="182"/>
      <c r="P26" s="182"/>
      <c r="Q26" s="304"/>
      <c r="R26" s="304"/>
      <c r="S26" s="304"/>
      <c r="T26" s="304"/>
      <c r="U26" s="304"/>
      <c r="V26" s="320"/>
      <c r="W26" s="321"/>
      <c r="X26" s="322"/>
    </row>
    <row r="27" spans="2:24" ht="15.95" customHeight="1" x14ac:dyDescent="0.15">
      <c r="B27" s="284"/>
      <c r="C27" s="619"/>
      <c r="D27" s="620"/>
      <c r="E27" s="182"/>
      <c r="F27" s="218"/>
      <c r="G27" s="182"/>
      <c r="H27" s="182"/>
      <c r="I27" s="182"/>
      <c r="J27" s="304"/>
      <c r="K27" s="304"/>
      <c r="L27" s="304"/>
      <c r="M27" s="304"/>
      <c r="N27" s="182"/>
      <c r="O27" s="182"/>
      <c r="P27" s="182"/>
      <c r="Q27" s="304"/>
      <c r="R27" s="304"/>
      <c r="S27" s="304"/>
      <c r="T27" s="304"/>
      <c r="U27" s="304"/>
      <c r="V27" s="320"/>
      <c r="W27" s="321"/>
      <c r="X27" s="322"/>
    </row>
    <row r="28" spans="2:24" ht="15.95" customHeight="1" x14ac:dyDescent="0.15">
      <c r="B28" s="284"/>
      <c r="C28" s="619"/>
      <c r="D28" s="620"/>
      <c r="E28" s="182"/>
      <c r="F28" s="218"/>
      <c r="G28" s="182"/>
      <c r="H28" s="182"/>
      <c r="I28" s="182"/>
      <c r="J28" s="304"/>
      <c r="K28" s="304"/>
      <c r="L28" s="304"/>
      <c r="M28" s="304"/>
      <c r="N28" s="182"/>
      <c r="O28" s="182"/>
      <c r="P28" s="182"/>
      <c r="Q28" s="304"/>
      <c r="R28" s="304"/>
      <c r="S28" s="304"/>
      <c r="T28" s="304"/>
      <c r="U28" s="304"/>
      <c r="V28" s="320"/>
      <c r="W28" s="321"/>
      <c r="X28" s="322"/>
    </row>
    <row r="29" spans="2:24" ht="15.95" customHeight="1" x14ac:dyDescent="0.15">
      <c r="B29" s="284"/>
      <c r="C29" s="619"/>
      <c r="D29" s="620"/>
      <c r="E29" s="182"/>
      <c r="F29" s="218"/>
      <c r="G29" s="182"/>
      <c r="H29" s="182"/>
      <c r="I29" s="182"/>
      <c r="J29" s="304"/>
      <c r="K29" s="304"/>
      <c r="L29" s="304"/>
      <c r="M29" s="304"/>
      <c r="N29" s="182"/>
      <c r="O29" s="182"/>
      <c r="P29" s="182"/>
      <c r="Q29" s="304"/>
      <c r="R29" s="304"/>
      <c r="S29" s="304"/>
      <c r="T29" s="304"/>
      <c r="U29" s="304"/>
      <c r="V29" s="320"/>
      <c r="W29" s="321"/>
      <c r="X29" s="322"/>
    </row>
    <row r="30" spans="2:24" ht="15.95" customHeight="1" x14ac:dyDescent="0.15">
      <c r="B30" s="284"/>
      <c r="C30" s="619"/>
      <c r="D30" s="620"/>
      <c r="E30" s="182"/>
      <c r="F30" s="218"/>
      <c r="G30" s="182"/>
      <c r="H30" s="182"/>
      <c r="I30" s="182"/>
      <c r="J30" s="304"/>
      <c r="K30" s="304"/>
      <c r="L30" s="304"/>
      <c r="M30" s="304"/>
      <c r="N30" s="182"/>
      <c r="O30" s="182"/>
      <c r="P30" s="182"/>
      <c r="Q30" s="304"/>
      <c r="R30" s="304"/>
      <c r="S30" s="304"/>
      <c r="T30" s="304"/>
      <c r="U30" s="304"/>
      <c r="V30" s="320"/>
      <c r="W30" s="321"/>
      <c r="X30" s="322"/>
    </row>
    <row r="31" spans="2:24" ht="15.95" customHeight="1" x14ac:dyDescent="0.15">
      <c r="B31" s="284"/>
      <c r="C31" s="619"/>
      <c r="D31" s="620"/>
      <c r="E31" s="182"/>
      <c r="F31" s="218"/>
      <c r="G31" s="182"/>
      <c r="H31" s="182"/>
      <c r="I31" s="182"/>
      <c r="J31" s="304"/>
      <c r="K31" s="304"/>
      <c r="L31" s="304"/>
      <c r="M31" s="304"/>
      <c r="N31" s="182"/>
      <c r="O31" s="182"/>
      <c r="P31" s="182"/>
      <c r="Q31" s="304"/>
      <c r="R31" s="304"/>
      <c r="S31" s="304"/>
      <c r="T31" s="304"/>
      <c r="U31" s="304"/>
      <c r="V31" s="320"/>
      <c r="W31" s="321"/>
      <c r="X31" s="322"/>
    </row>
    <row r="32" spans="2:24" ht="15.95" customHeight="1" x14ac:dyDescent="0.15">
      <c r="B32" s="284"/>
      <c r="C32" s="619"/>
      <c r="D32" s="620"/>
      <c r="E32" s="182"/>
      <c r="F32" s="218"/>
      <c r="G32" s="182"/>
      <c r="H32" s="182"/>
      <c r="I32" s="182"/>
      <c r="J32" s="304"/>
      <c r="K32" s="304"/>
      <c r="L32" s="304"/>
      <c r="M32" s="304"/>
      <c r="N32" s="182"/>
      <c r="O32" s="182"/>
      <c r="P32" s="182"/>
      <c r="Q32" s="304"/>
      <c r="R32" s="304"/>
      <c r="S32" s="304"/>
      <c r="T32" s="304"/>
      <c r="U32" s="304"/>
      <c r="V32" s="320"/>
      <c r="W32" s="321"/>
      <c r="X32" s="322"/>
    </row>
    <row r="33" spans="2:24" ht="15.95" customHeight="1" x14ac:dyDescent="0.15">
      <c r="B33" s="284"/>
      <c r="C33" s="619"/>
      <c r="D33" s="620"/>
      <c r="E33" s="182"/>
      <c r="F33" s="218"/>
      <c r="G33" s="182"/>
      <c r="H33" s="182"/>
      <c r="I33" s="182"/>
      <c r="J33" s="304"/>
      <c r="K33" s="304"/>
      <c r="L33" s="304"/>
      <c r="M33" s="304"/>
      <c r="N33" s="182"/>
      <c r="O33" s="182"/>
      <c r="P33" s="182"/>
      <c r="Q33" s="304"/>
      <c r="R33" s="304"/>
      <c r="S33" s="304"/>
      <c r="T33" s="304"/>
      <c r="U33" s="304"/>
      <c r="V33" s="320"/>
      <c r="W33" s="321"/>
      <c r="X33" s="322"/>
    </row>
    <row r="34" spans="2:24" ht="15.95" customHeight="1" x14ac:dyDescent="0.15">
      <c r="B34" s="284"/>
      <c r="C34" s="619"/>
      <c r="D34" s="620"/>
      <c r="E34" s="182"/>
      <c r="F34" s="218"/>
      <c r="G34" s="182"/>
      <c r="H34" s="182"/>
      <c r="I34" s="182"/>
      <c r="J34" s="304"/>
      <c r="K34" s="304"/>
      <c r="L34" s="304"/>
      <c r="M34" s="304"/>
      <c r="N34" s="182"/>
      <c r="O34" s="182"/>
      <c r="P34" s="182"/>
      <c r="Q34" s="304"/>
      <c r="R34" s="304"/>
      <c r="S34" s="304"/>
      <c r="T34" s="304"/>
      <c r="U34" s="304"/>
      <c r="V34" s="320"/>
      <c r="W34" s="321"/>
      <c r="X34" s="322"/>
    </row>
    <row r="35" spans="2:24" ht="15.95" customHeight="1" x14ac:dyDescent="0.15">
      <c r="B35" s="284"/>
      <c r="C35" s="619"/>
      <c r="D35" s="620"/>
      <c r="E35" s="182"/>
      <c r="F35" s="218"/>
      <c r="G35" s="182"/>
      <c r="H35" s="182"/>
      <c r="I35" s="182"/>
      <c r="J35" s="304"/>
      <c r="K35" s="304"/>
      <c r="L35" s="304"/>
      <c r="M35" s="304"/>
      <c r="N35" s="182"/>
      <c r="O35" s="182"/>
      <c r="P35" s="182"/>
      <c r="Q35" s="304"/>
      <c r="R35" s="304"/>
      <c r="S35" s="304"/>
      <c r="T35" s="304"/>
      <c r="U35" s="304"/>
      <c r="V35" s="320"/>
      <c r="W35" s="321"/>
      <c r="X35" s="322"/>
    </row>
    <row r="36" spans="2:24" ht="15.95" customHeight="1" x14ac:dyDescent="0.15">
      <c r="B36" s="284"/>
      <c r="C36" s="619"/>
      <c r="D36" s="620"/>
      <c r="E36" s="182"/>
      <c r="F36" s="218"/>
      <c r="G36" s="182"/>
      <c r="H36" s="182"/>
      <c r="I36" s="182"/>
      <c r="J36" s="304"/>
      <c r="K36" s="304"/>
      <c r="L36" s="304"/>
      <c r="M36" s="304"/>
      <c r="N36" s="182"/>
      <c r="O36" s="182"/>
      <c r="P36" s="182"/>
      <c r="Q36" s="304"/>
      <c r="R36" s="304"/>
      <c r="S36" s="304"/>
      <c r="T36" s="304"/>
      <c r="U36" s="304"/>
      <c r="V36" s="320"/>
      <c r="W36" s="321"/>
      <c r="X36" s="322"/>
    </row>
    <row r="37" spans="2:24" ht="15.95" customHeight="1" x14ac:dyDescent="0.15">
      <c r="B37" s="284"/>
      <c r="C37" s="619"/>
      <c r="D37" s="620"/>
      <c r="E37" s="182"/>
      <c r="F37" s="218"/>
      <c r="G37" s="182"/>
      <c r="H37" s="182"/>
      <c r="I37" s="182"/>
      <c r="J37" s="304"/>
      <c r="K37" s="304"/>
      <c r="L37" s="304"/>
      <c r="M37" s="304"/>
      <c r="N37" s="182"/>
      <c r="O37" s="182"/>
      <c r="P37" s="182"/>
      <c r="Q37" s="304"/>
      <c r="R37" s="304"/>
      <c r="S37" s="304"/>
      <c r="T37" s="304"/>
      <c r="U37" s="304"/>
      <c r="V37" s="320"/>
      <c r="W37" s="321"/>
      <c r="X37" s="322"/>
    </row>
    <row r="38" spans="2:24" ht="15.95" customHeight="1" x14ac:dyDescent="0.15">
      <c r="B38" s="284"/>
      <c r="C38" s="619"/>
      <c r="D38" s="620"/>
      <c r="E38" s="182"/>
      <c r="F38" s="218"/>
      <c r="G38" s="182"/>
      <c r="H38" s="182"/>
      <c r="I38" s="182"/>
      <c r="J38" s="304"/>
      <c r="K38" s="304"/>
      <c r="L38" s="304"/>
      <c r="M38" s="304"/>
      <c r="N38" s="182"/>
      <c r="O38" s="182"/>
      <c r="P38" s="182"/>
      <c r="Q38" s="304"/>
      <c r="R38" s="304"/>
      <c r="S38" s="304"/>
      <c r="T38" s="304"/>
      <c r="U38" s="304"/>
      <c r="V38" s="320"/>
      <c r="W38" s="321"/>
      <c r="X38" s="322"/>
    </row>
    <row r="39" spans="2:24" ht="15.95" customHeight="1" x14ac:dyDescent="0.15">
      <c r="B39" s="284"/>
      <c r="C39" s="619"/>
      <c r="D39" s="620"/>
      <c r="E39" s="182"/>
      <c r="F39" s="218"/>
      <c r="G39" s="182"/>
      <c r="H39" s="182"/>
      <c r="I39" s="182"/>
      <c r="J39" s="304"/>
      <c r="K39" s="304"/>
      <c r="L39" s="304"/>
      <c r="M39" s="304"/>
      <c r="N39" s="182"/>
      <c r="O39" s="182"/>
      <c r="P39" s="182"/>
      <c r="Q39" s="304"/>
      <c r="R39" s="304"/>
      <c r="S39" s="304"/>
      <c r="T39" s="304"/>
      <c r="U39" s="304"/>
      <c r="V39" s="320"/>
      <c r="W39" s="321"/>
      <c r="X39" s="322"/>
    </row>
    <row r="40" spans="2:24" ht="15.95" customHeight="1" x14ac:dyDescent="0.15">
      <c r="B40" s="284"/>
      <c r="C40" s="619"/>
      <c r="D40" s="620"/>
      <c r="E40" s="182"/>
      <c r="F40" s="218"/>
      <c r="G40" s="182"/>
      <c r="H40" s="182"/>
      <c r="I40" s="182"/>
      <c r="J40" s="304"/>
      <c r="K40" s="304"/>
      <c r="L40" s="304"/>
      <c r="M40" s="304"/>
      <c r="N40" s="182"/>
      <c r="O40" s="182"/>
      <c r="P40" s="182"/>
      <c r="Q40" s="304"/>
      <c r="R40" s="304"/>
      <c r="S40" s="304"/>
      <c r="T40" s="304"/>
      <c r="U40" s="304"/>
      <c r="V40" s="320"/>
      <c r="W40" s="321"/>
      <c r="X40" s="322"/>
    </row>
    <row r="41" spans="2:24" ht="15.95" customHeight="1" x14ac:dyDescent="0.15">
      <c r="B41" s="285"/>
      <c r="C41" s="619"/>
      <c r="D41" s="620"/>
      <c r="E41" s="182"/>
      <c r="F41" s="218"/>
      <c r="G41" s="182"/>
      <c r="H41" s="182"/>
      <c r="I41" s="182"/>
      <c r="J41" s="304"/>
      <c r="K41" s="304"/>
      <c r="L41" s="304"/>
      <c r="M41" s="304"/>
      <c r="N41" s="182"/>
      <c r="O41" s="182"/>
      <c r="P41" s="182"/>
      <c r="Q41" s="304"/>
      <c r="R41" s="304"/>
      <c r="S41" s="304"/>
      <c r="T41" s="304"/>
      <c r="U41" s="304"/>
      <c r="V41" s="320"/>
      <c r="W41" s="321"/>
      <c r="X41" s="322"/>
    </row>
    <row r="42" spans="2:24" ht="15.95" customHeight="1" x14ac:dyDescent="0.15">
      <c r="B42" s="24"/>
      <c r="C42" s="1" t="s">
        <v>233</v>
      </c>
      <c r="D42" s="5"/>
      <c r="F42" s="5"/>
      <c r="G42" s="22"/>
      <c r="H42" s="22"/>
      <c r="I42" s="22"/>
      <c r="J42" s="22"/>
      <c r="K42" s="22"/>
      <c r="L42" s="22"/>
      <c r="M42" s="22"/>
      <c r="N42" s="22"/>
      <c r="O42" s="22"/>
      <c r="P42" s="5"/>
      <c r="Q42" s="22"/>
      <c r="R42" s="22"/>
      <c r="S42" s="22"/>
      <c r="T42" s="22"/>
      <c r="U42" s="22"/>
      <c r="V42" s="5"/>
      <c r="W42" s="5"/>
      <c r="X42" s="5"/>
    </row>
    <row r="43" spans="2:24" ht="15.95" customHeight="1" x14ac:dyDescent="0.15">
      <c r="B43" s="24"/>
      <c r="C43" s="28" t="s">
        <v>234</v>
      </c>
      <c r="D43" s="5"/>
      <c r="F43" s="5"/>
      <c r="G43" s="22"/>
      <c r="H43" s="22"/>
      <c r="I43" s="22"/>
      <c r="J43" s="22"/>
      <c r="K43" s="22"/>
      <c r="L43" s="22"/>
      <c r="M43" s="22"/>
      <c r="N43" s="22"/>
      <c r="O43" s="22"/>
      <c r="P43" s="5"/>
      <c r="Q43" s="22"/>
      <c r="R43" s="22"/>
      <c r="S43" s="22"/>
      <c r="T43" s="22"/>
      <c r="U43" s="22"/>
      <c r="V43" s="5"/>
      <c r="W43" s="5"/>
      <c r="X43" s="5"/>
    </row>
    <row r="44" spans="2:24" ht="15.95" customHeight="1" x14ac:dyDescent="0.15">
      <c r="C44" s="216" t="s">
        <v>235</v>
      </c>
    </row>
    <row r="45" spans="2:24" ht="15.95" customHeight="1" x14ac:dyDescent="0.15">
      <c r="C45" s="216" t="s">
        <v>236</v>
      </c>
    </row>
    <row r="46" spans="2:24" ht="15.95" customHeight="1" x14ac:dyDescent="0.15">
      <c r="C46" s="3" t="s">
        <v>151</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6"/>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AB23"/>
  <sheetViews>
    <sheetView showGridLines="0" showZeros="0" view="pageBreakPreview" zoomScaleNormal="85" zoomScaleSheetLayoutView="100" workbookViewId="0">
      <pane xSplit="4" ySplit="6" topLeftCell="E7" activePane="bottomRight" state="frozen"/>
      <selection pane="topRight"/>
      <selection pane="bottomLeft"/>
      <selection pane="bottomRight"/>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629" t="s">
        <v>237</v>
      </c>
      <c r="C2" s="629"/>
      <c r="D2" s="629"/>
      <c r="E2" s="508"/>
      <c r="F2" s="508"/>
      <c r="G2" s="508"/>
      <c r="H2" s="629"/>
      <c r="I2" s="629"/>
      <c r="J2" s="629"/>
      <c r="K2" s="629"/>
      <c r="L2" s="629"/>
      <c r="M2" s="629"/>
      <c r="N2" s="629"/>
      <c r="O2" s="629"/>
      <c r="P2" s="629"/>
      <c r="Q2" s="629"/>
      <c r="R2" s="629"/>
      <c r="S2" s="629"/>
      <c r="T2" s="629"/>
      <c r="U2" s="629"/>
      <c r="V2" s="629"/>
      <c r="W2" s="629"/>
      <c r="X2" s="629"/>
      <c r="Y2" s="629"/>
      <c r="Z2" s="629"/>
    </row>
    <row r="3" spans="2:28" ht="20.100000000000001" customHeight="1" x14ac:dyDescent="0.15">
      <c r="B3" s="662" t="s">
        <v>2</v>
      </c>
      <c r="C3" s="662"/>
      <c r="D3" s="509"/>
      <c r="E3" s="663" t="s">
        <v>543</v>
      </c>
      <c r="F3" s="664"/>
      <c r="G3" s="665"/>
      <c r="H3" s="666" t="s">
        <v>3</v>
      </c>
      <c r="I3" s="515"/>
      <c r="J3" s="667" t="s">
        <v>499</v>
      </c>
      <c r="K3" s="667"/>
      <c r="L3" s="667"/>
      <c r="M3" s="356" t="s">
        <v>238</v>
      </c>
      <c r="N3" s="357"/>
      <c r="O3" s="357"/>
      <c r="P3" s="357"/>
      <c r="Q3" s="678" t="s">
        <v>501</v>
      </c>
      <c r="R3" s="679"/>
      <c r="S3" s="679"/>
      <c r="T3" s="680"/>
      <c r="U3" s="502" t="s">
        <v>192</v>
      </c>
      <c r="V3" s="503"/>
      <c r="W3" s="504"/>
      <c r="X3" s="517">
        <v>45947</v>
      </c>
      <c r="Y3" s="518"/>
      <c r="Z3" s="519"/>
    </row>
    <row r="4" spans="2:28" ht="20.100000000000001" customHeight="1" x14ac:dyDescent="0.15">
      <c r="B4" s="674" t="s">
        <v>109</v>
      </c>
      <c r="C4" s="674"/>
      <c r="D4" s="523"/>
      <c r="E4" s="675" t="s">
        <v>498</v>
      </c>
      <c r="F4" s="676"/>
      <c r="G4" s="677"/>
      <c r="H4" s="645" t="s">
        <v>110</v>
      </c>
      <c r="I4" s="529"/>
      <c r="J4" s="667" t="s">
        <v>500</v>
      </c>
      <c r="K4" s="667"/>
      <c r="L4" s="667"/>
      <c r="M4" s="343"/>
      <c r="N4" s="359"/>
      <c r="O4" s="359"/>
      <c r="P4" s="359"/>
      <c r="Q4" s="681" t="s">
        <v>502</v>
      </c>
      <c r="R4" s="682"/>
      <c r="S4" s="682"/>
      <c r="T4" s="683"/>
      <c r="U4" s="668"/>
      <c r="V4" s="669"/>
      <c r="W4" s="670"/>
      <c r="X4" s="671"/>
      <c r="Y4" s="672"/>
      <c r="Z4" s="673"/>
    </row>
    <row r="5" spans="2:28" ht="28.5" customHeight="1" x14ac:dyDescent="0.15">
      <c r="B5" s="684" t="s">
        <v>239</v>
      </c>
      <c r="C5" s="687" t="s">
        <v>240</v>
      </c>
      <c r="D5" s="687"/>
      <c r="E5" s="688" t="s">
        <v>195</v>
      </c>
      <c r="F5" s="694" t="s">
        <v>239</v>
      </c>
      <c r="G5" s="695"/>
      <c r="H5" s="644"/>
      <c r="I5" s="644"/>
      <c r="J5" s="644"/>
      <c r="K5" s="644"/>
      <c r="L5" s="644"/>
      <c r="M5" s="644"/>
      <c r="N5" s="644"/>
      <c r="O5" s="644"/>
      <c r="P5" s="644"/>
      <c r="Q5" s="644"/>
      <c r="R5" s="644"/>
      <c r="S5" s="696"/>
      <c r="T5" s="696"/>
      <c r="U5" s="696"/>
      <c r="V5" s="696"/>
      <c r="W5" s="696"/>
      <c r="X5" s="696"/>
      <c r="Y5" s="696"/>
      <c r="Z5" s="697"/>
      <c r="AA5" s="19"/>
      <c r="AB5" s="209"/>
    </row>
    <row r="6" spans="2:28" ht="24.75" customHeight="1" x14ac:dyDescent="0.15">
      <c r="B6" s="684"/>
      <c r="C6" s="529"/>
      <c r="D6" s="529"/>
      <c r="E6" s="689"/>
      <c r="F6" s="515" t="s">
        <v>241</v>
      </c>
      <c r="G6" s="515"/>
      <c r="H6" s="643" t="s">
        <v>242</v>
      </c>
      <c r="I6" s="696"/>
      <c r="J6" s="696"/>
      <c r="K6" s="696"/>
      <c r="L6" s="696"/>
      <c r="M6" s="696"/>
      <c r="N6" s="697"/>
      <c r="O6" s="643" t="s">
        <v>243</v>
      </c>
      <c r="P6" s="644"/>
      <c r="Q6" s="644"/>
      <c r="R6" s="644"/>
      <c r="S6" s="644"/>
      <c r="T6" s="644"/>
      <c r="U6" s="644"/>
      <c r="V6" s="644"/>
      <c r="W6" s="644"/>
      <c r="X6" s="645"/>
      <c r="Y6" s="643" t="s">
        <v>244</v>
      </c>
      <c r="Z6" s="645"/>
      <c r="AA6" s="209"/>
      <c r="AB6" s="209"/>
    </row>
    <row r="7" spans="2:28" ht="27.75" customHeight="1" x14ac:dyDescent="0.15">
      <c r="B7" s="685"/>
      <c r="C7" s="690"/>
      <c r="D7" s="691"/>
      <c r="E7" s="204"/>
      <c r="F7" s="656"/>
      <c r="G7" s="656"/>
      <c r="H7" s="651"/>
      <c r="I7" s="653"/>
      <c r="J7" s="653"/>
      <c r="K7" s="653"/>
      <c r="L7" s="653"/>
      <c r="M7" s="653"/>
      <c r="N7" s="654"/>
      <c r="O7" s="646"/>
      <c r="P7" s="647"/>
      <c r="Q7" s="647"/>
      <c r="R7" s="647"/>
      <c r="S7" s="647"/>
      <c r="T7" s="647"/>
      <c r="U7" s="647"/>
      <c r="V7" s="647"/>
      <c r="W7" s="647"/>
      <c r="X7" s="648"/>
      <c r="Y7" s="650"/>
      <c r="Z7" s="650"/>
    </row>
    <row r="8" spans="2:28" ht="27.75" customHeight="1" x14ac:dyDescent="0.15">
      <c r="B8" s="685"/>
      <c r="C8" s="690"/>
      <c r="D8" s="691"/>
      <c r="E8" s="204"/>
      <c r="F8" s="656"/>
      <c r="G8" s="656"/>
      <c r="H8" s="651"/>
      <c r="I8" s="652"/>
      <c r="J8" s="652"/>
      <c r="K8" s="652"/>
      <c r="L8" s="653"/>
      <c r="M8" s="653"/>
      <c r="N8" s="654"/>
      <c r="O8" s="646"/>
      <c r="P8" s="647"/>
      <c r="Q8" s="647"/>
      <c r="R8" s="647"/>
      <c r="S8" s="647"/>
      <c r="T8" s="647"/>
      <c r="U8" s="647"/>
      <c r="V8" s="647"/>
      <c r="W8" s="647"/>
      <c r="X8" s="648"/>
      <c r="Y8" s="650"/>
      <c r="Z8" s="650"/>
    </row>
    <row r="9" spans="2:28" ht="27.75" customHeight="1" x14ac:dyDescent="0.15">
      <c r="B9" s="685"/>
      <c r="C9" s="692"/>
      <c r="D9" s="693"/>
      <c r="E9" s="204"/>
      <c r="F9" s="656"/>
      <c r="G9" s="656"/>
      <c r="H9" s="651"/>
      <c r="I9" s="652"/>
      <c r="J9" s="652"/>
      <c r="K9" s="652"/>
      <c r="L9" s="653"/>
      <c r="M9" s="653"/>
      <c r="N9" s="654"/>
      <c r="O9" s="646"/>
      <c r="P9" s="647"/>
      <c r="Q9" s="647"/>
      <c r="R9" s="647"/>
      <c r="S9" s="647"/>
      <c r="T9" s="647"/>
      <c r="U9" s="647"/>
      <c r="V9" s="647"/>
      <c r="W9" s="647"/>
      <c r="X9" s="648"/>
      <c r="Y9" s="641"/>
      <c r="Z9" s="642"/>
    </row>
    <row r="10" spans="2:28" ht="27.75" customHeight="1" x14ac:dyDescent="0.15">
      <c r="B10" s="685"/>
      <c r="C10" s="692"/>
      <c r="D10" s="693"/>
      <c r="E10" s="204"/>
      <c r="F10" s="657"/>
      <c r="G10" s="658"/>
      <c r="H10" s="651"/>
      <c r="I10" s="652"/>
      <c r="J10" s="652"/>
      <c r="K10" s="652"/>
      <c r="L10" s="652"/>
      <c r="M10" s="652"/>
      <c r="N10" s="661"/>
      <c r="O10" s="646"/>
      <c r="P10" s="647"/>
      <c r="Q10" s="647"/>
      <c r="R10" s="647"/>
      <c r="S10" s="647"/>
      <c r="T10" s="647"/>
      <c r="U10" s="647"/>
      <c r="V10" s="647"/>
      <c r="W10" s="647"/>
      <c r="X10" s="648"/>
      <c r="Y10" s="641"/>
      <c r="Z10" s="642"/>
    </row>
    <row r="11" spans="2:28" ht="27.75" customHeight="1" x14ac:dyDescent="0.15">
      <c r="B11" s="685"/>
      <c r="C11" s="641"/>
      <c r="D11" s="642"/>
      <c r="E11" s="18"/>
      <c r="F11" s="659"/>
      <c r="G11" s="660"/>
      <c r="H11" s="651"/>
      <c r="I11" s="652"/>
      <c r="J11" s="652"/>
      <c r="K11" s="652"/>
      <c r="L11" s="652"/>
      <c r="M11" s="652"/>
      <c r="N11" s="661"/>
      <c r="O11" s="641"/>
      <c r="P11" s="649"/>
      <c r="Q11" s="649"/>
      <c r="R11" s="649"/>
      <c r="S11" s="649"/>
      <c r="T11" s="649"/>
      <c r="U11" s="649"/>
      <c r="V11" s="649"/>
      <c r="W11" s="649"/>
      <c r="X11" s="642"/>
      <c r="Y11" s="641"/>
      <c r="Z11" s="642"/>
    </row>
    <row r="12" spans="2:28" ht="27.75" customHeight="1" x14ac:dyDescent="0.15">
      <c r="B12" s="685"/>
      <c r="C12" s="641"/>
      <c r="D12" s="642"/>
      <c r="E12" s="18"/>
      <c r="F12" s="655"/>
      <c r="G12" s="655"/>
      <c r="H12" s="651"/>
      <c r="I12" s="652"/>
      <c r="J12" s="652"/>
      <c r="K12" s="652"/>
      <c r="L12" s="653"/>
      <c r="M12" s="653"/>
      <c r="N12" s="654"/>
      <c r="O12" s="641"/>
      <c r="P12" s="649"/>
      <c r="Q12" s="649"/>
      <c r="R12" s="649"/>
      <c r="S12" s="649"/>
      <c r="T12" s="649"/>
      <c r="U12" s="649"/>
      <c r="V12" s="649"/>
      <c r="W12" s="649"/>
      <c r="X12" s="642"/>
      <c r="Y12" s="641"/>
      <c r="Z12" s="642"/>
    </row>
    <row r="13" spans="2:28" ht="27.75" customHeight="1" x14ac:dyDescent="0.15">
      <c r="B13" s="685"/>
      <c r="C13" s="641"/>
      <c r="D13" s="642"/>
      <c r="E13" s="18"/>
      <c r="F13" s="655"/>
      <c r="G13" s="655"/>
      <c r="H13" s="651"/>
      <c r="I13" s="652"/>
      <c r="J13" s="652"/>
      <c r="K13" s="652"/>
      <c r="L13" s="653"/>
      <c r="M13" s="653"/>
      <c r="N13" s="654"/>
      <c r="O13" s="641"/>
      <c r="P13" s="649"/>
      <c r="Q13" s="649"/>
      <c r="R13" s="649"/>
      <c r="S13" s="649"/>
      <c r="T13" s="649"/>
      <c r="U13" s="649"/>
      <c r="V13" s="649"/>
      <c r="W13" s="649"/>
      <c r="X13" s="642"/>
      <c r="Y13" s="641"/>
      <c r="Z13" s="642"/>
    </row>
    <row r="14" spans="2:28" ht="27.75" customHeight="1" x14ac:dyDescent="0.15">
      <c r="B14" s="685"/>
      <c r="C14" s="641"/>
      <c r="D14" s="642"/>
      <c r="E14" s="18"/>
      <c r="F14" s="656"/>
      <c r="G14" s="656"/>
      <c r="H14" s="651"/>
      <c r="I14" s="652"/>
      <c r="J14" s="652"/>
      <c r="K14" s="652"/>
      <c r="L14" s="653"/>
      <c r="M14" s="653"/>
      <c r="N14" s="654"/>
      <c r="O14" s="641"/>
      <c r="P14" s="649"/>
      <c r="Q14" s="649"/>
      <c r="R14" s="649"/>
      <c r="S14" s="649"/>
      <c r="T14" s="649"/>
      <c r="U14" s="649"/>
      <c r="V14" s="649"/>
      <c r="W14" s="649"/>
      <c r="X14" s="642"/>
      <c r="Y14" s="641"/>
      <c r="Z14" s="642"/>
    </row>
    <row r="15" spans="2:28" ht="27.75" customHeight="1" x14ac:dyDescent="0.15">
      <c r="B15" s="685"/>
      <c r="C15" s="641"/>
      <c r="D15" s="642"/>
      <c r="E15" s="18"/>
      <c r="F15" s="655"/>
      <c r="G15" s="655"/>
      <c r="H15" s="651"/>
      <c r="I15" s="652"/>
      <c r="J15" s="652"/>
      <c r="K15" s="652"/>
      <c r="L15" s="653"/>
      <c r="M15" s="653"/>
      <c r="N15" s="654"/>
      <c r="O15" s="641"/>
      <c r="P15" s="649"/>
      <c r="Q15" s="649"/>
      <c r="R15" s="649"/>
      <c r="S15" s="649"/>
      <c r="T15" s="649"/>
      <c r="U15" s="649"/>
      <c r="V15" s="649"/>
      <c r="W15" s="649"/>
      <c r="X15" s="642"/>
      <c r="Y15" s="641"/>
      <c r="Z15" s="642"/>
    </row>
    <row r="16" spans="2:28" ht="27.75" customHeight="1" x14ac:dyDescent="0.15">
      <c r="B16" s="685"/>
      <c r="C16" s="641"/>
      <c r="D16" s="642"/>
      <c r="E16" s="18"/>
      <c r="F16" s="655"/>
      <c r="G16" s="655"/>
      <c r="H16" s="651"/>
      <c r="I16" s="652"/>
      <c r="J16" s="652"/>
      <c r="K16" s="652"/>
      <c r="L16" s="653"/>
      <c r="M16" s="653"/>
      <c r="N16" s="654"/>
      <c r="O16" s="641"/>
      <c r="P16" s="649"/>
      <c r="Q16" s="649"/>
      <c r="R16" s="649"/>
      <c r="S16" s="649"/>
      <c r="T16" s="649"/>
      <c r="U16" s="649"/>
      <c r="V16" s="649"/>
      <c r="W16" s="649"/>
      <c r="X16" s="642"/>
      <c r="Y16" s="641"/>
      <c r="Z16" s="642"/>
    </row>
    <row r="17" spans="2:26" ht="27.75" customHeight="1" x14ac:dyDescent="0.15">
      <c r="B17" s="685"/>
      <c r="C17" s="641"/>
      <c r="D17" s="642"/>
      <c r="E17" s="18"/>
      <c r="F17" s="655"/>
      <c r="G17" s="655"/>
      <c r="H17" s="651"/>
      <c r="I17" s="652"/>
      <c r="J17" s="652"/>
      <c r="K17" s="652"/>
      <c r="L17" s="653"/>
      <c r="M17" s="653"/>
      <c r="N17" s="654"/>
      <c r="O17" s="641"/>
      <c r="P17" s="649"/>
      <c r="Q17" s="649"/>
      <c r="R17" s="649"/>
      <c r="S17" s="649"/>
      <c r="T17" s="649"/>
      <c r="U17" s="649"/>
      <c r="V17" s="649"/>
      <c r="W17" s="649"/>
      <c r="X17" s="642"/>
      <c r="Y17" s="641"/>
      <c r="Z17" s="642"/>
    </row>
    <row r="18" spans="2:26" ht="27.75" customHeight="1" x14ac:dyDescent="0.15">
      <c r="B18" s="685"/>
      <c r="C18" s="641"/>
      <c r="D18" s="642"/>
      <c r="E18" s="18"/>
      <c r="F18" s="655"/>
      <c r="G18" s="655"/>
      <c r="H18" s="651"/>
      <c r="I18" s="652"/>
      <c r="J18" s="652"/>
      <c r="K18" s="652"/>
      <c r="L18" s="653"/>
      <c r="M18" s="653"/>
      <c r="N18" s="654"/>
      <c r="O18" s="641"/>
      <c r="P18" s="649"/>
      <c r="Q18" s="649"/>
      <c r="R18" s="649"/>
      <c r="S18" s="649"/>
      <c r="T18" s="649"/>
      <c r="U18" s="649"/>
      <c r="V18" s="649"/>
      <c r="W18" s="649"/>
      <c r="X18" s="642"/>
      <c r="Y18" s="641"/>
      <c r="Z18" s="642"/>
    </row>
    <row r="19" spans="2:26" ht="27.75" customHeight="1" x14ac:dyDescent="0.15">
      <c r="B19" s="685"/>
      <c r="C19" s="641"/>
      <c r="D19" s="642"/>
      <c r="E19" s="18"/>
      <c r="F19" s="655"/>
      <c r="G19" s="655"/>
      <c r="H19" s="651"/>
      <c r="I19" s="652"/>
      <c r="J19" s="652"/>
      <c r="K19" s="652"/>
      <c r="L19" s="653"/>
      <c r="M19" s="653"/>
      <c r="N19" s="654"/>
      <c r="O19" s="641"/>
      <c r="P19" s="649"/>
      <c r="Q19" s="649"/>
      <c r="R19" s="649"/>
      <c r="S19" s="649"/>
      <c r="T19" s="649"/>
      <c r="U19" s="649"/>
      <c r="V19" s="649"/>
      <c r="W19" s="649"/>
      <c r="X19" s="642"/>
      <c r="Y19" s="641"/>
      <c r="Z19" s="642"/>
    </row>
    <row r="20" spans="2:26" ht="27.75" customHeight="1" x14ac:dyDescent="0.15">
      <c r="B20" s="685"/>
      <c r="C20" s="641"/>
      <c r="D20" s="642"/>
      <c r="E20" s="18"/>
      <c r="F20" s="655"/>
      <c r="G20" s="655"/>
      <c r="H20" s="651"/>
      <c r="I20" s="652"/>
      <c r="J20" s="652"/>
      <c r="K20" s="652"/>
      <c r="L20" s="653"/>
      <c r="M20" s="653"/>
      <c r="N20" s="654"/>
      <c r="O20" s="641"/>
      <c r="P20" s="649"/>
      <c r="Q20" s="649"/>
      <c r="R20" s="649"/>
      <c r="S20" s="649"/>
      <c r="T20" s="649"/>
      <c r="U20" s="649"/>
      <c r="V20" s="649"/>
      <c r="W20" s="649"/>
      <c r="X20" s="642"/>
      <c r="Y20" s="641"/>
      <c r="Z20" s="642"/>
    </row>
    <row r="21" spans="2:26" ht="27.75" customHeight="1" x14ac:dyDescent="0.15">
      <c r="B21" s="686"/>
      <c r="C21" s="641"/>
      <c r="D21" s="642"/>
      <c r="E21" s="18"/>
      <c r="F21" s="655"/>
      <c r="G21" s="655"/>
      <c r="H21" s="651"/>
      <c r="I21" s="652"/>
      <c r="J21" s="652"/>
      <c r="K21" s="652"/>
      <c r="L21" s="653"/>
      <c r="M21" s="653"/>
      <c r="N21" s="654"/>
      <c r="O21" s="641"/>
      <c r="P21" s="649"/>
      <c r="Q21" s="649"/>
      <c r="R21" s="649"/>
      <c r="S21" s="649"/>
      <c r="T21" s="649"/>
      <c r="U21" s="649"/>
      <c r="V21" s="649"/>
      <c r="W21" s="649"/>
      <c r="X21" s="642"/>
      <c r="Y21" s="641"/>
      <c r="Z21" s="642"/>
    </row>
    <row r="22" spans="2:26" ht="15.95" customHeight="1" x14ac:dyDescent="0.15">
      <c r="B22" s="1" t="s">
        <v>245</v>
      </c>
    </row>
    <row r="23" spans="2:26" ht="15.95" customHeight="1" x14ac:dyDescent="0.15">
      <c r="B23" s="3" t="s">
        <v>151</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1"/>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D534F-7F79-43BB-AE7B-1712C2BFE48E}">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9"/>
    </row>
    <row r="2" spans="2:23" ht="25.15" customHeight="1" x14ac:dyDescent="0.15">
      <c r="B2" s="174" t="s">
        <v>246</v>
      </c>
      <c r="C2" s="175"/>
      <c r="D2" s="175"/>
      <c r="E2" s="175"/>
      <c r="F2" s="175"/>
      <c r="G2" s="175"/>
      <c r="H2" s="175"/>
      <c r="I2" s="175"/>
      <c r="J2" s="175"/>
      <c r="K2" s="175"/>
      <c r="L2" s="175"/>
      <c r="M2" s="175"/>
      <c r="N2" s="175"/>
      <c r="O2" s="175"/>
      <c r="P2" s="175"/>
      <c r="Q2" s="175"/>
      <c r="R2" s="379" t="s">
        <v>157</v>
      </c>
      <c r="S2" s="379"/>
      <c r="T2" s="537" t="s">
        <v>651</v>
      </c>
      <c r="U2" s="537"/>
      <c r="V2" s="537"/>
      <c r="W2" s="537"/>
    </row>
    <row r="3" spans="2:23" ht="25.15" customHeight="1" x14ac:dyDescent="0.15">
      <c r="B3" s="698" t="s">
        <v>247</v>
      </c>
      <c r="C3" s="699"/>
      <c r="D3" s="699"/>
      <c r="E3" s="700" t="s">
        <v>543</v>
      </c>
      <c r="F3" s="701"/>
      <c r="G3" s="702"/>
      <c r="H3" s="703" t="s">
        <v>248</v>
      </c>
      <c r="I3" s="704"/>
      <c r="J3" s="705" t="s">
        <v>499</v>
      </c>
      <c r="K3" s="706"/>
      <c r="L3" s="707"/>
      <c r="M3" s="708" t="s">
        <v>249</v>
      </c>
      <c r="N3" s="709"/>
      <c r="O3" s="710"/>
      <c r="P3" s="714" t="s">
        <v>501</v>
      </c>
      <c r="Q3" s="714"/>
      <c r="R3" s="714"/>
      <c r="S3" s="708" t="s">
        <v>192</v>
      </c>
      <c r="T3" s="710"/>
      <c r="U3" s="717">
        <v>45947</v>
      </c>
      <c r="V3" s="718"/>
      <c r="W3" s="719"/>
    </row>
    <row r="4" spans="2:23" ht="25.15" customHeight="1" x14ac:dyDescent="0.15">
      <c r="B4" s="721" t="s">
        <v>250</v>
      </c>
      <c r="C4" s="722"/>
      <c r="D4" s="722"/>
      <c r="E4" s="723" t="s">
        <v>498</v>
      </c>
      <c r="F4" s="724"/>
      <c r="G4" s="725"/>
      <c r="H4" s="703" t="s">
        <v>251</v>
      </c>
      <c r="I4" s="704"/>
      <c r="J4" s="726" t="s">
        <v>500</v>
      </c>
      <c r="K4" s="706"/>
      <c r="L4" s="707"/>
      <c r="M4" s="711"/>
      <c r="N4" s="712"/>
      <c r="O4" s="713"/>
      <c r="P4" s="727" t="s">
        <v>502</v>
      </c>
      <c r="Q4" s="727"/>
      <c r="R4" s="727"/>
      <c r="S4" s="715"/>
      <c r="T4" s="716"/>
      <c r="U4" s="715"/>
      <c r="V4" s="720"/>
      <c r="W4" s="716"/>
    </row>
    <row r="5" spans="2:23" s="29" customFormat="1" ht="25.5" customHeight="1" x14ac:dyDescent="0.15">
      <c r="B5" s="728" t="s">
        <v>252</v>
      </c>
      <c r="C5" s="730" t="s">
        <v>253</v>
      </c>
      <c r="D5" s="731"/>
      <c r="E5" s="176">
        <v>1</v>
      </c>
      <c r="F5" s="732"/>
      <c r="G5" s="733"/>
      <c r="H5" s="733"/>
      <c r="I5" s="733"/>
      <c r="J5" s="733"/>
      <c r="K5" s="733"/>
      <c r="L5" s="734"/>
      <c r="M5" s="728" t="s">
        <v>252</v>
      </c>
      <c r="N5" s="730" t="s">
        <v>253</v>
      </c>
      <c r="O5" s="731"/>
      <c r="P5" s="176">
        <v>1</v>
      </c>
      <c r="Q5" s="735"/>
      <c r="R5" s="736"/>
      <c r="S5" s="736"/>
      <c r="T5" s="736"/>
      <c r="U5" s="736"/>
      <c r="V5" s="736"/>
      <c r="W5" s="737"/>
    </row>
    <row r="6" spans="2:23" s="29" customFormat="1" ht="25.5" customHeight="1" x14ac:dyDescent="0.15">
      <c r="B6" s="729"/>
      <c r="C6" s="730" t="s">
        <v>254</v>
      </c>
      <c r="D6" s="731"/>
      <c r="E6" s="206">
        <v>1</v>
      </c>
      <c r="F6" s="735"/>
      <c r="G6" s="736"/>
      <c r="H6" s="736"/>
      <c r="I6" s="736"/>
      <c r="J6" s="736"/>
      <c r="K6" s="736"/>
      <c r="L6" s="737"/>
      <c r="M6" s="729"/>
      <c r="N6" s="730" t="s">
        <v>254</v>
      </c>
      <c r="O6" s="731"/>
      <c r="P6" s="206">
        <v>2</v>
      </c>
      <c r="Q6" s="735"/>
      <c r="R6" s="736"/>
      <c r="S6" s="736"/>
      <c r="T6" s="736"/>
      <c r="U6" s="736"/>
      <c r="V6" s="736"/>
      <c r="W6" s="737"/>
    </row>
    <row r="7" spans="2:23" s="29" customFormat="1" ht="25.5" customHeight="1" x14ac:dyDescent="0.15">
      <c r="B7" s="728" t="s">
        <v>255</v>
      </c>
      <c r="C7" s="730" t="s">
        <v>203</v>
      </c>
      <c r="D7" s="731"/>
      <c r="E7" s="177" t="s">
        <v>548</v>
      </c>
      <c r="F7" s="735"/>
      <c r="G7" s="736"/>
      <c r="H7" s="736"/>
      <c r="I7" s="736"/>
      <c r="J7" s="736"/>
      <c r="K7" s="736"/>
      <c r="L7" s="737"/>
      <c r="M7" s="728" t="s">
        <v>255</v>
      </c>
      <c r="N7" s="730" t="s">
        <v>203</v>
      </c>
      <c r="O7" s="731"/>
      <c r="P7" s="177" t="s">
        <v>559</v>
      </c>
      <c r="Q7" s="735"/>
      <c r="R7" s="736"/>
      <c r="S7" s="736"/>
      <c r="T7" s="736"/>
      <c r="U7" s="736"/>
      <c r="V7" s="736"/>
      <c r="W7" s="737"/>
    </row>
    <row r="8" spans="2:23" s="29" customFormat="1" ht="25.5" customHeight="1" x14ac:dyDescent="0.15">
      <c r="B8" s="741"/>
      <c r="C8" s="730" t="s">
        <v>204</v>
      </c>
      <c r="D8" s="731"/>
      <c r="E8" s="176" t="s">
        <v>549</v>
      </c>
      <c r="F8" s="735"/>
      <c r="G8" s="736"/>
      <c r="H8" s="736"/>
      <c r="I8" s="736"/>
      <c r="J8" s="736"/>
      <c r="K8" s="736"/>
      <c r="L8" s="737"/>
      <c r="M8" s="741"/>
      <c r="N8" s="730" t="s">
        <v>204</v>
      </c>
      <c r="O8" s="731"/>
      <c r="P8" s="176" t="s">
        <v>560</v>
      </c>
      <c r="Q8" s="735"/>
      <c r="R8" s="736"/>
      <c r="S8" s="736"/>
      <c r="T8" s="736"/>
      <c r="U8" s="736"/>
      <c r="V8" s="736"/>
      <c r="W8" s="737"/>
    </row>
    <row r="9" spans="2:23" s="29" customFormat="1" ht="25.5" customHeight="1" x14ac:dyDescent="0.15">
      <c r="B9" s="742" t="s">
        <v>206</v>
      </c>
      <c r="C9" s="743"/>
      <c r="D9" s="744"/>
      <c r="E9" s="205" t="s">
        <v>406</v>
      </c>
      <c r="F9" s="735"/>
      <c r="G9" s="736"/>
      <c r="H9" s="736"/>
      <c r="I9" s="736"/>
      <c r="J9" s="736"/>
      <c r="K9" s="736"/>
      <c r="L9" s="737"/>
      <c r="M9" s="742" t="s">
        <v>206</v>
      </c>
      <c r="N9" s="743"/>
      <c r="O9" s="744"/>
      <c r="P9" s="205" t="s">
        <v>448</v>
      </c>
      <c r="Q9" s="735"/>
      <c r="R9" s="736"/>
      <c r="S9" s="736"/>
      <c r="T9" s="736"/>
      <c r="U9" s="736"/>
      <c r="V9" s="736"/>
      <c r="W9" s="737"/>
    </row>
    <row r="10" spans="2:23" s="29" customFormat="1" ht="25.5" customHeight="1" x14ac:dyDescent="0.15">
      <c r="B10" s="728" t="s">
        <v>256</v>
      </c>
      <c r="C10" s="742" t="s">
        <v>257</v>
      </c>
      <c r="D10" s="744"/>
      <c r="E10" s="206" t="s">
        <v>550</v>
      </c>
      <c r="F10" s="735"/>
      <c r="G10" s="736"/>
      <c r="H10" s="736"/>
      <c r="I10" s="736"/>
      <c r="J10" s="736"/>
      <c r="K10" s="736"/>
      <c r="L10" s="737"/>
      <c r="M10" s="728" t="s">
        <v>256</v>
      </c>
      <c r="N10" s="742" t="s">
        <v>257</v>
      </c>
      <c r="O10" s="744"/>
      <c r="P10" s="206"/>
      <c r="Q10" s="735"/>
      <c r="R10" s="736"/>
      <c r="S10" s="736"/>
      <c r="T10" s="736"/>
      <c r="U10" s="736"/>
      <c r="V10" s="736"/>
      <c r="W10" s="737"/>
    </row>
    <row r="11" spans="2:23" s="29" customFormat="1" ht="25.5" customHeight="1" x14ac:dyDescent="0.15">
      <c r="B11" s="741"/>
      <c r="C11" s="742" t="s">
        <v>215</v>
      </c>
      <c r="D11" s="744"/>
      <c r="E11" s="182" t="s">
        <v>554</v>
      </c>
      <c r="F11" s="735"/>
      <c r="G11" s="736"/>
      <c r="H11" s="736"/>
      <c r="I11" s="736"/>
      <c r="J11" s="736"/>
      <c r="K11" s="736"/>
      <c r="L11" s="737"/>
      <c r="M11" s="741"/>
      <c r="N11" s="742" t="s">
        <v>215</v>
      </c>
      <c r="O11" s="744"/>
      <c r="P11" s="182"/>
      <c r="Q11" s="735"/>
      <c r="R11" s="736"/>
      <c r="S11" s="736"/>
      <c r="T11" s="736"/>
      <c r="U11" s="736"/>
      <c r="V11" s="736"/>
      <c r="W11" s="737"/>
    </row>
    <row r="12" spans="2:23" s="29" customFormat="1" ht="25.5" customHeight="1" x14ac:dyDescent="0.15">
      <c r="B12" s="729"/>
      <c r="C12" s="745" t="s">
        <v>216</v>
      </c>
      <c r="D12" s="745"/>
      <c r="E12" s="182" t="s">
        <v>553</v>
      </c>
      <c r="F12" s="738"/>
      <c r="G12" s="739"/>
      <c r="H12" s="739"/>
      <c r="I12" s="739"/>
      <c r="J12" s="739"/>
      <c r="K12" s="739"/>
      <c r="L12" s="740"/>
      <c r="M12" s="729"/>
      <c r="N12" s="745" t="s">
        <v>216</v>
      </c>
      <c r="O12" s="745"/>
      <c r="P12" s="182"/>
      <c r="Q12" s="735"/>
      <c r="R12" s="736"/>
      <c r="S12" s="736"/>
      <c r="T12" s="736"/>
      <c r="U12" s="736"/>
      <c r="V12" s="736"/>
      <c r="W12" s="737"/>
    </row>
    <row r="13" spans="2:23" s="29" customFormat="1" ht="25.5" customHeight="1" x14ac:dyDescent="0.15">
      <c r="B13" s="750" t="s">
        <v>258</v>
      </c>
      <c r="C13" s="750"/>
      <c r="D13" s="750"/>
      <c r="E13" s="764" t="s">
        <v>551</v>
      </c>
      <c r="F13" s="765"/>
      <c r="G13" s="766"/>
      <c r="H13" s="750" t="s">
        <v>259</v>
      </c>
      <c r="I13" s="750"/>
      <c r="J13" s="751" t="s">
        <v>608</v>
      </c>
      <c r="K13" s="751"/>
      <c r="L13" s="751"/>
      <c r="M13" s="750" t="s">
        <v>258</v>
      </c>
      <c r="N13" s="750"/>
      <c r="O13" s="750"/>
      <c r="P13" s="764" t="s">
        <v>561</v>
      </c>
      <c r="Q13" s="765"/>
      <c r="R13" s="766"/>
      <c r="S13" s="750" t="s">
        <v>259</v>
      </c>
      <c r="T13" s="750"/>
      <c r="U13" s="751" t="s">
        <v>610</v>
      </c>
      <c r="V13" s="751"/>
      <c r="W13" s="751"/>
    </row>
    <row r="14" spans="2:23" s="29" customFormat="1" ht="25.5" customHeight="1" x14ac:dyDescent="0.15">
      <c r="B14" s="752" t="s">
        <v>260</v>
      </c>
      <c r="C14" s="752"/>
      <c r="D14" s="752"/>
      <c r="E14" s="753" t="s">
        <v>554</v>
      </c>
      <c r="F14" s="753"/>
      <c r="G14" s="753"/>
      <c r="H14" s="754" t="s">
        <v>261</v>
      </c>
      <c r="I14" s="755"/>
      <c r="J14" s="756" t="s">
        <v>554</v>
      </c>
      <c r="K14" s="757"/>
      <c r="L14" s="758"/>
      <c r="M14" s="754" t="s">
        <v>260</v>
      </c>
      <c r="N14" s="755"/>
      <c r="O14" s="759"/>
      <c r="P14" s="760" t="s">
        <v>554</v>
      </c>
      <c r="Q14" s="761"/>
      <c r="R14" s="761"/>
      <c r="S14" s="762" t="s">
        <v>261</v>
      </c>
      <c r="T14" s="763"/>
      <c r="U14" s="756" t="s">
        <v>554</v>
      </c>
      <c r="V14" s="757"/>
      <c r="W14" s="758"/>
    </row>
    <row r="15" spans="2:23" s="29" customFormat="1" ht="39.75" customHeight="1" x14ac:dyDescent="0.15">
      <c r="B15" s="745" t="s">
        <v>262</v>
      </c>
      <c r="C15" s="745"/>
      <c r="D15" s="745"/>
      <c r="E15" s="746" t="s">
        <v>609</v>
      </c>
      <c r="F15" s="747"/>
      <c r="G15" s="747"/>
      <c r="H15" s="747"/>
      <c r="I15" s="747"/>
      <c r="J15" s="747"/>
      <c r="K15" s="747"/>
      <c r="L15" s="748"/>
      <c r="M15" s="745" t="s">
        <v>262</v>
      </c>
      <c r="N15" s="745"/>
      <c r="O15" s="745"/>
      <c r="P15" s="746" t="s">
        <v>611</v>
      </c>
      <c r="Q15" s="747"/>
      <c r="R15" s="747"/>
      <c r="S15" s="747"/>
      <c r="T15" s="747"/>
      <c r="U15" s="747"/>
      <c r="V15" s="747"/>
      <c r="W15" s="748"/>
    </row>
    <row r="16" spans="2:23" s="29" customFormat="1" ht="25.5" customHeight="1" x14ac:dyDescent="0.15">
      <c r="B16" s="749" t="s">
        <v>252</v>
      </c>
      <c r="C16" s="749" t="s">
        <v>253</v>
      </c>
      <c r="D16" s="749"/>
      <c r="E16" s="176">
        <v>1</v>
      </c>
      <c r="F16" s="732"/>
      <c r="G16" s="733"/>
      <c r="H16" s="733"/>
      <c r="I16" s="733"/>
      <c r="J16" s="733"/>
      <c r="K16" s="733"/>
      <c r="L16" s="734"/>
      <c r="M16" s="749" t="s">
        <v>252</v>
      </c>
      <c r="N16" s="749" t="s">
        <v>253</v>
      </c>
      <c r="O16" s="749"/>
      <c r="P16" s="176">
        <v>2</v>
      </c>
      <c r="Q16" s="735"/>
      <c r="R16" s="736"/>
      <c r="S16" s="736"/>
      <c r="T16" s="736"/>
      <c r="U16" s="736"/>
      <c r="V16" s="736"/>
      <c r="W16" s="737"/>
    </row>
    <row r="17" spans="2:24" s="29" customFormat="1" ht="25.5" customHeight="1" x14ac:dyDescent="0.15">
      <c r="B17" s="749"/>
      <c r="C17" s="749" t="s">
        <v>254</v>
      </c>
      <c r="D17" s="749"/>
      <c r="E17" s="206">
        <v>3</v>
      </c>
      <c r="F17" s="735"/>
      <c r="G17" s="736"/>
      <c r="H17" s="736"/>
      <c r="I17" s="736"/>
      <c r="J17" s="736"/>
      <c r="K17" s="736"/>
      <c r="L17" s="737"/>
      <c r="M17" s="749"/>
      <c r="N17" s="749" t="s">
        <v>254</v>
      </c>
      <c r="O17" s="749"/>
      <c r="P17" s="206">
        <v>1</v>
      </c>
      <c r="Q17" s="735"/>
      <c r="R17" s="736"/>
      <c r="S17" s="736"/>
      <c r="T17" s="736"/>
      <c r="U17" s="736"/>
      <c r="V17" s="736"/>
      <c r="W17" s="737"/>
    </row>
    <row r="18" spans="2:24" s="29" customFormat="1" ht="25.5" customHeight="1" x14ac:dyDescent="0.15">
      <c r="B18" s="749" t="s">
        <v>255</v>
      </c>
      <c r="C18" s="749" t="s">
        <v>203</v>
      </c>
      <c r="D18" s="749"/>
      <c r="E18" s="177" t="s">
        <v>548</v>
      </c>
      <c r="F18" s="735"/>
      <c r="G18" s="736"/>
      <c r="H18" s="736"/>
      <c r="I18" s="736"/>
      <c r="J18" s="736"/>
      <c r="K18" s="736"/>
      <c r="L18" s="737"/>
      <c r="M18" s="749" t="s">
        <v>255</v>
      </c>
      <c r="N18" s="749" t="s">
        <v>203</v>
      </c>
      <c r="O18" s="749"/>
      <c r="P18" s="177" t="s">
        <v>548</v>
      </c>
      <c r="Q18" s="735"/>
      <c r="R18" s="736"/>
      <c r="S18" s="736"/>
      <c r="T18" s="736"/>
      <c r="U18" s="736"/>
      <c r="V18" s="736"/>
      <c r="W18" s="737"/>
    </row>
    <row r="19" spans="2:24" s="29" customFormat="1" ht="25.5" customHeight="1" x14ac:dyDescent="0.15">
      <c r="B19" s="749"/>
      <c r="C19" s="749" t="s">
        <v>204</v>
      </c>
      <c r="D19" s="749"/>
      <c r="E19" s="176" t="s">
        <v>563</v>
      </c>
      <c r="F19" s="735"/>
      <c r="G19" s="736"/>
      <c r="H19" s="736"/>
      <c r="I19" s="736"/>
      <c r="J19" s="736"/>
      <c r="K19" s="736"/>
      <c r="L19" s="737"/>
      <c r="M19" s="749"/>
      <c r="N19" s="749" t="s">
        <v>204</v>
      </c>
      <c r="O19" s="749"/>
      <c r="P19" s="176" t="s">
        <v>567</v>
      </c>
      <c r="Q19" s="735"/>
      <c r="R19" s="736"/>
      <c r="S19" s="736"/>
      <c r="T19" s="736"/>
      <c r="U19" s="736"/>
      <c r="V19" s="736"/>
      <c r="W19" s="737"/>
    </row>
    <row r="20" spans="2:24" s="29" customFormat="1" ht="25.5" customHeight="1" x14ac:dyDescent="0.15">
      <c r="B20" s="745" t="s">
        <v>206</v>
      </c>
      <c r="C20" s="745"/>
      <c r="D20" s="745"/>
      <c r="E20" s="205" t="s">
        <v>406</v>
      </c>
      <c r="F20" s="735"/>
      <c r="G20" s="736"/>
      <c r="H20" s="736"/>
      <c r="I20" s="736"/>
      <c r="J20" s="736"/>
      <c r="K20" s="736"/>
      <c r="L20" s="737"/>
      <c r="M20" s="745" t="s">
        <v>206</v>
      </c>
      <c r="N20" s="745"/>
      <c r="O20" s="745"/>
      <c r="P20" s="205" t="s">
        <v>448</v>
      </c>
      <c r="Q20" s="735"/>
      <c r="R20" s="736"/>
      <c r="S20" s="736"/>
      <c r="T20" s="736"/>
      <c r="U20" s="736"/>
      <c r="V20" s="736"/>
      <c r="W20" s="737"/>
    </row>
    <row r="21" spans="2:24" s="29" customFormat="1" ht="25.5" customHeight="1" x14ac:dyDescent="0.15">
      <c r="B21" s="728" t="s">
        <v>256</v>
      </c>
      <c r="C21" s="745" t="s">
        <v>257</v>
      </c>
      <c r="D21" s="745"/>
      <c r="E21" s="206" t="s">
        <v>550</v>
      </c>
      <c r="F21" s="735"/>
      <c r="G21" s="736"/>
      <c r="H21" s="736"/>
      <c r="I21" s="736"/>
      <c r="J21" s="736"/>
      <c r="K21" s="736"/>
      <c r="L21" s="737"/>
      <c r="M21" s="728" t="s">
        <v>256</v>
      </c>
      <c r="N21" s="745" t="s">
        <v>257</v>
      </c>
      <c r="O21" s="745"/>
      <c r="P21" s="206" t="s">
        <v>568</v>
      </c>
      <c r="Q21" s="735"/>
      <c r="R21" s="736"/>
      <c r="S21" s="736"/>
      <c r="T21" s="736"/>
      <c r="U21" s="736"/>
      <c r="V21" s="736"/>
      <c r="W21" s="737"/>
    </row>
    <row r="22" spans="2:24" s="29" customFormat="1" ht="25.5" customHeight="1" x14ac:dyDescent="0.15">
      <c r="B22" s="741"/>
      <c r="C22" s="745" t="s">
        <v>215</v>
      </c>
      <c r="D22" s="745"/>
      <c r="E22" s="182" t="s">
        <v>554</v>
      </c>
      <c r="F22" s="735"/>
      <c r="G22" s="736"/>
      <c r="H22" s="736"/>
      <c r="I22" s="736"/>
      <c r="J22" s="736"/>
      <c r="K22" s="736"/>
      <c r="L22" s="737"/>
      <c r="M22" s="741"/>
      <c r="N22" s="745" t="s">
        <v>215</v>
      </c>
      <c r="O22" s="745"/>
      <c r="P22" s="182" t="s">
        <v>554</v>
      </c>
      <c r="Q22" s="735"/>
      <c r="R22" s="736"/>
      <c r="S22" s="736"/>
      <c r="T22" s="736"/>
      <c r="U22" s="736"/>
      <c r="V22" s="736"/>
      <c r="W22" s="737"/>
    </row>
    <row r="23" spans="2:24" s="29" customFormat="1" ht="25.5" customHeight="1" x14ac:dyDescent="0.15">
      <c r="B23" s="729"/>
      <c r="C23" s="745" t="s">
        <v>216</v>
      </c>
      <c r="D23" s="745"/>
      <c r="E23" s="182" t="s">
        <v>565</v>
      </c>
      <c r="F23" s="738"/>
      <c r="G23" s="739"/>
      <c r="H23" s="739"/>
      <c r="I23" s="739"/>
      <c r="J23" s="739"/>
      <c r="K23" s="739"/>
      <c r="L23" s="740"/>
      <c r="M23" s="729"/>
      <c r="N23" s="745" t="s">
        <v>216</v>
      </c>
      <c r="O23" s="745"/>
      <c r="P23" s="182" t="s">
        <v>553</v>
      </c>
      <c r="Q23" s="735"/>
      <c r="R23" s="736"/>
      <c r="S23" s="736"/>
      <c r="T23" s="736"/>
      <c r="U23" s="736"/>
      <c r="V23" s="736"/>
      <c r="W23" s="737"/>
    </row>
    <row r="24" spans="2:24" s="29" customFormat="1" ht="25.5" customHeight="1" x14ac:dyDescent="0.15">
      <c r="B24" s="750" t="s">
        <v>258</v>
      </c>
      <c r="C24" s="750"/>
      <c r="D24" s="750"/>
      <c r="E24" s="764" t="s">
        <v>564</v>
      </c>
      <c r="F24" s="765"/>
      <c r="G24" s="766"/>
      <c r="H24" s="750" t="s">
        <v>259</v>
      </c>
      <c r="I24" s="750"/>
      <c r="J24" s="764" t="s">
        <v>612</v>
      </c>
      <c r="K24" s="765"/>
      <c r="L24" s="766"/>
      <c r="M24" s="750" t="s">
        <v>258</v>
      </c>
      <c r="N24" s="750"/>
      <c r="O24" s="750"/>
      <c r="P24" s="764" t="s">
        <v>569</v>
      </c>
      <c r="Q24" s="765"/>
      <c r="R24" s="766"/>
      <c r="S24" s="750" t="s">
        <v>259</v>
      </c>
      <c r="T24" s="750"/>
      <c r="U24" s="751" t="s">
        <v>614</v>
      </c>
      <c r="V24" s="751"/>
      <c r="W24" s="751"/>
    </row>
    <row r="25" spans="2:24" s="29" customFormat="1" ht="25.5" customHeight="1" x14ac:dyDescent="0.15">
      <c r="B25" s="752" t="s">
        <v>260</v>
      </c>
      <c r="C25" s="752"/>
      <c r="D25" s="752"/>
      <c r="E25" s="753" t="s">
        <v>554</v>
      </c>
      <c r="F25" s="753"/>
      <c r="G25" s="753"/>
      <c r="H25" s="754" t="s">
        <v>261</v>
      </c>
      <c r="I25" s="755"/>
      <c r="J25" s="756" t="s">
        <v>554</v>
      </c>
      <c r="K25" s="757"/>
      <c r="L25" s="758"/>
      <c r="M25" s="754" t="s">
        <v>260</v>
      </c>
      <c r="N25" s="755"/>
      <c r="O25" s="759"/>
      <c r="P25" s="770" t="s">
        <v>554</v>
      </c>
      <c r="Q25" s="753"/>
      <c r="R25" s="753"/>
      <c r="S25" s="762" t="s">
        <v>261</v>
      </c>
      <c r="T25" s="763"/>
      <c r="U25" s="756" t="s">
        <v>554</v>
      </c>
      <c r="V25" s="757"/>
      <c r="W25" s="758"/>
    </row>
    <row r="26" spans="2:24" s="29" customFormat="1" ht="39.75" customHeight="1" x14ac:dyDescent="0.15">
      <c r="B26" s="745" t="s">
        <v>262</v>
      </c>
      <c r="C26" s="745"/>
      <c r="D26" s="745"/>
      <c r="E26" s="746" t="s">
        <v>613</v>
      </c>
      <c r="F26" s="747"/>
      <c r="G26" s="747"/>
      <c r="H26" s="747"/>
      <c r="I26" s="747"/>
      <c r="J26" s="747"/>
      <c r="K26" s="747"/>
      <c r="L26" s="748"/>
      <c r="M26" s="745" t="s">
        <v>262</v>
      </c>
      <c r="N26" s="745"/>
      <c r="O26" s="745"/>
      <c r="P26" s="746" t="s">
        <v>615</v>
      </c>
      <c r="Q26" s="747"/>
      <c r="R26" s="747"/>
      <c r="S26" s="747"/>
      <c r="T26" s="747"/>
      <c r="U26" s="747"/>
      <c r="V26" s="747"/>
      <c r="W26" s="748"/>
    </row>
    <row r="27" spans="2:24" s="29" customFormat="1" ht="15" customHeight="1" x14ac:dyDescent="0.15">
      <c r="B27" s="178"/>
      <c r="C27" s="767" t="s">
        <v>263</v>
      </c>
      <c r="D27" s="768"/>
      <c r="E27" s="768"/>
      <c r="F27" s="768"/>
      <c r="G27" s="768"/>
      <c r="H27" s="768"/>
      <c r="I27" s="768"/>
      <c r="J27" s="768"/>
      <c r="K27" s="768"/>
      <c r="L27" s="768"/>
      <c r="M27" s="179"/>
      <c r="N27" s="179" t="s">
        <v>264</v>
      </c>
      <c r="O27" s="179"/>
      <c r="P27" s="179"/>
      <c r="Q27" s="179"/>
      <c r="R27" s="179"/>
      <c r="S27" s="179"/>
      <c r="T27" s="179"/>
      <c r="U27" s="179"/>
      <c r="V27" s="179"/>
      <c r="W27" s="179"/>
    </row>
    <row r="28" spans="2:24" s="29" customFormat="1" ht="15" customHeight="1" x14ac:dyDescent="0.15">
      <c r="B28" s="178"/>
      <c r="C28" s="769"/>
      <c r="D28" s="769"/>
      <c r="E28" s="769"/>
      <c r="F28" s="769"/>
      <c r="G28" s="769"/>
      <c r="H28" s="769"/>
      <c r="I28" s="769"/>
      <c r="J28" s="769"/>
      <c r="K28" s="769"/>
      <c r="L28" s="769"/>
      <c r="M28" s="179"/>
      <c r="N28" s="179" t="s">
        <v>265</v>
      </c>
      <c r="O28" s="179"/>
      <c r="P28" s="179"/>
      <c r="Q28" s="179"/>
      <c r="R28" s="179"/>
      <c r="S28" s="179"/>
      <c r="T28" s="179"/>
      <c r="U28" s="179"/>
      <c r="V28" s="179"/>
      <c r="W28" s="179"/>
    </row>
    <row r="29" spans="2:24" ht="15" customHeight="1" x14ac:dyDescent="0.15">
      <c r="C29" s="85"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85"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BAE685E6-F704-4889-82CE-CC23175F9DF8}"/>
    <dataValidation type="list" allowBlank="1" showInputMessage="1" showErrorMessage="1" sqref="E8 E19 P8 P19" xr:uid="{2A3BF282-79C3-4CA7-A7D1-227639F79EE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701C00A-71D3-4DDC-9CDC-A3832E6A9A38}">
          <x14:formula1>
            <xm:f>'(参考)リスト'!$F$16:$F$21</xm:f>
          </x14:formula1>
          <xm:sqref>E11:E12 E22:E23 P11:P12 P22:P23</xm:sqref>
        </x14:dataValidation>
        <x14:dataValidation type="list" allowBlank="1" showInputMessage="1" showErrorMessage="1" xr:uid="{861F60C2-8C5D-436C-9471-AF19119EB393}">
          <x14:formula1>
            <xm:f>'(参考)リスト'!$D$16:$D$18</xm:f>
          </x14:formula1>
          <xm:sqref>E10 E21 P10 P21</xm:sqref>
        </x14:dataValidation>
        <x14:dataValidation type="list" allowBlank="1" showInputMessage="1" showErrorMessage="1" xr:uid="{E6D7CC89-66F3-4CB0-AAB5-193198EDA22A}">
          <x14:formula1>
            <xm:f>'(参考)リスト'!$E$16:$E$27</xm:f>
          </x14:formula1>
          <xm:sqref>E9 E20 P9 P20</xm:sqref>
        </x14:dataValidation>
        <x14:dataValidation type="list" allowBlank="1" showInputMessage="1" showErrorMessage="1" xr:uid="{7713B6D4-1189-4BC6-A600-4EABAFC06C10}">
          <x14:formula1>
            <xm:f>'(参考)リスト'!$B$16:$B$21</xm:f>
          </x14:formula1>
          <xm:sqref>E7 E18 P7 P18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62EF8-12DC-46F5-8AC5-C0C5E2D472AB}">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9"/>
    </row>
    <row r="2" spans="2:23" ht="25.15" customHeight="1" x14ac:dyDescent="0.15">
      <c r="B2" s="174" t="s">
        <v>246</v>
      </c>
      <c r="C2" s="175"/>
      <c r="D2" s="175"/>
      <c r="E2" s="175"/>
      <c r="F2" s="175"/>
      <c r="G2" s="175"/>
      <c r="H2" s="175"/>
      <c r="I2" s="175"/>
      <c r="J2" s="175"/>
      <c r="K2" s="175"/>
      <c r="L2" s="175"/>
      <c r="M2" s="175"/>
      <c r="N2" s="175"/>
      <c r="O2" s="175"/>
      <c r="P2" s="175"/>
      <c r="Q2" s="175"/>
      <c r="R2" s="379" t="s">
        <v>157</v>
      </c>
      <c r="S2" s="379"/>
      <c r="T2" s="537" t="s">
        <v>651</v>
      </c>
      <c r="U2" s="537"/>
      <c r="V2" s="537"/>
      <c r="W2" s="537"/>
    </row>
    <row r="3" spans="2:23" ht="25.15" customHeight="1" x14ac:dyDescent="0.15">
      <c r="B3" s="698" t="s">
        <v>247</v>
      </c>
      <c r="C3" s="699"/>
      <c r="D3" s="699"/>
      <c r="E3" s="700" t="s">
        <v>543</v>
      </c>
      <c r="F3" s="701"/>
      <c r="G3" s="702"/>
      <c r="H3" s="703" t="s">
        <v>248</v>
      </c>
      <c r="I3" s="704"/>
      <c r="J3" s="705" t="s">
        <v>499</v>
      </c>
      <c r="K3" s="706"/>
      <c r="L3" s="707"/>
      <c r="M3" s="708" t="s">
        <v>249</v>
      </c>
      <c r="N3" s="709"/>
      <c r="O3" s="710"/>
      <c r="P3" s="714" t="s">
        <v>501</v>
      </c>
      <c r="Q3" s="714"/>
      <c r="R3" s="714"/>
      <c r="S3" s="708" t="s">
        <v>192</v>
      </c>
      <c r="T3" s="710"/>
      <c r="U3" s="717">
        <v>45947</v>
      </c>
      <c r="V3" s="718"/>
      <c r="W3" s="719"/>
    </row>
    <row r="4" spans="2:23" ht="25.15" customHeight="1" x14ac:dyDescent="0.15">
      <c r="B4" s="721" t="s">
        <v>250</v>
      </c>
      <c r="C4" s="722"/>
      <c r="D4" s="722"/>
      <c r="E4" s="723" t="s">
        <v>498</v>
      </c>
      <c r="F4" s="724"/>
      <c r="G4" s="725"/>
      <c r="H4" s="703" t="s">
        <v>251</v>
      </c>
      <c r="I4" s="704"/>
      <c r="J4" s="726" t="s">
        <v>500</v>
      </c>
      <c r="K4" s="706"/>
      <c r="L4" s="707"/>
      <c r="M4" s="711"/>
      <c r="N4" s="712"/>
      <c r="O4" s="713"/>
      <c r="P4" s="727" t="s">
        <v>502</v>
      </c>
      <c r="Q4" s="727"/>
      <c r="R4" s="727"/>
      <c r="S4" s="715"/>
      <c r="T4" s="716"/>
      <c r="U4" s="715"/>
      <c r="V4" s="720"/>
      <c r="W4" s="716"/>
    </row>
    <row r="5" spans="2:23" s="29" customFormat="1" ht="25.5" customHeight="1" x14ac:dyDescent="0.15">
      <c r="B5" s="728" t="s">
        <v>252</v>
      </c>
      <c r="C5" s="730" t="s">
        <v>253</v>
      </c>
      <c r="D5" s="731"/>
      <c r="E5" s="176">
        <v>2</v>
      </c>
      <c r="F5" s="732"/>
      <c r="G5" s="733"/>
      <c r="H5" s="733"/>
      <c r="I5" s="733"/>
      <c r="J5" s="733"/>
      <c r="K5" s="733"/>
      <c r="L5" s="734"/>
      <c r="M5" s="728" t="s">
        <v>252</v>
      </c>
      <c r="N5" s="730" t="s">
        <v>253</v>
      </c>
      <c r="O5" s="731"/>
      <c r="P5" s="176">
        <v>3</v>
      </c>
      <c r="Q5" s="735"/>
      <c r="R5" s="736"/>
      <c r="S5" s="736"/>
      <c r="T5" s="736"/>
      <c r="U5" s="736"/>
      <c r="V5" s="736"/>
      <c r="W5" s="737"/>
    </row>
    <row r="6" spans="2:23" s="29" customFormat="1" ht="25.5" customHeight="1" x14ac:dyDescent="0.15">
      <c r="B6" s="729"/>
      <c r="C6" s="730" t="s">
        <v>254</v>
      </c>
      <c r="D6" s="731"/>
      <c r="E6" s="206">
        <v>2</v>
      </c>
      <c r="F6" s="735"/>
      <c r="G6" s="736"/>
      <c r="H6" s="736"/>
      <c r="I6" s="736"/>
      <c r="J6" s="736"/>
      <c r="K6" s="736"/>
      <c r="L6" s="737"/>
      <c r="M6" s="729"/>
      <c r="N6" s="730" t="s">
        <v>254</v>
      </c>
      <c r="O6" s="731"/>
      <c r="P6" s="206">
        <v>1</v>
      </c>
      <c r="Q6" s="735"/>
      <c r="R6" s="736"/>
      <c r="S6" s="736"/>
      <c r="T6" s="736"/>
      <c r="U6" s="736"/>
      <c r="V6" s="736"/>
      <c r="W6" s="737"/>
    </row>
    <row r="7" spans="2:23" s="29" customFormat="1" ht="25.5" customHeight="1" x14ac:dyDescent="0.15">
      <c r="B7" s="728" t="s">
        <v>255</v>
      </c>
      <c r="C7" s="730" t="s">
        <v>203</v>
      </c>
      <c r="D7" s="731"/>
      <c r="E7" s="177" t="s">
        <v>548</v>
      </c>
      <c r="F7" s="735"/>
      <c r="G7" s="736"/>
      <c r="H7" s="736"/>
      <c r="I7" s="736"/>
      <c r="J7" s="736"/>
      <c r="K7" s="736"/>
      <c r="L7" s="737"/>
      <c r="M7" s="728" t="s">
        <v>255</v>
      </c>
      <c r="N7" s="730" t="s">
        <v>203</v>
      </c>
      <c r="O7" s="731"/>
      <c r="P7" s="177" t="s">
        <v>548</v>
      </c>
      <c r="Q7" s="735"/>
      <c r="R7" s="736"/>
      <c r="S7" s="736"/>
      <c r="T7" s="736"/>
      <c r="U7" s="736"/>
      <c r="V7" s="736"/>
      <c r="W7" s="737"/>
    </row>
    <row r="8" spans="2:23" s="29" customFormat="1" ht="25.5" customHeight="1" x14ac:dyDescent="0.15">
      <c r="B8" s="741"/>
      <c r="C8" s="730" t="s">
        <v>204</v>
      </c>
      <c r="D8" s="731"/>
      <c r="E8" s="176" t="s">
        <v>563</v>
      </c>
      <c r="F8" s="735"/>
      <c r="G8" s="736"/>
      <c r="H8" s="736"/>
      <c r="I8" s="736"/>
      <c r="J8" s="736"/>
      <c r="K8" s="736"/>
      <c r="L8" s="737"/>
      <c r="M8" s="741"/>
      <c r="N8" s="730" t="s">
        <v>204</v>
      </c>
      <c r="O8" s="731"/>
      <c r="P8" s="176" t="s">
        <v>571</v>
      </c>
      <c r="Q8" s="735"/>
      <c r="R8" s="736"/>
      <c r="S8" s="736"/>
      <c r="T8" s="736"/>
      <c r="U8" s="736"/>
      <c r="V8" s="736"/>
      <c r="W8" s="737"/>
    </row>
    <row r="9" spans="2:23" s="29" customFormat="1" ht="25.5" customHeight="1" x14ac:dyDescent="0.15">
      <c r="B9" s="742" t="s">
        <v>206</v>
      </c>
      <c r="C9" s="743"/>
      <c r="D9" s="744"/>
      <c r="E9" s="205" t="s">
        <v>423</v>
      </c>
      <c r="F9" s="735"/>
      <c r="G9" s="736"/>
      <c r="H9" s="736"/>
      <c r="I9" s="736"/>
      <c r="J9" s="736"/>
      <c r="K9" s="736"/>
      <c r="L9" s="737"/>
      <c r="M9" s="742" t="s">
        <v>206</v>
      </c>
      <c r="N9" s="743"/>
      <c r="O9" s="744"/>
      <c r="P9" s="205" t="s">
        <v>414</v>
      </c>
      <c r="Q9" s="735"/>
      <c r="R9" s="736"/>
      <c r="S9" s="736"/>
      <c r="T9" s="736"/>
      <c r="U9" s="736"/>
      <c r="V9" s="736"/>
      <c r="W9" s="737"/>
    </row>
    <row r="10" spans="2:23" s="29" customFormat="1" ht="25.5" customHeight="1" x14ac:dyDescent="0.15">
      <c r="B10" s="728" t="s">
        <v>256</v>
      </c>
      <c r="C10" s="742" t="s">
        <v>257</v>
      </c>
      <c r="D10" s="744"/>
      <c r="E10" s="206" t="s">
        <v>550</v>
      </c>
      <c r="F10" s="735"/>
      <c r="G10" s="736"/>
      <c r="H10" s="736"/>
      <c r="I10" s="736"/>
      <c r="J10" s="736"/>
      <c r="K10" s="736"/>
      <c r="L10" s="737"/>
      <c r="M10" s="728" t="s">
        <v>256</v>
      </c>
      <c r="N10" s="742" t="s">
        <v>257</v>
      </c>
      <c r="O10" s="744"/>
      <c r="P10" s="206" t="s">
        <v>550</v>
      </c>
      <c r="Q10" s="735"/>
      <c r="R10" s="736"/>
      <c r="S10" s="736"/>
      <c r="T10" s="736"/>
      <c r="U10" s="736"/>
      <c r="V10" s="736"/>
      <c r="W10" s="737"/>
    </row>
    <row r="11" spans="2:23" s="29" customFormat="1" ht="25.5" customHeight="1" x14ac:dyDescent="0.15">
      <c r="B11" s="741"/>
      <c r="C11" s="742" t="s">
        <v>215</v>
      </c>
      <c r="D11" s="744"/>
      <c r="E11" s="182" t="s">
        <v>554</v>
      </c>
      <c r="F11" s="735"/>
      <c r="G11" s="736"/>
      <c r="H11" s="736"/>
      <c r="I11" s="736"/>
      <c r="J11" s="736"/>
      <c r="K11" s="736"/>
      <c r="L11" s="737"/>
      <c r="M11" s="741"/>
      <c r="N11" s="742" t="s">
        <v>215</v>
      </c>
      <c r="O11" s="744"/>
      <c r="P11" s="182" t="s">
        <v>554</v>
      </c>
      <c r="Q11" s="735"/>
      <c r="R11" s="736"/>
      <c r="S11" s="736"/>
      <c r="T11" s="736"/>
      <c r="U11" s="736"/>
      <c r="V11" s="736"/>
      <c r="W11" s="737"/>
    </row>
    <row r="12" spans="2:23" s="29" customFormat="1" ht="25.5" customHeight="1" x14ac:dyDescent="0.15">
      <c r="B12" s="729"/>
      <c r="C12" s="745" t="s">
        <v>216</v>
      </c>
      <c r="D12" s="745"/>
      <c r="E12" s="182" t="s">
        <v>553</v>
      </c>
      <c r="F12" s="738"/>
      <c r="G12" s="739"/>
      <c r="H12" s="739"/>
      <c r="I12" s="739"/>
      <c r="J12" s="739"/>
      <c r="K12" s="739"/>
      <c r="L12" s="740"/>
      <c r="M12" s="729"/>
      <c r="N12" s="745" t="s">
        <v>216</v>
      </c>
      <c r="O12" s="745"/>
      <c r="P12" s="182" t="s">
        <v>573</v>
      </c>
      <c r="Q12" s="735"/>
      <c r="R12" s="736"/>
      <c r="S12" s="736"/>
      <c r="T12" s="736"/>
      <c r="U12" s="736"/>
      <c r="V12" s="736"/>
      <c r="W12" s="737"/>
    </row>
    <row r="13" spans="2:23" s="29" customFormat="1" ht="25.5" customHeight="1" x14ac:dyDescent="0.15">
      <c r="B13" s="750" t="s">
        <v>258</v>
      </c>
      <c r="C13" s="750"/>
      <c r="D13" s="750"/>
      <c r="E13" s="764" t="s">
        <v>570</v>
      </c>
      <c r="F13" s="765"/>
      <c r="G13" s="766"/>
      <c r="H13" s="750" t="s">
        <v>259</v>
      </c>
      <c r="I13" s="750"/>
      <c r="J13" s="751" t="s">
        <v>616</v>
      </c>
      <c r="K13" s="751"/>
      <c r="L13" s="751"/>
      <c r="M13" s="750" t="s">
        <v>258</v>
      </c>
      <c r="N13" s="750"/>
      <c r="O13" s="750"/>
      <c r="P13" s="764" t="s">
        <v>572</v>
      </c>
      <c r="Q13" s="765"/>
      <c r="R13" s="766"/>
      <c r="S13" s="750" t="s">
        <v>259</v>
      </c>
      <c r="T13" s="750"/>
      <c r="U13" s="751" t="s">
        <v>618</v>
      </c>
      <c r="V13" s="751"/>
      <c r="W13" s="751"/>
    </row>
    <row r="14" spans="2:23" s="29" customFormat="1" ht="25.5" customHeight="1" x14ac:dyDescent="0.15">
      <c r="B14" s="752" t="s">
        <v>260</v>
      </c>
      <c r="C14" s="752"/>
      <c r="D14" s="752"/>
      <c r="E14" s="753" t="s">
        <v>554</v>
      </c>
      <c r="F14" s="753"/>
      <c r="G14" s="753"/>
      <c r="H14" s="754" t="s">
        <v>261</v>
      </c>
      <c r="I14" s="755"/>
      <c r="J14" s="756" t="s">
        <v>554</v>
      </c>
      <c r="K14" s="757"/>
      <c r="L14" s="758"/>
      <c r="M14" s="754" t="s">
        <v>260</v>
      </c>
      <c r="N14" s="755"/>
      <c r="O14" s="759"/>
      <c r="P14" s="760" t="s">
        <v>554</v>
      </c>
      <c r="Q14" s="761"/>
      <c r="R14" s="761"/>
      <c r="S14" s="762" t="s">
        <v>261</v>
      </c>
      <c r="T14" s="763"/>
      <c r="U14" s="756" t="s">
        <v>554</v>
      </c>
      <c r="V14" s="757"/>
      <c r="W14" s="758"/>
    </row>
    <row r="15" spans="2:23" s="29" customFormat="1" ht="39.75" customHeight="1" x14ac:dyDescent="0.15">
      <c r="B15" s="745" t="s">
        <v>262</v>
      </c>
      <c r="C15" s="745"/>
      <c r="D15" s="745"/>
      <c r="E15" s="746" t="s">
        <v>617</v>
      </c>
      <c r="F15" s="747"/>
      <c r="G15" s="747"/>
      <c r="H15" s="747"/>
      <c r="I15" s="747"/>
      <c r="J15" s="747"/>
      <c r="K15" s="747"/>
      <c r="L15" s="748"/>
      <c r="M15" s="745" t="s">
        <v>262</v>
      </c>
      <c r="N15" s="745"/>
      <c r="O15" s="745"/>
      <c r="P15" s="746" t="s">
        <v>619</v>
      </c>
      <c r="Q15" s="747"/>
      <c r="R15" s="747"/>
      <c r="S15" s="747"/>
      <c r="T15" s="747"/>
      <c r="U15" s="747"/>
      <c r="V15" s="747"/>
      <c r="W15" s="748"/>
    </row>
    <row r="16" spans="2:23" s="29" customFormat="1" ht="25.5" customHeight="1" x14ac:dyDescent="0.15">
      <c r="B16" s="749" t="s">
        <v>252</v>
      </c>
      <c r="C16" s="749" t="s">
        <v>253</v>
      </c>
      <c r="D16" s="749"/>
      <c r="E16" s="176">
        <v>4</v>
      </c>
      <c r="F16" s="732"/>
      <c r="G16" s="733"/>
      <c r="H16" s="733"/>
      <c r="I16" s="733"/>
      <c r="J16" s="733"/>
      <c r="K16" s="733"/>
      <c r="L16" s="734"/>
      <c r="M16" s="749" t="s">
        <v>252</v>
      </c>
      <c r="N16" s="749" t="s">
        <v>253</v>
      </c>
      <c r="O16" s="749"/>
      <c r="P16" s="176">
        <v>6</v>
      </c>
      <c r="Q16" s="735"/>
      <c r="R16" s="736"/>
      <c r="S16" s="736"/>
      <c r="T16" s="736"/>
      <c r="U16" s="736"/>
      <c r="V16" s="736"/>
      <c r="W16" s="737"/>
    </row>
    <row r="17" spans="2:24" s="29" customFormat="1" ht="25.5" customHeight="1" x14ac:dyDescent="0.15">
      <c r="B17" s="749"/>
      <c r="C17" s="749" t="s">
        <v>254</v>
      </c>
      <c r="D17" s="749"/>
      <c r="E17" s="206">
        <v>1</v>
      </c>
      <c r="F17" s="735"/>
      <c r="G17" s="736"/>
      <c r="H17" s="736"/>
      <c r="I17" s="736"/>
      <c r="J17" s="736"/>
      <c r="K17" s="736"/>
      <c r="L17" s="737"/>
      <c r="M17" s="749"/>
      <c r="N17" s="749" t="s">
        <v>254</v>
      </c>
      <c r="O17" s="749"/>
      <c r="P17" s="206">
        <v>1</v>
      </c>
      <c r="Q17" s="735"/>
      <c r="R17" s="736"/>
      <c r="S17" s="736"/>
      <c r="T17" s="736"/>
      <c r="U17" s="736"/>
      <c r="V17" s="736"/>
      <c r="W17" s="737"/>
    </row>
    <row r="18" spans="2:24" s="29" customFormat="1" ht="25.5" customHeight="1" x14ac:dyDescent="0.15">
      <c r="B18" s="749" t="s">
        <v>255</v>
      </c>
      <c r="C18" s="749" t="s">
        <v>203</v>
      </c>
      <c r="D18" s="749"/>
      <c r="E18" s="177" t="s">
        <v>548</v>
      </c>
      <c r="F18" s="735"/>
      <c r="G18" s="736"/>
      <c r="H18" s="736"/>
      <c r="I18" s="736"/>
      <c r="J18" s="736"/>
      <c r="K18" s="736"/>
      <c r="L18" s="737"/>
      <c r="M18" s="749" t="s">
        <v>255</v>
      </c>
      <c r="N18" s="749" t="s">
        <v>203</v>
      </c>
      <c r="O18" s="749"/>
      <c r="P18" s="177" t="s">
        <v>548</v>
      </c>
      <c r="Q18" s="735"/>
      <c r="R18" s="736"/>
      <c r="S18" s="736"/>
      <c r="T18" s="736"/>
      <c r="U18" s="736"/>
      <c r="V18" s="736"/>
      <c r="W18" s="737"/>
    </row>
    <row r="19" spans="2:24" s="29" customFormat="1" ht="25.5" customHeight="1" x14ac:dyDescent="0.15">
      <c r="B19" s="749"/>
      <c r="C19" s="749" t="s">
        <v>204</v>
      </c>
      <c r="D19" s="749"/>
      <c r="E19" s="176" t="s">
        <v>563</v>
      </c>
      <c r="F19" s="735"/>
      <c r="G19" s="736"/>
      <c r="H19" s="736"/>
      <c r="I19" s="736"/>
      <c r="J19" s="736"/>
      <c r="K19" s="736"/>
      <c r="L19" s="737"/>
      <c r="M19" s="749"/>
      <c r="N19" s="749" t="s">
        <v>204</v>
      </c>
      <c r="O19" s="749"/>
      <c r="P19" s="176" t="s">
        <v>577</v>
      </c>
      <c r="Q19" s="735"/>
      <c r="R19" s="736"/>
      <c r="S19" s="736"/>
      <c r="T19" s="736"/>
      <c r="U19" s="736"/>
      <c r="V19" s="736"/>
      <c r="W19" s="737"/>
    </row>
    <row r="20" spans="2:24" s="29" customFormat="1" ht="25.5" customHeight="1" x14ac:dyDescent="0.15">
      <c r="B20" s="745" t="s">
        <v>206</v>
      </c>
      <c r="C20" s="745"/>
      <c r="D20" s="745"/>
      <c r="E20" s="205" t="s">
        <v>414</v>
      </c>
      <c r="F20" s="735"/>
      <c r="G20" s="736"/>
      <c r="H20" s="736"/>
      <c r="I20" s="736"/>
      <c r="J20" s="736"/>
      <c r="K20" s="736"/>
      <c r="L20" s="737"/>
      <c r="M20" s="745" t="s">
        <v>206</v>
      </c>
      <c r="N20" s="745"/>
      <c r="O20" s="745"/>
      <c r="P20" s="205" t="s">
        <v>423</v>
      </c>
      <c r="Q20" s="735"/>
      <c r="R20" s="736"/>
      <c r="S20" s="736"/>
      <c r="T20" s="736"/>
      <c r="U20" s="736"/>
      <c r="V20" s="736"/>
      <c r="W20" s="737"/>
    </row>
    <row r="21" spans="2:24" s="29" customFormat="1" ht="25.5" customHeight="1" x14ac:dyDescent="0.15">
      <c r="B21" s="728" t="s">
        <v>256</v>
      </c>
      <c r="C21" s="745" t="s">
        <v>257</v>
      </c>
      <c r="D21" s="745"/>
      <c r="E21" s="206" t="s">
        <v>550</v>
      </c>
      <c r="F21" s="735"/>
      <c r="G21" s="736"/>
      <c r="H21" s="736"/>
      <c r="I21" s="736"/>
      <c r="J21" s="736"/>
      <c r="K21" s="736"/>
      <c r="L21" s="737"/>
      <c r="M21" s="728" t="s">
        <v>256</v>
      </c>
      <c r="N21" s="745" t="s">
        <v>257</v>
      </c>
      <c r="O21" s="745"/>
      <c r="P21" s="206" t="s">
        <v>550</v>
      </c>
      <c r="Q21" s="735"/>
      <c r="R21" s="736"/>
      <c r="S21" s="736"/>
      <c r="T21" s="736"/>
      <c r="U21" s="736"/>
      <c r="V21" s="736"/>
      <c r="W21" s="737"/>
    </row>
    <row r="22" spans="2:24" s="29" customFormat="1" ht="25.5" customHeight="1" x14ac:dyDescent="0.15">
      <c r="B22" s="741"/>
      <c r="C22" s="745" t="s">
        <v>215</v>
      </c>
      <c r="D22" s="745"/>
      <c r="E22" s="182" t="s">
        <v>554</v>
      </c>
      <c r="F22" s="735"/>
      <c r="G22" s="736"/>
      <c r="H22" s="736"/>
      <c r="I22" s="736"/>
      <c r="J22" s="736"/>
      <c r="K22" s="736"/>
      <c r="L22" s="737"/>
      <c r="M22" s="741"/>
      <c r="N22" s="745" t="s">
        <v>215</v>
      </c>
      <c r="O22" s="745"/>
      <c r="P22" s="182" t="s">
        <v>554</v>
      </c>
      <c r="Q22" s="735"/>
      <c r="R22" s="736"/>
      <c r="S22" s="736"/>
      <c r="T22" s="736"/>
      <c r="U22" s="736"/>
      <c r="V22" s="736"/>
      <c r="W22" s="737"/>
    </row>
    <row r="23" spans="2:24" s="29" customFormat="1" ht="25.5" customHeight="1" x14ac:dyDescent="0.15">
      <c r="B23" s="729"/>
      <c r="C23" s="745" t="s">
        <v>216</v>
      </c>
      <c r="D23" s="745"/>
      <c r="E23" s="182" t="s">
        <v>553</v>
      </c>
      <c r="F23" s="738"/>
      <c r="G23" s="739"/>
      <c r="H23" s="739"/>
      <c r="I23" s="739"/>
      <c r="J23" s="739"/>
      <c r="K23" s="739"/>
      <c r="L23" s="740"/>
      <c r="M23" s="729"/>
      <c r="N23" s="745" t="s">
        <v>216</v>
      </c>
      <c r="O23" s="745"/>
      <c r="P23" s="182" t="s">
        <v>553</v>
      </c>
      <c r="Q23" s="735"/>
      <c r="R23" s="736"/>
      <c r="S23" s="736"/>
      <c r="T23" s="736"/>
      <c r="U23" s="736"/>
      <c r="V23" s="736"/>
      <c r="W23" s="737"/>
    </row>
    <row r="24" spans="2:24" s="29" customFormat="1" ht="25.5" customHeight="1" x14ac:dyDescent="0.15">
      <c r="B24" s="750" t="s">
        <v>258</v>
      </c>
      <c r="C24" s="750"/>
      <c r="D24" s="750"/>
      <c r="E24" s="764" t="s">
        <v>576</v>
      </c>
      <c r="F24" s="765"/>
      <c r="G24" s="766"/>
      <c r="H24" s="750" t="s">
        <v>259</v>
      </c>
      <c r="I24" s="750"/>
      <c r="J24" s="764" t="s">
        <v>620</v>
      </c>
      <c r="K24" s="765"/>
      <c r="L24" s="766"/>
      <c r="M24" s="750" t="s">
        <v>258</v>
      </c>
      <c r="N24" s="750"/>
      <c r="O24" s="750"/>
      <c r="P24" s="764" t="s">
        <v>570</v>
      </c>
      <c r="Q24" s="765"/>
      <c r="R24" s="766"/>
      <c r="S24" s="750" t="s">
        <v>259</v>
      </c>
      <c r="T24" s="750"/>
      <c r="U24" s="751" t="s">
        <v>616</v>
      </c>
      <c r="V24" s="751"/>
      <c r="W24" s="751"/>
    </row>
    <row r="25" spans="2:24" s="29" customFormat="1" ht="25.5" customHeight="1" x14ac:dyDescent="0.15">
      <c r="B25" s="752" t="s">
        <v>260</v>
      </c>
      <c r="C25" s="752"/>
      <c r="D25" s="752"/>
      <c r="E25" s="753" t="s">
        <v>554</v>
      </c>
      <c r="F25" s="753"/>
      <c r="G25" s="753"/>
      <c r="H25" s="754" t="s">
        <v>261</v>
      </c>
      <c r="I25" s="755"/>
      <c r="J25" s="756" t="s">
        <v>554</v>
      </c>
      <c r="K25" s="757"/>
      <c r="L25" s="758"/>
      <c r="M25" s="754" t="s">
        <v>260</v>
      </c>
      <c r="N25" s="755"/>
      <c r="O25" s="759"/>
      <c r="P25" s="770" t="s">
        <v>554</v>
      </c>
      <c r="Q25" s="753"/>
      <c r="R25" s="753"/>
      <c r="S25" s="762" t="s">
        <v>261</v>
      </c>
      <c r="T25" s="763"/>
      <c r="U25" s="756" t="s">
        <v>554</v>
      </c>
      <c r="V25" s="757"/>
      <c r="W25" s="758"/>
    </row>
    <row r="26" spans="2:24" s="29" customFormat="1" ht="39.75" customHeight="1" x14ac:dyDescent="0.15">
      <c r="B26" s="745" t="s">
        <v>262</v>
      </c>
      <c r="C26" s="745"/>
      <c r="D26" s="745"/>
      <c r="E26" s="746" t="s">
        <v>621</v>
      </c>
      <c r="F26" s="747"/>
      <c r="G26" s="747"/>
      <c r="H26" s="747"/>
      <c r="I26" s="747"/>
      <c r="J26" s="747"/>
      <c r="K26" s="747"/>
      <c r="L26" s="748"/>
      <c r="M26" s="745" t="s">
        <v>262</v>
      </c>
      <c r="N26" s="745"/>
      <c r="O26" s="745"/>
      <c r="P26" s="746" t="s">
        <v>617</v>
      </c>
      <c r="Q26" s="747"/>
      <c r="R26" s="747"/>
      <c r="S26" s="747"/>
      <c r="T26" s="747"/>
      <c r="U26" s="747"/>
      <c r="V26" s="747"/>
      <c r="W26" s="748"/>
    </row>
    <row r="27" spans="2:24" s="29" customFormat="1" ht="15" customHeight="1" x14ac:dyDescent="0.15">
      <c r="B27" s="178"/>
      <c r="C27" s="767" t="s">
        <v>263</v>
      </c>
      <c r="D27" s="768"/>
      <c r="E27" s="768"/>
      <c r="F27" s="768"/>
      <c r="G27" s="768"/>
      <c r="H27" s="768"/>
      <c r="I27" s="768"/>
      <c r="J27" s="768"/>
      <c r="K27" s="768"/>
      <c r="L27" s="768"/>
      <c r="M27" s="179"/>
      <c r="N27" s="179" t="s">
        <v>264</v>
      </c>
      <c r="O27" s="179"/>
      <c r="P27" s="179"/>
      <c r="Q27" s="179"/>
      <c r="R27" s="179"/>
      <c r="S27" s="179"/>
      <c r="T27" s="179"/>
      <c r="U27" s="179"/>
      <c r="V27" s="179"/>
      <c r="W27" s="179"/>
    </row>
    <row r="28" spans="2:24" s="29" customFormat="1" ht="15" customHeight="1" x14ac:dyDescent="0.15">
      <c r="B28" s="178"/>
      <c r="C28" s="769"/>
      <c r="D28" s="769"/>
      <c r="E28" s="769"/>
      <c r="F28" s="769"/>
      <c r="G28" s="769"/>
      <c r="H28" s="769"/>
      <c r="I28" s="769"/>
      <c r="J28" s="769"/>
      <c r="K28" s="769"/>
      <c r="L28" s="769"/>
      <c r="M28" s="179"/>
      <c r="N28" s="179" t="s">
        <v>265</v>
      </c>
      <c r="O28" s="179"/>
      <c r="P28" s="179"/>
      <c r="Q28" s="179"/>
      <c r="R28" s="179"/>
      <c r="S28" s="179"/>
      <c r="T28" s="179"/>
      <c r="U28" s="179"/>
      <c r="V28" s="179"/>
      <c r="W28" s="179"/>
    </row>
    <row r="29" spans="2:24" ht="15" customHeight="1" x14ac:dyDescent="0.15">
      <c r="C29" s="85"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85"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54BDCEF3-5F7C-47BD-BB48-D3CF36650D9F}"/>
    <dataValidation type="list" allowBlank="1" showInputMessage="1" showErrorMessage="1" sqref="E8 E19 P8 P19" xr:uid="{B340EEE1-2D7D-4A7F-97DC-9E2BD1E0015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5153EE6-14AB-49E8-B6BA-4C029FD53762}">
          <x14:formula1>
            <xm:f>'(参考)リスト'!$F$16:$F$21</xm:f>
          </x14:formula1>
          <xm:sqref>E11:E12 E22:E23 P11:P12 P22:P23</xm:sqref>
        </x14:dataValidation>
        <x14:dataValidation type="list" allowBlank="1" showInputMessage="1" showErrorMessage="1" xr:uid="{9100E46B-DF90-42AE-AC00-A2E251298810}">
          <x14:formula1>
            <xm:f>'(参考)リスト'!$D$16:$D$18</xm:f>
          </x14:formula1>
          <xm:sqref>E10 E21 P10 P21</xm:sqref>
        </x14:dataValidation>
        <x14:dataValidation type="list" allowBlank="1" showInputMessage="1" showErrorMessage="1" xr:uid="{6320BB9B-9CD2-49D7-9BB6-1D1A6AA4A9B7}">
          <x14:formula1>
            <xm:f>'(参考)リスト'!$E$16:$E$27</xm:f>
          </x14:formula1>
          <xm:sqref>E9 E20 P9 P20</xm:sqref>
        </x14:dataValidation>
        <x14:dataValidation type="list" allowBlank="1" showInputMessage="1" showErrorMessage="1" xr:uid="{B62EFB26-C8FF-4F5E-9B05-716680C36A68}">
          <x14:formula1>
            <xm:f>'(参考)リスト'!$B$16:$B$21</xm:f>
          </x14:formula1>
          <xm:sqref>E7 E18 P7 P18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01E50-CF5D-4C31-9FEA-0B1A12A8A15D}">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9"/>
    </row>
    <row r="2" spans="2:23" ht="25.15" customHeight="1" x14ac:dyDescent="0.15">
      <c r="B2" s="174" t="s">
        <v>246</v>
      </c>
      <c r="C2" s="175"/>
      <c r="D2" s="175"/>
      <c r="E2" s="175"/>
      <c r="F2" s="175"/>
      <c r="G2" s="175"/>
      <c r="H2" s="175"/>
      <c r="I2" s="175"/>
      <c r="J2" s="175"/>
      <c r="K2" s="175"/>
      <c r="L2" s="175"/>
      <c r="M2" s="175"/>
      <c r="N2" s="175"/>
      <c r="O2" s="175"/>
      <c r="P2" s="175"/>
      <c r="Q2" s="175"/>
      <c r="R2" s="379" t="s">
        <v>157</v>
      </c>
      <c r="S2" s="379"/>
      <c r="T2" s="537" t="s">
        <v>651</v>
      </c>
      <c r="U2" s="537"/>
      <c r="V2" s="537"/>
      <c r="W2" s="537"/>
    </row>
    <row r="3" spans="2:23" ht="25.15" customHeight="1" x14ac:dyDescent="0.15">
      <c r="B3" s="698" t="s">
        <v>247</v>
      </c>
      <c r="C3" s="699"/>
      <c r="D3" s="699"/>
      <c r="E3" s="700" t="s">
        <v>543</v>
      </c>
      <c r="F3" s="701"/>
      <c r="G3" s="702"/>
      <c r="H3" s="703" t="s">
        <v>248</v>
      </c>
      <c r="I3" s="704"/>
      <c r="J3" s="705" t="s">
        <v>499</v>
      </c>
      <c r="K3" s="706"/>
      <c r="L3" s="707"/>
      <c r="M3" s="708" t="s">
        <v>249</v>
      </c>
      <c r="N3" s="709"/>
      <c r="O3" s="710"/>
      <c r="P3" s="714" t="s">
        <v>501</v>
      </c>
      <c r="Q3" s="714"/>
      <c r="R3" s="714"/>
      <c r="S3" s="708" t="s">
        <v>192</v>
      </c>
      <c r="T3" s="710"/>
      <c r="U3" s="717">
        <v>45947</v>
      </c>
      <c r="V3" s="718"/>
      <c r="W3" s="719"/>
    </row>
    <row r="4" spans="2:23" ht="25.15" customHeight="1" x14ac:dyDescent="0.15">
      <c r="B4" s="721" t="s">
        <v>250</v>
      </c>
      <c r="C4" s="722"/>
      <c r="D4" s="722"/>
      <c r="E4" s="723" t="s">
        <v>498</v>
      </c>
      <c r="F4" s="724"/>
      <c r="G4" s="725"/>
      <c r="H4" s="703" t="s">
        <v>251</v>
      </c>
      <c r="I4" s="704"/>
      <c r="J4" s="726" t="s">
        <v>500</v>
      </c>
      <c r="K4" s="706"/>
      <c r="L4" s="707"/>
      <c r="M4" s="711"/>
      <c r="N4" s="712"/>
      <c r="O4" s="713"/>
      <c r="P4" s="727" t="s">
        <v>502</v>
      </c>
      <c r="Q4" s="727"/>
      <c r="R4" s="727"/>
      <c r="S4" s="715"/>
      <c r="T4" s="716"/>
      <c r="U4" s="715"/>
      <c r="V4" s="720"/>
      <c r="W4" s="716"/>
    </row>
    <row r="5" spans="2:23" s="29" customFormat="1" ht="25.5" customHeight="1" x14ac:dyDescent="0.15">
      <c r="B5" s="728" t="s">
        <v>252</v>
      </c>
      <c r="C5" s="730" t="s">
        <v>253</v>
      </c>
      <c r="D5" s="731"/>
      <c r="E5" s="176">
        <v>6</v>
      </c>
      <c r="F5" s="732"/>
      <c r="G5" s="733"/>
      <c r="H5" s="733"/>
      <c r="I5" s="733"/>
      <c r="J5" s="733"/>
      <c r="K5" s="733"/>
      <c r="L5" s="734"/>
      <c r="M5" s="728" t="s">
        <v>252</v>
      </c>
      <c r="N5" s="730" t="s">
        <v>253</v>
      </c>
      <c r="O5" s="731"/>
      <c r="P5" s="176">
        <v>6</v>
      </c>
      <c r="Q5" s="735"/>
      <c r="R5" s="736"/>
      <c r="S5" s="736"/>
      <c r="T5" s="736"/>
      <c r="U5" s="736"/>
      <c r="V5" s="736"/>
      <c r="W5" s="737"/>
    </row>
    <row r="6" spans="2:23" s="29" customFormat="1" ht="25.5" customHeight="1" x14ac:dyDescent="0.15">
      <c r="B6" s="729"/>
      <c r="C6" s="730" t="s">
        <v>254</v>
      </c>
      <c r="D6" s="731"/>
      <c r="E6" s="206">
        <v>2</v>
      </c>
      <c r="F6" s="735"/>
      <c r="G6" s="736"/>
      <c r="H6" s="736"/>
      <c r="I6" s="736"/>
      <c r="J6" s="736"/>
      <c r="K6" s="736"/>
      <c r="L6" s="737"/>
      <c r="M6" s="729"/>
      <c r="N6" s="730" t="s">
        <v>254</v>
      </c>
      <c r="O6" s="731"/>
      <c r="P6" s="206">
        <v>3</v>
      </c>
      <c r="Q6" s="735"/>
      <c r="R6" s="736"/>
      <c r="S6" s="736"/>
      <c r="T6" s="736"/>
      <c r="U6" s="736"/>
      <c r="V6" s="736"/>
      <c r="W6" s="737"/>
    </row>
    <row r="7" spans="2:23" s="29" customFormat="1" ht="25.5" customHeight="1" x14ac:dyDescent="0.15">
      <c r="B7" s="728" t="s">
        <v>255</v>
      </c>
      <c r="C7" s="730" t="s">
        <v>203</v>
      </c>
      <c r="D7" s="731"/>
      <c r="E7" s="177" t="s">
        <v>548</v>
      </c>
      <c r="F7" s="735"/>
      <c r="G7" s="736"/>
      <c r="H7" s="736"/>
      <c r="I7" s="736"/>
      <c r="J7" s="736"/>
      <c r="K7" s="736"/>
      <c r="L7" s="737"/>
      <c r="M7" s="728" t="s">
        <v>255</v>
      </c>
      <c r="N7" s="730" t="s">
        <v>203</v>
      </c>
      <c r="O7" s="731"/>
      <c r="P7" s="177" t="s">
        <v>548</v>
      </c>
      <c r="Q7" s="735"/>
      <c r="R7" s="736"/>
      <c r="S7" s="736"/>
      <c r="T7" s="736"/>
      <c r="U7" s="736"/>
      <c r="V7" s="736"/>
      <c r="W7" s="737"/>
    </row>
    <row r="8" spans="2:23" s="29" customFormat="1" ht="25.5" customHeight="1" x14ac:dyDescent="0.15">
      <c r="B8" s="741"/>
      <c r="C8" s="730" t="s">
        <v>204</v>
      </c>
      <c r="D8" s="731"/>
      <c r="E8" s="176" t="s">
        <v>571</v>
      </c>
      <c r="F8" s="735"/>
      <c r="G8" s="736"/>
      <c r="H8" s="736"/>
      <c r="I8" s="736"/>
      <c r="J8" s="736"/>
      <c r="K8" s="736"/>
      <c r="L8" s="737"/>
      <c r="M8" s="741"/>
      <c r="N8" s="730" t="s">
        <v>204</v>
      </c>
      <c r="O8" s="731"/>
      <c r="P8" s="176" t="s">
        <v>571</v>
      </c>
      <c r="Q8" s="735"/>
      <c r="R8" s="736"/>
      <c r="S8" s="736"/>
      <c r="T8" s="736"/>
      <c r="U8" s="736"/>
      <c r="V8" s="736"/>
      <c r="W8" s="737"/>
    </row>
    <row r="9" spans="2:23" s="29" customFormat="1" ht="25.5" customHeight="1" x14ac:dyDescent="0.15">
      <c r="B9" s="742" t="s">
        <v>206</v>
      </c>
      <c r="C9" s="743"/>
      <c r="D9" s="744"/>
      <c r="E9" s="205" t="s">
        <v>414</v>
      </c>
      <c r="F9" s="735"/>
      <c r="G9" s="736"/>
      <c r="H9" s="736"/>
      <c r="I9" s="736"/>
      <c r="J9" s="736"/>
      <c r="K9" s="736"/>
      <c r="L9" s="737"/>
      <c r="M9" s="742" t="s">
        <v>206</v>
      </c>
      <c r="N9" s="743"/>
      <c r="O9" s="744"/>
      <c r="P9" s="205" t="s">
        <v>414</v>
      </c>
      <c r="Q9" s="735"/>
      <c r="R9" s="736"/>
      <c r="S9" s="736"/>
      <c r="T9" s="736"/>
      <c r="U9" s="736"/>
      <c r="V9" s="736"/>
      <c r="W9" s="737"/>
    </row>
    <row r="10" spans="2:23" s="29" customFormat="1" ht="25.5" customHeight="1" x14ac:dyDescent="0.15">
      <c r="B10" s="728" t="s">
        <v>256</v>
      </c>
      <c r="C10" s="742" t="s">
        <v>257</v>
      </c>
      <c r="D10" s="744"/>
      <c r="E10" s="206" t="s">
        <v>550</v>
      </c>
      <c r="F10" s="735"/>
      <c r="G10" s="736"/>
      <c r="H10" s="736"/>
      <c r="I10" s="736"/>
      <c r="J10" s="736"/>
      <c r="K10" s="736"/>
      <c r="L10" s="737"/>
      <c r="M10" s="728" t="s">
        <v>256</v>
      </c>
      <c r="N10" s="742" t="s">
        <v>257</v>
      </c>
      <c r="O10" s="744"/>
      <c r="P10" s="206" t="s">
        <v>550</v>
      </c>
      <c r="Q10" s="735"/>
      <c r="R10" s="736"/>
      <c r="S10" s="736"/>
      <c r="T10" s="736"/>
      <c r="U10" s="736"/>
      <c r="V10" s="736"/>
      <c r="W10" s="737"/>
    </row>
    <row r="11" spans="2:23" s="29" customFormat="1" ht="25.5" customHeight="1" x14ac:dyDescent="0.15">
      <c r="B11" s="741"/>
      <c r="C11" s="742" t="s">
        <v>215</v>
      </c>
      <c r="D11" s="744"/>
      <c r="E11" s="182" t="s">
        <v>554</v>
      </c>
      <c r="F11" s="735"/>
      <c r="G11" s="736"/>
      <c r="H11" s="736"/>
      <c r="I11" s="736"/>
      <c r="J11" s="736"/>
      <c r="K11" s="736"/>
      <c r="L11" s="737"/>
      <c r="M11" s="741"/>
      <c r="N11" s="742" t="s">
        <v>215</v>
      </c>
      <c r="O11" s="744"/>
      <c r="P11" s="182" t="s">
        <v>554</v>
      </c>
      <c r="Q11" s="735"/>
      <c r="R11" s="736"/>
      <c r="S11" s="736"/>
      <c r="T11" s="736"/>
      <c r="U11" s="736"/>
      <c r="V11" s="736"/>
      <c r="W11" s="737"/>
    </row>
    <row r="12" spans="2:23" s="29" customFormat="1" ht="25.5" customHeight="1" x14ac:dyDescent="0.15">
      <c r="B12" s="729"/>
      <c r="C12" s="745" t="s">
        <v>216</v>
      </c>
      <c r="D12" s="745"/>
      <c r="E12" s="182" t="s">
        <v>553</v>
      </c>
      <c r="F12" s="738"/>
      <c r="G12" s="739"/>
      <c r="H12" s="739"/>
      <c r="I12" s="739"/>
      <c r="J12" s="739"/>
      <c r="K12" s="739"/>
      <c r="L12" s="740"/>
      <c r="M12" s="729"/>
      <c r="N12" s="745" t="s">
        <v>216</v>
      </c>
      <c r="O12" s="745"/>
      <c r="P12" s="182" t="s">
        <v>573</v>
      </c>
      <c r="Q12" s="735"/>
      <c r="R12" s="736"/>
      <c r="S12" s="736"/>
      <c r="T12" s="736"/>
      <c r="U12" s="736"/>
      <c r="V12" s="736"/>
      <c r="W12" s="737"/>
    </row>
    <row r="13" spans="2:23" s="29" customFormat="1" ht="25.5" customHeight="1" x14ac:dyDescent="0.15">
      <c r="B13" s="750" t="s">
        <v>258</v>
      </c>
      <c r="C13" s="750"/>
      <c r="D13" s="750"/>
      <c r="E13" s="764" t="s">
        <v>578</v>
      </c>
      <c r="F13" s="765"/>
      <c r="G13" s="766"/>
      <c r="H13" s="750" t="s">
        <v>259</v>
      </c>
      <c r="I13" s="750"/>
      <c r="J13" s="751" t="s">
        <v>622</v>
      </c>
      <c r="K13" s="751"/>
      <c r="L13" s="751"/>
      <c r="M13" s="750" t="s">
        <v>258</v>
      </c>
      <c r="N13" s="750"/>
      <c r="O13" s="750"/>
      <c r="P13" s="764" t="s">
        <v>579</v>
      </c>
      <c r="Q13" s="765"/>
      <c r="R13" s="766"/>
      <c r="S13" s="750" t="s">
        <v>259</v>
      </c>
      <c r="T13" s="750"/>
      <c r="U13" s="751" t="s">
        <v>624</v>
      </c>
      <c r="V13" s="751"/>
      <c r="W13" s="751"/>
    </row>
    <row r="14" spans="2:23" s="29" customFormat="1" ht="25.5" customHeight="1" x14ac:dyDescent="0.15">
      <c r="B14" s="752" t="s">
        <v>260</v>
      </c>
      <c r="C14" s="752"/>
      <c r="D14" s="752"/>
      <c r="E14" s="753" t="s">
        <v>554</v>
      </c>
      <c r="F14" s="753"/>
      <c r="G14" s="753"/>
      <c r="H14" s="754" t="s">
        <v>261</v>
      </c>
      <c r="I14" s="755"/>
      <c r="J14" s="756" t="s">
        <v>554</v>
      </c>
      <c r="K14" s="757"/>
      <c r="L14" s="758"/>
      <c r="M14" s="754" t="s">
        <v>260</v>
      </c>
      <c r="N14" s="755"/>
      <c r="O14" s="759"/>
      <c r="P14" s="760" t="s">
        <v>554</v>
      </c>
      <c r="Q14" s="761"/>
      <c r="R14" s="761"/>
      <c r="S14" s="762" t="s">
        <v>261</v>
      </c>
      <c r="T14" s="763"/>
      <c r="U14" s="756" t="s">
        <v>554</v>
      </c>
      <c r="V14" s="757"/>
      <c r="W14" s="758"/>
    </row>
    <row r="15" spans="2:23" s="29" customFormat="1" ht="39.75" customHeight="1" x14ac:dyDescent="0.15">
      <c r="B15" s="745" t="s">
        <v>262</v>
      </c>
      <c r="C15" s="745"/>
      <c r="D15" s="745"/>
      <c r="E15" s="746" t="s">
        <v>623</v>
      </c>
      <c r="F15" s="747"/>
      <c r="G15" s="747"/>
      <c r="H15" s="747"/>
      <c r="I15" s="747"/>
      <c r="J15" s="747"/>
      <c r="K15" s="747"/>
      <c r="L15" s="748"/>
      <c r="M15" s="745" t="s">
        <v>262</v>
      </c>
      <c r="N15" s="745"/>
      <c r="O15" s="745"/>
      <c r="P15" s="746" t="s">
        <v>619</v>
      </c>
      <c r="Q15" s="747"/>
      <c r="R15" s="747"/>
      <c r="S15" s="747"/>
      <c r="T15" s="747"/>
      <c r="U15" s="747"/>
      <c r="V15" s="747"/>
      <c r="W15" s="748"/>
    </row>
    <row r="16" spans="2:23" s="29" customFormat="1" ht="25.5" customHeight="1" x14ac:dyDescent="0.15">
      <c r="B16" s="749" t="s">
        <v>252</v>
      </c>
      <c r="C16" s="749" t="s">
        <v>253</v>
      </c>
      <c r="D16" s="749"/>
      <c r="E16" s="176">
        <v>6</v>
      </c>
      <c r="F16" s="732"/>
      <c r="G16" s="733"/>
      <c r="H16" s="733"/>
      <c r="I16" s="733"/>
      <c r="J16" s="733"/>
      <c r="K16" s="733"/>
      <c r="L16" s="734"/>
      <c r="M16" s="749" t="s">
        <v>252</v>
      </c>
      <c r="N16" s="749" t="s">
        <v>253</v>
      </c>
      <c r="O16" s="749"/>
      <c r="P16" s="176">
        <v>8</v>
      </c>
      <c r="Q16" s="735"/>
      <c r="R16" s="736"/>
      <c r="S16" s="736"/>
      <c r="T16" s="736"/>
      <c r="U16" s="736"/>
      <c r="V16" s="736"/>
      <c r="W16" s="737"/>
    </row>
    <row r="17" spans="2:24" s="29" customFormat="1" ht="25.5" customHeight="1" x14ac:dyDescent="0.15">
      <c r="B17" s="749"/>
      <c r="C17" s="749" t="s">
        <v>254</v>
      </c>
      <c r="D17" s="749"/>
      <c r="E17" s="206">
        <v>4</v>
      </c>
      <c r="F17" s="735"/>
      <c r="G17" s="736"/>
      <c r="H17" s="736"/>
      <c r="I17" s="736"/>
      <c r="J17" s="736"/>
      <c r="K17" s="736"/>
      <c r="L17" s="737"/>
      <c r="M17" s="749"/>
      <c r="N17" s="749" t="s">
        <v>254</v>
      </c>
      <c r="O17" s="749"/>
      <c r="P17" s="206">
        <v>1</v>
      </c>
      <c r="Q17" s="735"/>
      <c r="R17" s="736"/>
      <c r="S17" s="736"/>
      <c r="T17" s="736"/>
      <c r="U17" s="736"/>
      <c r="V17" s="736"/>
      <c r="W17" s="737"/>
    </row>
    <row r="18" spans="2:24" s="29" customFormat="1" ht="25.5" customHeight="1" x14ac:dyDescent="0.15">
      <c r="B18" s="749" t="s">
        <v>255</v>
      </c>
      <c r="C18" s="749" t="s">
        <v>203</v>
      </c>
      <c r="D18" s="749"/>
      <c r="E18" s="177" t="s">
        <v>548</v>
      </c>
      <c r="F18" s="735"/>
      <c r="G18" s="736"/>
      <c r="H18" s="736"/>
      <c r="I18" s="736"/>
      <c r="J18" s="736"/>
      <c r="K18" s="736"/>
      <c r="L18" s="737"/>
      <c r="M18" s="749" t="s">
        <v>255</v>
      </c>
      <c r="N18" s="749" t="s">
        <v>203</v>
      </c>
      <c r="O18" s="749"/>
      <c r="P18" s="177" t="s">
        <v>548</v>
      </c>
      <c r="Q18" s="735"/>
      <c r="R18" s="736"/>
      <c r="S18" s="736"/>
      <c r="T18" s="736"/>
      <c r="U18" s="736"/>
      <c r="V18" s="736"/>
      <c r="W18" s="737"/>
    </row>
    <row r="19" spans="2:24" s="29" customFormat="1" ht="25.5" customHeight="1" x14ac:dyDescent="0.15">
      <c r="B19" s="749"/>
      <c r="C19" s="749" t="s">
        <v>204</v>
      </c>
      <c r="D19" s="749"/>
      <c r="E19" s="176" t="s">
        <v>571</v>
      </c>
      <c r="F19" s="735"/>
      <c r="G19" s="736"/>
      <c r="H19" s="736"/>
      <c r="I19" s="736"/>
      <c r="J19" s="736"/>
      <c r="K19" s="736"/>
      <c r="L19" s="737"/>
      <c r="M19" s="749"/>
      <c r="N19" s="749" t="s">
        <v>204</v>
      </c>
      <c r="O19" s="749"/>
      <c r="P19" s="176" t="s">
        <v>571</v>
      </c>
      <c r="Q19" s="735"/>
      <c r="R19" s="736"/>
      <c r="S19" s="736"/>
      <c r="T19" s="736"/>
      <c r="U19" s="736"/>
      <c r="V19" s="736"/>
      <c r="W19" s="737"/>
    </row>
    <row r="20" spans="2:24" s="29" customFormat="1" ht="25.5" customHeight="1" x14ac:dyDescent="0.15">
      <c r="B20" s="745" t="s">
        <v>206</v>
      </c>
      <c r="C20" s="745"/>
      <c r="D20" s="745"/>
      <c r="E20" s="205" t="s">
        <v>406</v>
      </c>
      <c r="F20" s="735"/>
      <c r="G20" s="736"/>
      <c r="H20" s="736"/>
      <c r="I20" s="736"/>
      <c r="J20" s="736"/>
      <c r="K20" s="736"/>
      <c r="L20" s="737"/>
      <c r="M20" s="745" t="s">
        <v>206</v>
      </c>
      <c r="N20" s="745"/>
      <c r="O20" s="745"/>
      <c r="P20" s="205" t="s">
        <v>406</v>
      </c>
      <c r="Q20" s="735"/>
      <c r="R20" s="736"/>
      <c r="S20" s="736"/>
      <c r="T20" s="736"/>
      <c r="U20" s="736"/>
      <c r="V20" s="736"/>
      <c r="W20" s="737"/>
    </row>
    <row r="21" spans="2:24" s="29" customFormat="1" ht="25.5" customHeight="1" x14ac:dyDescent="0.15">
      <c r="B21" s="728" t="s">
        <v>256</v>
      </c>
      <c r="C21" s="745" t="s">
        <v>257</v>
      </c>
      <c r="D21" s="745"/>
      <c r="E21" s="206" t="s">
        <v>550</v>
      </c>
      <c r="F21" s="735"/>
      <c r="G21" s="736"/>
      <c r="H21" s="736"/>
      <c r="I21" s="736"/>
      <c r="J21" s="736"/>
      <c r="K21" s="736"/>
      <c r="L21" s="737"/>
      <c r="M21" s="728" t="s">
        <v>256</v>
      </c>
      <c r="N21" s="745" t="s">
        <v>257</v>
      </c>
      <c r="O21" s="745"/>
      <c r="P21" s="206" t="s">
        <v>550</v>
      </c>
      <c r="Q21" s="735"/>
      <c r="R21" s="736"/>
      <c r="S21" s="736"/>
      <c r="T21" s="736"/>
      <c r="U21" s="736"/>
      <c r="V21" s="736"/>
      <c r="W21" s="737"/>
    </row>
    <row r="22" spans="2:24" s="29" customFormat="1" ht="25.5" customHeight="1" x14ac:dyDescent="0.15">
      <c r="B22" s="741"/>
      <c r="C22" s="745" t="s">
        <v>215</v>
      </c>
      <c r="D22" s="745"/>
      <c r="E22" s="182" t="s">
        <v>554</v>
      </c>
      <c r="F22" s="735"/>
      <c r="G22" s="736"/>
      <c r="H22" s="736"/>
      <c r="I22" s="736"/>
      <c r="J22" s="736"/>
      <c r="K22" s="736"/>
      <c r="L22" s="737"/>
      <c r="M22" s="741"/>
      <c r="N22" s="745" t="s">
        <v>215</v>
      </c>
      <c r="O22" s="745"/>
      <c r="P22" s="182" t="s">
        <v>554</v>
      </c>
      <c r="Q22" s="735"/>
      <c r="R22" s="736"/>
      <c r="S22" s="736"/>
      <c r="T22" s="736"/>
      <c r="U22" s="736"/>
      <c r="V22" s="736"/>
      <c r="W22" s="737"/>
    </row>
    <row r="23" spans="2:24" s="29" customFormat="1" ht="25.5" customHeight="1" x14ac:dyDescent="0.15">
      <c r="B23" s="729"/>
      <c r="C23" s="745" t="s">
        <v>216</v>
      </c>
      <c r="D23" s="745"/>
      <c r="E23" s="182" t="s">
        <v>553</v>
      </c>
      <c r="F23" s="738"/>
      <c r="G23" s="739"/>
      <c r="H23" s="739"/>
      <c r="I23" s="739"/>
      <c r="J23" s="739"/>
      <c r="K23" s="739"/>
      <c r="L23" s="740"/>
      <c r="M23" s="729"/>
      <c r="N23" s="745" t="s">
        <v>216</v>
      </c>
      <c r="O23" s="745"/>
      <c r="P23" s="182" t="s">
        <v>553</v>
      </c>
      <c r="Q23" s="735"/>
      <c r="R23" s="736"/>
      <c r="S23" s="736"/>
      <c r="T23" s="736"/>
      <c r="U23" s="736"/>
      <c r="V23" s="736"/>
      <c r="W23" s="737"/>
    </row>
    <row r="24" spans="2:24" s="29" customFormat="1" ht="25.5" customHeight="1" x14ac:dyDescent="0.15">
      <c r="B24" s="750" t="s">
        <v>258</v>
      </c>
      <c r="C24" s="750"/>
      <c r="D24" s="750"/>
      <c r="E24" s="764" t="s">
        <v>580</v>
      </c>
      <c r="F24" s="765"/>
      <c r="G24" s="766"/>
      <c r="H24" s="750" t="s">
        <v>259</v>
      </c>
      <c r="I24" s="750"/>
      <c r="J24" s="764" t="s">
        <v>612</v>
      </c>
      <c r="K24" s="765"/>
      <c r="L24" s="766"/>
      <c r="M24" s="750" t="s">
        <v>258</v>
      </c>
      <c r="N24" s="750"/>
      <c r="O24" s="750"/>
      <c r="P24" s="764" t="s">
        <v>581</v>
      </c>
      <c r="Q24" s="765"/>
      <c r="R24" s="766"/>
      <c r="S24" s="750" t="s">
        <v>259</v>
      </c>
      <c r="T24" s="750"/>
      <c r="U24" s="751" t="s">
        <v>612</v>
      </c>
      <c r="V24" s="751"/>
      <c r="W24" s="751"/>
    </row>
    <row r="25" spans="2:24" s="29" customFormat="1" ht="25.5" customHeight="1" x14ac:dyDescent="0.15">
      <c r="B25" s="752" t="s">
        <v>260</v>
      </c>
      <c r="C25" s="752"/>
      <c r="D25" s="752"/>
      <c r="E25" s="753" t="s">
        <v>554</v>
      </c>
      <c r="F25" s="753"/>
      <c r="G25" s="753"/>
      <c r="H25" s="754" t="s">
        <v>261</v>
      </c>
      <c r="I25" s="755"/>
      <c r="J25" s="756" t="s">
        <v>554</v>
      </c>
      <c r="K25" s="757"/>
      <c r="L25" s="758"/>
      <c r="M25" s="754" t="s">
        <v>260</v>
      </c>
      <c r="N25" s="755"/>
      <c r="O25" s="759"/>
      <c r="P25" s="770" t="s">
        <v>554</v>
      </c>
      <c r="Q25" s="753"/>
      <c r="R25" s="753"/>
      <c r="S25" s="762" t="s">
        <v>261</v>
      </c>
      <c r="T25" s="763"/>
      <c r="U25" s="756" t="s">
        <v>554</v>
      </c>
      <c r="V25" s="757"/>
      <c r="W25" s="758"/>
    </row>
    <row r="26" spans="2:24" s="29" customFormat="1" ht="39.75" customHeight="1" x14ac:dyDescent="0.15">
      <c r="B26" s="745" t="s">
        <v>262</v>
      </c>
      <c r="C26" s="745"/>
      <c r="D26" s="745"/>
      <c r="E26" s="746" t="s">
        <v>625</v>
      </c>
      <c r="F26" s="747"/>
      <c r="G26" s="747"/>
      <c r="H26" s="747"/>
      <c r="I26" s="747"/>
      <c r="J26" s="747"/>
      <c r="K26" s="747"/>
      <c r="L26" s="748"/>
      <c r="M26" s="745" t="s">
        <v>262</v>
      </c>
      <c r="N26" s="745"/>
      <c r="O26" s="745"/>
      <c r="P26" s="746" t="s">
        <v>626</v>
      </c>
      <c r="Q26" s="747"/>
      <c r="R26" s="747"/>
      <c r="S26" s="747"/>
      <c r="T26" s="747"/>
      <c r="U26" s="747"/>
      <c r="V26" s="747"/>
      <c r="W26" s="748"/>
    </row>
    <row r="27" spans="2:24" s="29" customFormat="1" ht="15" customHeight="1" x14ac:dyDescent="0.15">
      <c r="B27" s="178"/>
      <c r="C27" s="767" t="s">
        <v>263</v>
      </c>
      <c r="D27" s="768"/>
      <c r="E27" s="768"/>
      <c r="F27" s="768"/>
      <c r="G27" s="768"/>
      <c r="H27" s="768"/>
      <c r="I27" s="768"/>
      <c r="J27" s="768"/>
      <c r="K27" s="768"/>
      <c r="L27" s="768"/>
      <c r="M27" s="179"/>
      <c r="N27" s="179" t="s">
        <v>264</v>
      </c>
      <c r="O27" s="179"/>
      <c r="P27" s="179"/>
      <c r="Q27" s="179"/>
      <c r="R27" s="179"/>
      <c r="S27" s="179"/>
      <c r="T27" s="179"/>
      <c r="U27" s="179"/>
      <c r="V27" s="179"/>
      <c r="W27" s="179"/>
    </row>
    <row r="28" spans="2:24" s="29" customFormat="1" ht="15" customHeight="1" x14ac:dyDescent="0.15">
      <c r="B28" s="178"/>
      <c r="C28" s="769"/>
      <c r="D28" s="769"/>
      <c r="E28" s="769"/>
      <c r="F28" s="769"/>
      <c r="G28" s="769"/>
      <c r="H28" s="769"/>
      <c r="I28" s="769"/>
      <c r="J28" s="769"/>
      <c r="K28" s="769"/>
      <c r="L28" s="769"/>
      <c r="M28" s="179"/>
      <c r="N28" s="179" t="s">
        <v>265</v>
      </c>
      <c r="O28" s="179"/>
      <c r="P28" s="179"/>
      <c r="Q28" s="179"/>
      <c r="R28" s="179"/>
      <c r="S28" s="179"/>
      <c r="T28" s="179"/>
      <c r="U28" s="179"/>
      <c r="V28" s="179"/>
      <c r="W28" s="179"/>
    </row>
    <row r="29" spans="2:24" ht="15" customHeight="1" x14ac:dyDescent="0.15">
      <c r="C29" s="85"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85"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AE9159C9-D409-4225-86E5-EA4A870D6714}"/>
    <dataValidation type="list" allowBlank="1" showInputMessage="1" showErrorMessage="1" sqref="E8 E19 P8 P19" xr:uid="{4725D668-3B43-40C3-AF3A-3B7EE778376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FC16D0F-97E0-476A-957C-769F19B1B56E}">
          <x14:formula1>
            <xm:f>'(参考)リスト'!$F$16:$F$21</xm:f>
          </x14:formula1>
          <xm:sqref>E11:E12 E22:E23 P11:P12 P22:P23</xm:sqref>
        </x14:dataValidation>
        <x14:dataValidation type="list" allowBlank="1" showInputMessage="1" showErrorMessage="1" xr:uid="{6DA65C21-405C-4A03-BB8E-6432497EE1B8}">
          <x14:formula1>
            <xm:f>'(参考)リスト'!$D$16:$D$18</xm:f>
          </x14:formula1>
          <xm:sqref>E10 E21 P10 P21</xm:sqref>
        </x14:dataValidation>
        <x14:dataValidation type="list" allowBlank="1" showInputMessage="1" showErrorMessage="1" xr:uid="{726491F8-92D2-4E6C-B555-754644DF025B}">
          <x14:formula1>
            <xm:f>'(参考)リスト'!$E$16:$E$27</xm:f>
          </x14:formula1>
          <xm:sqref>E9 E20 P9 P20</xm:sqref>
        </x14:dataValidation>
        <x14:dataValidation type="list" allowBlank="1" showInputMessage="1" showErrorMessage="1" xr:uid="{04AD7E1A-F4D2-48F9-AA99-A1C82E22906A}">
          <x14:formula1>
            <xm:f>'(参考)リスト'!$B$16:$B$21</xm:f>
          </x14:formula1>
          <xm:sqref>E7 E18 P7 P18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8742D-7122-44F4-A611-5618EFA5AE5A}">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9"/>
    </row>
    <row r="2" spans="2:23" ht="25.15" customHeight="1" x14ac:dyDescent="0.15">
      <c r="B2" s="174" t="s">
        <v>246</v>
      </c>
      <c r="C2" s="175"/>
      <c r="D2" s="175"/>
      <c r="E2" s="175"/>
      <c r="F2" s="175"/>
      <c r="G2" s="175"/>
      <c r="H2" s="175"/>
      <c r="I2" s="175"/>
      <c r="J2" s="175"/>
      <c r="K2" s="175"/>
      <c r="L2" s="175"/>
      <c r="M2" s="175"/>
      <c r="N2" s="175"/>
      <c r="O2" s="175"/>
      <c r="P2" s="175"/>
      <c r="Q2" s="175"/>
      <c r="R2" s="379" t="s">
        <v>157</v>
      </c>
      <c r="S2" s="379"/>
      <c r="T2" s="537" t="s">
        <v>651</v>
      </c>
      <c r="U2" s="537"/>
      <c r="V2" s="537"/>
      <c r="W2" s="537"/>
    </row>
    <row r="3" spans="2:23" ht="25.15" customHeight="1" x14ac:dyDescent="0.15">
      <c r="B3" s="698" t="s">
        <v>247</v>
      </c>
      <c r="C3" s="699"/>
      <c r="D3" s="699"/>
      <c r="E3" s="700" t="s">
        <v>543</v>
      </c>
      <c r="F3" s="701"/>
      <c r="G3" s="702"/>
      <c r="H3" s="703" t="s">
        <v>248</v>
      </c>
      <c r="I3" s="704"/>
      <c r="J3" s="705" t="s">
        <v>499</v>
      </c>
      <c r="K3" s="706"/>
      <c r="L3" s="707"/>
      <c r="M3" s="708" t="s">
        <v>249</v>
      </c>
      <c r="N3" s="709"/>
      <c r="O3" s="710"/>
      <c r="P3" s="714" t="s">
        <v>501</v>
      </c>
      <c r="Q3" s="714"/>
      <c r="R3" s="714"/>
      <c r="S3" s="708" t="s">
        <v>192</v>
      </c>
      <c r="T3" s="710"/>
      <c r="U3" s="717">
        <v>45947</v>
      </c>
      <c r="V3" s="718"/>
      <c r="W3" s="719"/>
    </row>
    <row r="4" spans="2:23" ht="25.15" customHeight="1" x14ac:dyDescent="0.15">
      <c r="B4" s="721" t="s">
        <v>250</v>
      </c>
      <c r="C4" s="722"/>
      <c r="D4" s="722"/>
      <c r="E4" s="723" t="s">
        <v>498</v>
      </c>
      <c r="F4" s="724"/>
      <c r="G4" s="725"/>
      <c r="H4" s="703" t="s">
        <v>251</v>
      </c>
      <c r="I4" s="704"/>
      <c r="J4" s="726" t="s">
        <v>500</v>
      </c>
      <c r="K4" s="706"/>
      <c r="L4" s="707"/>
      <c r="M4" s="711"/>
      <c r="N4" s="712"/>
      <c r="O4" s="713"/>
      <c r="P4" s="727" t="s">
        <v>502</v>
      </c>
      <c r="Q4" s="727"/>
      <c r="R4" s="727"/>
      <c r="S4" s="715"/>
      <c r="T4" s="716"/>
      <c r="U4" s="715"/>
      <c r="V4" s="720"/>
      <c r="W4" s="716"/>
    </row>
    <row r="5" spans="2:23" s="29" customFormat="1" ht="25.5" customHeight="1" x14ac:dyDescent="0.15">
      <c r="B5" s="728" t="s">
        <v>252</v>
      </c>
      <c r="C5" s="730" t="s">
        <v>253</v>
      </c>
      <c r="D5" s="731"/>
      <c r="E5" s="176">
        <v>10</v>
      </c>
      <c r="F5" s="732"/>
      <c r="G5" s="733"/>
      <c r="H5" s="733"/>
      <c r="I5" s="733"/>
      <c r="J5" s="733"/>
      <c r="K5" s="733"/>
      <c r="L5" s="734"/>
      <c r="M5" s="728" t="s">
        <v>252</v>
      </c>
      <c r="N5" s="730" t="s">
        <v>253</v>
      </c>
      <c r="O5" s="731"/>
      <c r="P5" s="176">
        <v>11</v>
      </c>
      <c r="Q5" s="735"/>
      <c r="R5" s="736"/>
      <c r="S5" s="736"/>
      <c r="T5" s="736"/>
      <c r="U5" s="736"/>
      <c r="V5" s="736"/>
      <c r="W5" s="737"/>
    </row>
    <row r="6" spans="2:23" s="29" customFormat="1" ht="25.5" customHeight="1" x14ac:dyDescent="0.15">
      <c r="B6" s="729"/>
      <c r="C6" s="730" t="s">
        <v>254</v>
      </c>
      <c r="D6" s="731"/>
      <c r="E6" s="206">
        <v>1</v>
      </c>
      <c r="F6" s="735"/>
      <c r="G6" s="736"/>
      <c r="H6" s="736"/>
      <c r="I6" s="736"/>
      <c r="J6" s="736"/>
      <c r="K6" s="736"/>
      <c r="L6" s="737"/>
      <c r="M6" s="729"/>
      <c r="N6" s="730" t="s">
        <v>254</v>
      </c>
      <c r="O6" s="731"/>
      <c r="P6" s="206">
        <v>1</v>
      </c>
      <c r="Q6" s="735"/>
      <c r="R6" s="736"/>
      <c r="S6" s="736"/>
      <c r="T6" s="736"/>
      <c r="U6" s="736"/>
      <c r="V6" s="736"/>
      <c r="W6" s="737"/>
    </row>
    <row r="7" spans="2:23" s="29" customFormat="1" ht="25.5" customHeight="1" x14ac:dyDescent="0.15">
      <c r="B7" s="728" t="s">
        <v>255</v>
      </c>
      <c r="C7" s="730" t="s">
        <v>203</v>
      </c>
      <c r="D7" s="731"/>
      <c r="E7" s="177" t="s">
        <v>548</v>
      </c>
      <c r="F7" s="735"/>
      <c r="G7" s="736"/>
      <c r="H7" s="736"/>
      <c r="I7" s="736"/>
      <c r="J7" s="736"/>
      <c r="K7" s="736"/>
      <c r="L7" s="737"/>
      <c r="M7" s="728" t="s">
        <v>255</v>
      </c>
      <c r="N7" s="730" t="s">
        <v>203</v>
      </c>
      <c r="O7" s="731"/>
      <c r="P7" s="177" t="s">
        <v>548</v>
      </c>
      <c r="Q7" s="735"/>
      <c r="R7" s="736"/>
      <c r="S7" s="736"/>
      <c r="T7" s="736"/>
      <c r="U7" s="736"/>
      <c r="V7" s="736"/>
      <c r="W7" s="737"/>
    </row>
    <row r="8" spans="2:23" s="29" customFormat="1" ht="25.5" customHeight="1" x14ac:dyDescent="0.15">
      <c r="B8" s="741"/>
      <c r="C8" s="730" t="s">
        <v>204</v>
      </c>
      <c r="D8" s="731"/>
      <c r="E8" s="176" t="s">
        <v>571</v>
      </c>
      <c r="F8" s="735"/>
      <c r="G8" s="736"/>
      <c r="H8" s="736"/>
      <c r="I8" s="736"/>
      <c r="J8" s="736"/>
      <c r="K8" s="736"/>
      <c r="L8" s="737"/>
      <c r="M8" s="741"/>
      <c r="N8" s="730" t="s">
        <v>204</v>
      </c>
      <c r="O8" s="731"/>
      <c r="P8" s="176" t="s">
        <v>583</v>
      </c>
      <c r="Q8" s="735"/>
      <c r="R8" s="736"/>
      <c r="S8" s="736"/>
      <c r="T8" s="736"/>
      <c r="U8" s="736"/>
      <c r="V8" s="736"/>
      <c r="W8" s="737"/>
    </row>
    <row r="9" spans="2:23" s="29" customFormat="1" ht="25.5" customHeight="1" x14ac:dyDescent="0.15">
      <c r="B9" s="742" t="s">
        <v>206</v>
      </c>
      <c r="C9" s="743"/>
      <c r="D9" s="744"/>
      <c r="E9" s="205" t="s">
        <v>414</v>
      </c>
      <c r="F9" s="735"/>
      <c r="G9" s="736"/>
      <c r="H9" s="736"/>
      <c r="I9" s="736"/>
      <c r="J9" s="736"/>
      <c r="K9" s="736"/>
      <c r="L9" s="737"/>
      <c r="M9" s="742" t="s">
        <v>206</v>
      </c>
      <c r="N9" s="743"/>
      <c r="O9" s="744"/>
      <c r="P9" s="205" t="s">
        <v>423</v>
      </c>
      <c r="Q9" s="735"/>
      <c r="R9" s="736"/>
      <c r="S9" s="736"/>
      <c r="T9" s="736"/>
      <c r="U9" s="736"/>
      <c r="V9" s="736"/>
      <c r="W9" s="737"/>
    </row>
    <row r="10" spans="2:23" s="29" customFormat="1" ht="25.5" customHeight="1" x14ac:dyDescent="0.15">
      <c r="B10" s="728" t="s">
        <v>256</v>
      </c>
      <c r="C10" s="742" t="s">
        <v>257</v>
      </c>
      <c r="D10" s="744"/>
      <c r="E10" s="206" t="s">
        <v>550</v>
      </c>
      <c r="F10" s="735"/>
      <c r="G10" s="736"/>
      <c r="H10" s="736"/>
      <c r="I10" s="736"/>
      <c r="J10" s="736"/>
      <c r="K10" s="736"/>
      <c r="L10" s="737"/>
      <c r="M10" s="728" t="s">
        <v>256</v>
      </c>
      <c r="N10" s="742" t="s">
        <v>257</v>
      </c>
      <c r="O10" s="744"/>
      <c r="P10" s="206" t="s">
        <v>550</v>
      </c>
      <c r="Q10" s="735"/>
      <c r="R10" s="736"/>
      <c r="S10" s="736"/>
      <c r="T10" s="736"/>
      <c r="U10" s="736"/>
      <c r="V10" s="736"/>
      <c r="W10" s="737"/>
    </row>
    <row r="11" spans="2:23" s="29" customFormat="1" ht="25.5" customHeight="1" x14ac:dyDescent="0.15">
      <c r="B11" s="741"/>
      <c r="C11" s="742" t="s">
        <v>215</v>
      </c>
      <c r="D11" s="744"/>
      <c r="E11" s="182" t="s">
        <v>554</v>
      </c>
      <c r="F11" s="735"/>
      <c r="G11" s="736"/>
      <c r="H11" s="736"/>
      <c r="I11" s="736"/>
      <c r="J11" s="736"/>
      <c r="K11" s="736"/>
      <c r="L11" s="737"/>
      <c r="M11" s="741"/>
      <c r="N11" s="742" t="s">
        <v>215</v>
      </c>
      <c r="O11" s="744"/>
      <c r="P11" s="182" t="s">
        <v>554</v>
      </c>
      <c r="Q11" s="735"/>
      <c r="R11" s="736"/>
      <c r="S11" s="736"/>
      <c r="T11" s="736"/>
      <c r="U11" s="736"/>
      <c r="V11" s="736"/>
      <c r="W11" s="737"/>
    </row>
    <row r="12" spans="2:23" s="29" customFormat="1" ht="25.5" customHeight="1" x14ac:dyDescent="0.15">
      <c r="B12" s="729"/>
      <c r="C12" s="745" t="s">
        <v>216</v>
      </c>
      <c r="D12" s="745"/>
      <c r="E12" s="182" t="s">
        <v>573</v>
      </c>
      <c r="F12" s="738"/>
      <c r="G12" s="739"/>
      <c r="H12" s="739"/>
      <c r="I12" s="739"/>
      <c r="J12" s="739"/>
      <c r="K12" s="739"/>
      <c r="L12" s="740"/>
      <c r="M12" s="729"/>
      <c r="N12" s="745" t="s">
        <v>216</v>
      </c>
      <c r="O12" s="745"/>
      <c r="P12" s="182" t="s">
        <v>553</v>
      </c>
      <c r="Q12" s="735"/>
      <c r="R12" s="736"/>
      <c r="S12" s="736"/>
      <c r="T12" s="736"/>
      <c r="U12" s="736"/>
      <c r="V12" s="736"/>
      <c r="W12" s="737"/>
    </row>
    <row r="13" spans="2:23" s="29" customFormat="1" ht="25.5" customHeight="1" x14ac:dyDescent="0.15">
      <c r="B13" s="750" t="s">
        <v>258</v>
      </c>
      <c r="C13" s="750"/>
      <c r="D13" s="750"/>
      <c r="E13" s="764" t="s">
        <v>582</v>
      </c>
      <c r="F13" s="765"/>
      <c r="G13" s="766"/>
      <c r="H13" s="750" t="s">
        <v>259</v>
      </c>
      <c r="I13" s="750"/>
      <c r="J13" s="751" t="s">
        <v>627</v>
      </c>
      <c r="K13" s="751"/>
      <c r="L13" s="751"/>
      <c r="M13" s="750" t="s">
        <v>258</v>
      </c>
      <c r="N13" s="750"/>
      <c r="O13" s="750"/>
      <c r="P13" s="764" t="s">
        <v>570</v>
      </c>
      <c r="Q13" s="765"/>
      <c r="R13" s="766"/>
      <c r="S13" s="750" t="s">
        <v>259</v>
      </c>
      <c r="T13" s="750"/>
      <c r="U13" s="751" t="s">
        <v>616</v>
      </c>
      <c r="V13" s="751"/>
      <c r="W13" s="751"/>
    </row>
    <row r="14" spans="2:23" s="29" customFormat="1" ht="25.5" customHeight="1" x14ac:dyDescent="0.15">
      <c r="B14" s="752" t="s">
        <v>260</v>
      </c>
      <c r="C14" s="752"/>
      <c r="D14" s="752"/>
      <c r="E14" s="753" t="s">
        <v>554</v>
      </c>
      <c r="F14" s="753"/>
      <c r="G14" s="753"/>
      <c r="H14" s="754" t="s">
        <v>261</v>
      </c>
      <c r="I14" s="755"/>
      <c r="J14" s="756" t="s">
        <v>554</v>
      </c>
      <c r="K14" s="757"/>
      <c r="L14" s="758"/>
      <c r="M14" s="754" t="s">
        <v>260</v>
      </c>
      <c r="N14" s="755"/>
      <c r="O14" s="759"/>
      <c r="P14" s="760" t="s">
        <v>554</v>
      </c>
      <c r="Q14" s="761"/>
      <c r="R14" s="761"/>
      <c r="S14" s="762" t="s">
        <v>261</v>
      </c>
      <c r="T14" s="763"/>
      <c r="U14" s="756" t="s">
        <v>554</v>
      </c>
      <c r="V14" s="757"/>
      <c r="W14" s="758"/>
    </row>
    <row r="15" spans="2:23" s="29" customFormat="1" ht="39.75" customHeight="1" x14ac:dyDescent="0.15">
      <c r="B15" s="745" t="s">
        <v>262</v>
      </c>
      <c r="C15" s="745"/>
      <c r="D15" s="745"/>
      <c r="E15" s="746" t="s">
        <v>619</v>
      </c>
      <c r="F15" s="747"/>
      <c r="G15" s="747"/>
      <c r="H15" s="747"/>
      <c r="I15" s="747"/>
      <c r="J15" s="747"/>
      <c r="K15" s="747"/>
      <c r="L15" s="748"/>
      <c r="M15" s="745" t="s">
        <v>262</v>
      </c>
      <c r="N15" s="745"/>
      <c r="O15" s="745"/>
      <c r="P15" s="746" t="s">
        <v>628</v>
      </c>
      <c r="Q15" s="747"/>
      <c r="R15" s="747"/>
      <c r="S15" s="747"/>
      <c r="T15" s="747"/>
      <c r="U15" s="747"/>
      <c r="V15" s="747"/>
      <c r="W15" s="748"/>
    </row>
    <row r="16" spans="2:23" s="29" customFormat="1" ht="25.5" customHeight="1" x14ac:dyDescent="0.15">
      <c r="B16" s="749" t="s">
        <v>252</v>
      </c>
      <c r="C16" s="749" t="s">
        <v>253</v>
      </c>
      <c r="D16" s="749"/>
      <c r="E16" s="176">
        <v>11</v>
      </c>
      <c r="F16" s="732"/>
      <c r="G16" s="733"/>
      <c r="H16" s="733"/>
      <c r="I16" s="733"/>
      <c r="J16" s="733"/>
      <c r="K16" s="733"/>
      <c r="L16" s="734"/>
      <c r="M16" s="749" t="s">
        <v>252</v>
      </c>
      <c r="N16" s="749" t="s">
        <v>253</v>
      </c>
      <c r="O16" s="749"/>
      <c r="P16" s="176">
        <v>11</v>
      </c>
      <c r="Q16" s="735"/>
      <c r="R16" s="736"/>
      <c r="S16" s="736"/>
      <c r="T16" s="736"/>
      <c r="U16" s="736"/>
      <c r="V16" s="736"/>
      <c r="W16" s="737"/>
    </row>
    <row r="17" spans="2:24" s="29" customFormat="1" ht="25.5" customHeight="1" x14ac:dyDescent="0.15">
      <c r="B17" s="749"/>
      <c r="C17" s="749" t="s">
        <v>254</v>
      </c>
      <c r="D17" s="749"/>
      <c r="E17" s="206">
        <v>2</v>
      </c>
      <c r="F17" s="735"/>
      <c r="G17" s="736"/>
      <c r="H17" s="736"/>
      <c r="I17" s="736"/>
      <c r="J17" s="736"/>
      <c r="K17" s="736"/>
      <c r="L17" s="737"/>
      <c r="M17" s="749"/>
      <c r="N17" s="749" t="s">
        <v>254</v>
      </c>
      <c r="O17" s="749"/>
      <c r="P17" s="206">
        <v>3</v>
      </c>
      <c r="Q17" s="735"/>
      <c r="R17" s="736"/>
      <c r="S17" s="736"/>
      <c r="T17" s="736"/>
      <c r="U17" s="736"/>
      <c r="V17" s="736"/>
      <c r="W17" s="737"/>
    </row>
    <row r="18" spans="2:24" s="29" customFormat="1" ht="25.5" customHeight="1" x14ac:dyDescent="0.15">
      <c r="B18" s="749" t="s">
        <v>255</v>
      </c>
      <c r="C18" s="749" t="s">
        <v>203</v>
      </c>
      <c r="D18" s="749"/>
      <c r="E18" s="177" t="s">
        <v>548</v>
      </c>
      <c r="F18" s="735"/>
      <c r="G18" s="736"/>
      <c r="H18" s="736"/>
      <c r="I18" s="736"/>
      <c r="J18" s="736"/>
      <c r="K18" s="736"/>
      <c r="L18" s="737"/>
      <c r="M18" s="749" t="s">
        <v>255</v>
      </c>
      <c r="N18" s="749" t="s">
        <v>203</v>
      </c>
      <c r="O18" s="749"/>
      <c r="P18" s="177" t="s">
        <v>548</v>
      </c>
      <c r="Q18" s="735"/>
      <c r="R18" s="736"/>
      <c r="S18" s="736"/>
      <c r="T18" s="736"/>
      <c r="U18" s="736"/>
      <c r="V18" s="736"/>
      <c r="W18" s="737"/>
    </row>
    <row r="19" spans="2:24" s="29" customFormat="1" ht="25.5" customHeight="1" x14ac:dyDescent="0.15">
      <c r="B19" s="749"/>
      <c r="C19" s="749" t="s">
        <v>204</v>
      </c>
      <c r="D19" s="749"/>
      <c r="E19" s="176" t="s">
        <v>571</v>
      </c>
      <c r="F19" s="735"/>
      <c r="G19" s="736"/>
      <c r="H19" s="736"/>
      <c r="I19" s="736"/>
      <c r="J19" s="736"/>
      <c r="K19" s="736"/>
      <c r="L19" s="737"/>
      <c r="M19" s="749"/>
      <c r="N19" s="749" t="s">
        <v>204</v>
      </c>
      <c r="O19" s="749"/>
      <c r="P19" s="176" t="s">
        <v>549</v>
      </c>
      <c r="Q19" s="735"/>
      <c r="R19" s="736"/>
      <c r="S19" s="736"/>
      <c r="T19" s="736"/>
      <c r="U19" s="736"/>
      <c r="V19" s="736"/>
      <c r="W19" s="737"/>
    </row>
    <row r="20" spans="2:24" s="29" customFormat="1" ht="25.5" customHeight="1" x14ac:dyDescent="0.15">
      <c r="B20" s="745" t="s">
        <v>206</v>
      </c>
      <c r="C20" s="745"/>
      <c r="D20" s="745"/>
      <c r="E20" s="205" t="s">
        <v>414</v>
      </c>
      <c r="F20" s="735"/>
      <c r="G20" s="736"/>
      <c r="H20" s="736"/>
      <c r="I20" s="736"/>
      <c r="J20" s="736"/>
      <c r="K20" s="736"/>
      <c r="L20" s="737"/>
      <c r="M20" s="745" t="s">
        <v>206</v>
      </c>
      <c r="N20" s="745"/>
      <c r="O20" s="745"/>
      <c r="P20" s="205" t="s">
        <v>448</v>
      </c>
      <c r="Q20" s="735"/>
      <c r="R20" s="736"/>
      <c r="S20" s="736"/>
      <c r="T20" s="736"/>
      <c r="U20" s="736"/>
      <c r="V20" s="736"/>
      <c r="W20" s="737"/>
    </row>
    <row r="21" spans="2:24" s="29" customFormat="1" ht="25.5" customHeight="1" x14ac:dyDescent="0.15">
      <c r="B21" s="728" t="s">
        <v>256</v>
      </c>
      <c r="C21" s="745" t="s">
        <v>257</v>
      </c>
      <c r="D21" s="745"/>
      <c r="E21" s="206" t="s">
        <v>550</v>
      </c>
      <c r="F21" s="735"/>
      <c r="G21" s="736"/>
      <c r="H21" s="736"/>
      <c r="I21" s="736"/>
      <c r="J21" s="736"/>
      <c r="K21" s="736"/>
      <c r="L21" s="737"/>
      <c r="M21" s="728" t="s">
        <v>256</v>
      </c>
      <c r="N21" s="745" t="s">
        <v>257</v>
      </c>
      <c r="O21" s="745"/>
      <c r="P21" s="206" t="s">
        <v>550</v>
      </c>
      <c r="Q21" s="735"/>
      <c r="R21" s="736"/>
      <c r="S21" s="736"/>
      <c r="T21" s="736"/>
      <c r="U21" s="736"/>
      <c r="V21" s="736"/>
      <c r="W21" s="737"/>
    </row>
    <row r="22" spans="2:24" s="29" customFormat="1" ht="25.5" customHeight="1" x14ac:dyDescent="0.15">
      <c r="B22" s="741"/>
      <c r="C22" s="745" t="s">
        <v>215</v>
      </c>
      <c r="D22" s="745"/>
      <c r="E22" s="182" t="s">
        <v>554</v>
      </c>
      <c r="F22" s="735"/>
      <c r="G22" s="736"/>
      <c r="H22" s="736"/>
      <c r="I22" s="736"/>
      <c r="J22" s="736"/>
      <c r="K22" s="736"/>
      <c r="L22" s="737"/>
      <c r="M22" s="741"/>
      <c r="N22" s="745" t="s">
        <v>215</v>
      </c>
      <c r="O22" s="745"/>
      <c r="P22" s="182" t="s">
        <v>554</v>
      </c>
      <c r="Q22" s="735"/>
      <c r="R22" s="736"/>
      <c r="S22" s="736"/>
      <c r="T22" s="736"/>
      <c r="U22" s="736"/>
      <c r="V22" s="736"/>
      <c r="W22" s="737"/>
    </row>
    <row r="23" spans="2:24" s="29" customFormat="1" ht="25.5" customHeight="1" x14ac:dyDescent="0.15">
      <c r="B23" s="729"/>
      <c r="C23" s="745" t="s">
        <v>216</v>
      </c>
      <c r="D23" s="745"/>
      <c r="E23" s="182" t="s">
        <v>553</v>
      </c>
      <c r="F23" s="738"/>
      <c r="G23" s="739"/>
      <c r="H23" s="739"/>
      <c r="I23" s="739"/>
      <c r="J23" s="739"/>
      <c r="K23" s="739"/>
      <c r="L23" s="740"/>
      <c r="M23" s="729"/>
      <c r="N23" s="745" t="s">
        <v>216</v>
      </c>
      <c r="O23" s="745"/>
      <c r="P23" s="182" t="s">
        <v>586</v>
      </c>
      <c r="Q23" s="735"/>
      <c r="R23" s="736"/>
      <c r="S23" s="736"/>
      <c r="T23" s="736"/>
      <c r="U23" s="736"/>
      <c r="V23" s="736"/>
      <c r="W23" s="737"/>
    </row>
    <row r="24" spans="2:24" s="29" customFormat="1" ht="25.5" customHeight="1" x14ac:dyDescent="0.15">
      <c r="B24" s="750" t="s">
        <v>258</v>
      </c>
      <c r="C24" s="750"/>
      <c r="D24" s="750"/>
      <c r="E24" s="764" t="s">
        <v>584</v>
      </c>
      <c r="F24" s="765"/>
      <c r="G24" s="766"/>
      <c r="H24" s="750" t="s">
        <v>259</v>
      </c>
      <c r="I24" s="750"/>
      <c r="J24" s="764" t="s">
        <v>629</v>
      </c>
      <c r="K24" s="765"/>
      <c r="L24" s="766"/>
      <c r="M24" s="750" t="s">
        <v>258</v>
      </c>
      <c r="N24" s="750"/>
      <c r="O24" s="750"/>
      <c r="P24" s="764" t="s">
        <v>585</v>
      </c>
      <c r="Q24" s="765"/>
      <c r="R24" s="766"/>
      <c r="S24" s="750" t="s">
        <v>259</v>
      </c>
      <c r="T24" s="750"/>
      <c r="U24" s="751" t="s">
        <v>630</v>
      </c>
      <c r="V24" s="751"/>
      <c r="W24" s="751"/>
    </row>
    <row r="25" spans="2:24" s="29" customFormat="1" ht="25.5" customHeight="1" x14ac:dyDescent="0.15">
      <c r="B25" s="752" t="s">
        <v>260</v>
      </c>
      <c r="C25" s="752"/>
      <c r="D25" s="752"/>
      <c r="E25" s="753" t="s">
        <v>554</v>
      </c>
      <c r="F25" s="753"/>
      <c r="G25" s="753"/>
      <c r="H25" s="754" t="s">
        <v>261</v>
      </c>
      <c r="I25" s="755"/>
      <c r="J25" s="756" t="s">
        <v>554</v>
      </c>
      <c r="K25" s="757"/>
      <c r="L25" s="758"/>
      <c r="M25" s="754" t="s">
        <v>260</v>
      </c>
      <c r="N25" s="755"/>
      <c r="O25" s="759"/>
      <c r="P25" s="770" t="s">
        <v>554</v>
      </c>
      <c r="Q25" s="753"/>
      <c r="R25" s="753"/>
      <c r="S25" s="762" t="s">
        <v>261</v>
      </c>
      <c r="T25" s="763"/>
      <c r="U25" s="756" t="s">
        <v>554</v>
      </c>
      <c r="V25" s="757"/>
      <c r="W25" s="758"/>
    </row>
    <row r="26" spans="2:24" s="29" customFormat="1" ht="39.75" customHeight="1" x14ac:dyDescent="0.15">
      <c r="B26" s="745" t="s">
        <v>262</v>
      </c>
      <c r="C26" s="745"/>
      <c r="D26" s="745"/>
      <c r="E26" s="746" t="s">
        <v>623</v>
      </c>
      <c r="F26" s="747"/>
      <c r="G26" s="747"/>
      <c r="H26" s="747"/>
      <c r="I26" s="747"/>
      <c r="J26" s="747"/>
      <c r="K26" s="747"/>
      <c r="L26" s="748"/>
      <c r="M26" s="745" t="s">
        <v>262</v>
      </c>
      <c r="N26" s="745"/>
      <c r="O26" s="745"/>
      <c r="P26" s="746" t="s">
        <v>631</v>
      </c>
      <c r="Q26" s="747"/>
      <c r="R26" s="747"/>
      <c r="S26" s="747"/>
      <c r="T26" s="747"/>
      <c r="U26" s="747"/>
      <c r="V26" s="747"/>
      <c r="W26" s="748"/>
    </row>
    <row r="27" spans="2:24" s="29" customFormat="1" ht="15" customHeight="1" x14ac:dyDescent="0.15">
      <c r="B27" s="178"/>
      <c r="C27" s="767" t="s">
        <v>263</v>
      </c>
      <c r="D27" s="768"/>
      <c r="E27" s="768"/>
      <c r="F27" s="768"/>
      <c r="G27" s="768"/>
      <c r="H27" s="768"/>
      <c r="I27" s="768"/>
      <c r="J27" s="768"/>
      <c r="K27" s="768"/>
      <c r="L27" s="768"/>
      <c r="M27" s="179"/>
      <c r="N27" s="179" t="s">
        <v>264</v>
      </c>
      <c r="O27" s="179"/>
      <c r="P27" s="179"/>
      <c r="Q27" s="179"/>
      <c r="R27" s="179"/>
      <c r="S27" s="179"/>
      <c r="T27" s="179"/>
      <c r="U27" s="179"/>
      <c r="V27" s="179"/>
      <c r="W27" s="179"/>
    </row>
    <row r="28" spans="2:24" s="29" customFormat="1" ht="15" customHeight="1" x14ac:dyDescent="0.15">
      <c r="B28" s="178"/>
      <c r="C28" s="769"/>
      <c r="D28" s="769"/>
      <c r="E28" s="769"/>
      <c r="F28" s="769"/>
      <c r="G28" s="769"/>
      <c r="H28" s="769"/>
      <c r="I28" s="769"/>
      <c r="J28" s="769"/>
      <c r="K28" s="769"/>
      <c r="L28" s="769"/>
      <c r="M28" s="179"/>
      <c r="N28" s="179" t="s">
        <v>265</v>
      </c>
      <c r="O28" s="179"/>
      <c r="P28" s="179"/>
      <c r="Q28" s="179"/>
      <c r="R28" s="179"/>
      <c r="S28" s="179"/>
      <c r="T28" s="179"/>
      <c r="U28" s="179"/>
      <c r="V28" s="179"/>
      <c r="W28" s="179"/>
    </row>
    <row r="29" spans="2:24" ht="15" customHeight="1" x14ac:dyDescent="0.15">
      <c r="C29" s="85"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85"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39497333-28FB-4995-BFEC-6D924C6CA249}"/>
    <dataValidation type="list" allowBlank="1" showInputMessage="1" showErrorMessage="1" sqref="E8 E19 P8 P19" xr:uid="{9711670C-FCC8-4623-A494-0EE86A2AE38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9327035-5CE1-4331-B120-989EDD43CE17}">
          <x14:formula1>
            <xm:f>'(参考)リスト'!$F$16:$F$21</xm:f>
          </x14:formula1>
          <xm:sqref>E11:E12 E22:E23 P11:P12 P22:P23</xm:sqref>
        </x14:dataValidation>
        <x14:dataValidation type="list" allowBlank="1" showInputMessage="1" showErrorMessage="1" xr:uid="{E56B487B-238D-4562-9059-86CD0F02E239}">
          <x14:formula1>
            <xm:f>'(参考)リスト'!$D$16:$D$18</xm:f>
          </x14:formula1>
          <xm:sqref>E10 E21 P10 P21</xm:sqref>
        </x14:dataValidation>
        <x14:dataValidation type="list" allowBlank="1" showInputMessage="1" showErrorMessage="1" xr:uid="{B24BFA6F-267E-4DD6-9D67-A1E2A3F22533}">
          <x14:formula1>
            <xm:f>'(参考)リスト'!$E$16:$E$27</xm:f>
          </x14:formula1>
          <xm:sqref>E9 E20 P9 P20</xm:sqref>
        </x14:dataValidation>
        <x14:dataValidation type="list" allowBlank="1" showInputMessage="1" showErrorMessage="1" xr:uid="{B1EE0574-A5B0-4388-9409-09186A41D93C}">
          <x14:formula1>
            <xm:f>'(参考)リスト'!$B$16:$B$21</xm:f>
          </x14:formula1>
          <xm:sqref>E7 E18 P7 P18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AF6D6-119B-44D5-B9F8-E6A7C95AC5F9}">
  <dimension ref="B1:X31"/>
  <sheetViews>
    <sheetView showGridLines="0" showZeros="0" view="pageBreakPreview" topLeftCell="A11"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9"/>
    </row>
    <row r="2" spans="2:23" ht="25.15" customHeight="1" x14ac:dyDescent="0.15">
      <c r="B2" s="174" t="s">
        <v>246</v>
      </c>
      <c r="C2" s="175"/>
      <c r="D2" s="175"/>
      <c r="E2" s="175"/>
      <c r="F2" s="175"/>
      <c r="G2" s="175"/>
      <c r="H2" s="175"/>
      <c r="I2" s="175"/>
      <c r="J2" s="175"/>
      <c r="K2" s="175"/>
      <c r="L2" s="175"/>
      <c r="M2" s="175"/>
      <c r="N2" s="175"/>
      <c r="O2" s="175"/>
      <c r="P2" s="175"/>
      <c r="Q2" s="175"/>
      <c r="R2" s="379" t="s">
        <v>157</v>
      </c>
      <c r="S2" s="379"/>
      <c r="T2" s="537" t="s">
        <v>651</v>
      </c>
      <c r="U2" s="537"/>
      <c r="V2" s="537"/>
      <c r="W2" s="537"/>
    </row>
    <row r="3" spans="2:23" ht="25.15" customHeight="1" x14ac:dyDescent="0.15">
      <c r="B3" s="698" t="s">
        <v>247</v>
      </c>
      <c r="C3" s="699"/>
      <c r="D3" s="699"/>
      <c r="E3" s="700" t="s">
        <v>543</v>
      </c>
      <c r="F3" s="701"/>
      <c r="G3" s="702"/>
      <c r="H3" s="703" t="s">
        <v>248</v>
      </c>
      <c r="I3" s="704"/>
      <c r="J3" s="705" t="s">
        <v>499</v>
      </c>
      <c r="K3" s="706"/>
      <c r="L3" s="707"/>
      <c r="M3" s="708" t="s">
        <v>249</v>
      </c>
      <c r="N3" s="709"/>
      <c r="O3" s="710"/>
      <c r="P3" s="714" t="s">
        <v>501</v>
      </c>
      <c r="Q3" s="714"/>
      <c r="R3" s="714"/>
      <c r="S3" s="708" t="s">
        <v>192</v>
      </c>
      <c r="T3" s="710"/>
      <c r="U3" s="717">
        <v>45947</v>
      </c>
      <c r="V3" s="718"/>
      <c r="W3" s="719"/>
    </row>
    <row r="4" spans="2:23" ht="25.15" customHeight="1" x14ac:dyDescent="0.15">
      <c r="B4" s="721" t="s">
        <v>250</v>
      </c>
      <c r="C4" s="722"/>
      <c r="D4" s="722"/>
      <c r="E4" s="723" t="s">
        <v>498</v>
      </c>
      <c r="F4" s="724"/>
      <c r="G4" s="725"/>
      <c r="H4" s="703" t="s">
        <v>251</v>
      </c>
      <c r="I4" s="704"/>
      <c r="J4" s="726" t="s">
        <v>500</v>
      </c>
      <c r="K4" s="706"/>
      <c r="L4" s="707"/>
      <c r="M4" s="711"/>
      <c r="N4" s="712"/>
      <c r="O4" s="713"/>
      <c r="P4" s="727" t="s">
        <v>502</v>
      </c>
      <c r="Q4" s="727"/>
      <c r="R4" s="727"/>
      <c r="S4" s="715"/>
      <c r="T4" s="716"/>
      <c r="U4" s="715"/>
      <c r="V4" s="720"/>
      <c r="W4" s="716"/>
    </row>
    <row r="5" spans="2:23" s="29" customFormat="1" ht="25.5" customHeight="1" x14ac:dyDescent="0.15">
      <c r="B5" s="728" t="s">
        <v>252</v>
      </c>
      <c r="C5" s="730" t="s">
        <v>253</v>
      </c>
      <c r="D5" s="731"/>
      <c r="E5" s="176">
        <v>12</v>
      </c>
      <c r="F5" s="732"/>
      <c r="G5" s="733"/>
      <c r="H5" s="733"/>
      <c r="I5" s="733"/>
      <c r="J5" s="733"/>
      <c r="K5" s="733"/>
      <c r="L5" s="734"/>
      <c r="M5" s="728" t="s">
        <v>252</v>
      </c>
      <c r="N5" s="730" t="s">
        <v>253</v>
      </c>
      <c r="O5" s="731"/>
      <c r="P5" s="176">
        <v>13</v>
      </c>
      <c r="Q5" s="735"/>
      <c r="R5" s="736"/>
      <c r="S5" s="736"/>
      <c r="T5" s="736"/>
      <c r="U5" s="736"/>
      <c r="V5" s="736"/>
      <c r="W5" s="737"/>
    </row>
    <row r="6" spans="2:23" s="29" customFormat="1" ht="25.5" customHeight="1" x14ac:dyDescent="0.15">
      <c r="B6" s="729"/>
      <c r="C6" s="730" t="s">
        <v>254</v>
      </c>
      <c r="D6" s="731"/>
      <c r="E6" s="206">
        <v>1</v>
      </c>
      <c r="F6" s="735"/>
      <c r="G6" s="736"/>
      <c r="H6" s="736"/>
      <c r="I6" s="736"/>
      <c r="J6" s="736"/>
      <c r="K6" s="736"/>
      <c r="L6" s="737"/>
      <c r="M6" s="729"/>
      <c r="N6" s="730" t="s">
        <v>254</v>
      </c>
      <c r="O6" s="731"/>
      <c r="P6" s="206">
        <v>1</v>
      </c>
      <c r="Q6" s="735"/>
      <c r="R6" s="736"/>
      <c r="S6" s="736"/>
      <c r="T6" s="736"/>
      <c r="U6" s="736"/>
      <c r="V6" s="736"/>
      <c r="W6" s="737"/>
    </row>
    <row r="7" spans="2:23" s="29" customFormat="1" ht="25.5" customHeight="1" x14ac:dyDescent="0.15">
      <c r="B7" s="728" t="s">
        <v>255</v>
      </c>
      <c r="C7" s="730" t="s">
        <v>203</v>
      </c>
      <c r="D7" s="731"/>
      <c r="E7" s="177" t="s">
        <v>548</v>
      </c>
      <c r="F7" s="735"/>
      <c r="G7" s="736"/>
      <c r="H7" s="736"/>
      <c r="I7" s="736"/>
      <c r="J7" s="736"/>
      <c r="K7" s="736"/>
      <c r="L7" s="737"/>
      <c r="M7" s="728" t="s">
        <v>255</v>
      </c>
      <c r="N7" s="730" t="s">
        <v>203</v>
      </c>
      <c r="O7" s="731"/>
      <c r="P7" s="177" t="s">
        <v>548</v>
      </c>
      <c r="Q7" s="735"/>
      <c r="R7" s="736"/>
      <c r="S7" s="736"/>
      <c r="T7" s="736"/>
      <c r="U7" s="736"/>
      <c r="V7" s="736"/>
      <c r="W7" s="737"/>
    </row>
    <row r="8" spans="2:23" s="29" customFormat="1" ht="25.5" customHeight="1" x14ac:dyDescent="0.15">
      <c r="B8" s="741"/>
      <c r="C8" s="730" t="s">
        <v>204</v>
      </c>
      <c r="D8" s="731"/>
      <c r="E8" s="176" t="s">
        <v>577</v>
      </c>
      <c r="F8" s="735"/>
      <c r="G8" s="736"/>
      <c r="H8" s="736"/>
      <c r="I8" s="736"/>
      <c r="J8" s="736"/>
      <c r="K8" s="736"/>
      <c r="L8" s="737"/>
      <c r="M8" s="741"/>
      <c r="N8" s="730" t="s">
        <v>204</v>
      </c>
      <c r="O8" s="731"/>
      <c r="P8" s="176" t="s">
        <v>577</v>
      </c>
      <c r="Q8" s="735"/>
      <c r="R8" s="736"/>
      <c r="S8" s="736"/>
      <c r="T8" s="736"/>
      <c r="U8" s="736"/>
      <c r="V8" s="736"/>
      <c r="W8" s="737"/>
    </row>
    <row r="9" spans="2:23" s="29" customFormat="1" ht="25.5" customHeight="1" x14ac:dyDescent="0.15">
      <c r="B9" s="742" t="s">
        <v>206</v>
      </c>
      <c r="C9" s="743"/>
      <c r="D9" s="744"/>
      <c r="E9" s="205" t="s">
        <v>423</v>
      </c>
      <c r="F9" s="735"/>
      <c r="G9" s="736"/>
      <c r="H9" s="736"/>
      <c r="I9" s="736"/>
      <c r="J9" s="736"/>
      <c r="K9" s="736"/>
      <c r="L9" s="737"/>
      <c r="M9" s="742" t="s">
        <v>206</v>
      </c>
      <c r="N9" s="743"/>
      <c r="O9" s="744"/>
      <c r="P9" s="205" t="s">
        <v>423</v>
      </c>
      <c r="Q9" s="735"/>
      <c r="R9" s="736"/>
      <c r="S9" s="736"/>
      <c r="T9" s="736"/>
      <c r="U9" s="736"/>
      <c r="V9" s="736"/>
      <c r="W9" s="737"/>
    </row>
    <row r="10" spans="2:23" s="29" customFormat="1" ht="25.5" customHeight="1" x14ac:dyDescent="0.15">
      <c r="B10" s="728" t="s">
        <v>256</v>
      </c>
      <c r="C10" s="742" t="s">
        <v>257</v>
      </c>
      <c r="D10" s="744"/>
      <c r="E10" s="206" t="s">
        <v>550</v>
      </c>
      <c r="F10" s="735"/>
      <c r="G10" s="736"/>
      <c r="H10" s="736"/>
      <c r="I10" s="736"/>
      <c r="J10" s="736"/>
      <c r="K10" s="736"/>
      <c r="L10" s="737"/>
      <c r="M10" s="728" t="s">
        <v>256</v>
      </c>
      <c r="N10" s="742" t="s">
        <v>257</v>
      </c>
      <c r="O10" s="744"/>
      <c r="P10" s="206" t="s">
        <v>550</v>
      </c>
      <c r="Q10" s="735"/>
      <c r="R10" s="736"/>
      <c r="S10" s="736"/>
      <c r="T10" s="736"/>
      <c r="U10" s="736"/>
      <c r="V10" s="736"/>
      <c r="W10" s="737"/>
    </row>
    <row r="11" spans="2:23" s="29" customFormat="1" ht="25.5" customHeight="1" x14ac:dyDescent="0.15">
      <c r="B11" s="741"/>
      <c r="C11" s="742" t="s">
        <v>215</v>
      </c>
      <c r="D11" s="744"/>
      <c r="E11" s="182" t="s">
        <v>554</v>
      </c>
      <c r="F11" s="735"/>
      <c r="G11" s="736"/>
      <c r="H11" s="736"/>
      <c r="I11" s="736"/>
      <c r="J11" s="736"/>
      <c r="K11" s="736"/>
      <c r="L11" s="737"/>
      <c r="M11" s="741"/>
      <c r="N11" s="742" t="s">
        <v>215</v>
      </c>
      <c r="O11" s="744"/>
      <c r="P11" s="182" t="s">
        <v>554</v>
      </c>
      <c r="Q11" s="735"/>
      <c r="R11" s="736"/>
      <c r="S11" s="736"/>
      <c r="T11" s="736"/>
      <c r="U11" s="736"/>
      <c r="V11" s="736"/>
      <c r="W11" s="737"/>
    </row>
    <row r="12" spans="2:23" s="29" customFormat="1" ht="25.5" customHeight="1" x14ac:dyDescent="0.15">
      <c r="B12" s="729"/>
      <c r="C12" s="745" t="s">
        <v>216</v>
      </c>
      <c r="D12" s="745"/>
      <c r="E12" s="182" t="s">
        <v>553</v>
      </c>
      <c r="F12" s="738"/>
      <c r="G12" s="739"/>
      <c r="H12" s="739"/>
      <c r="I12" s="739"/>
      <c r="J12" s="739"/>
      <c r="K12" s="739"/>
      <c r="L12" s="740"/>
      <c r="M12" s="729"/>
      <c r="N12" s="745" t="s">
        <v>216</v>
      </c>
      <c r="O12" s="745"/>
      <c r="P12" s="182" t="s">
        <v>553</v>
      </c>
      <c r="Q12" s="735"/>
      <c r="R12" s="736"/>
      <c r="S12" s="736"/>
      <c r="T12" s="736"/>
      <c r="U12" s="736"/>
      <c r="V12" s="736"/>
      <c r="W12" s="737"/>
    </row>
    <row r="13" spans="2:23" s="29" customFormat="1" ht="25.5" customHeight="1" x14ac:dyDescent="0.15">
      <c r="B13" s="750" t="s">
        <v>258</v>
      </c>
      <c r="C13" s="750"/>
      <c r="D13" s="750"/>
      <c r="E13" s="764" t="s">
        <v>570</v>
      </c>
      <c r="F13" s="765"/>
      <c r="G13" s="766"/>
      <c r="H13" s="750" t="s">
        <v>259</v>
      </c>
      <c r="I13" s="750"/>
      <c r="J13" s="751" t="s">
        <v>616</v>
      </c>
      <c r="K13" s="751"/>
      <c r="L13" s="751"/>
      <c r="M13" s="750" t="s">
        <v>258</v>
      </c>
      <c r="N13" s="750"/>
      <c r="O13" s="750"/>
      <c r="P13" s="764" t="s">
        <v>570</v>
      </c>
      <c r="Q13" s="765"/>
      <c r="R13" s="766"/>
      <c r="S13" s="750" t="s">
        <v>259</v>
      </c>
      <c r="T13" s="750"/>
      <c r="U13" s="751" t="s">
        <v>616</v>
      </c>
      <c r="V13" s="751"/>
      <c r="W13" s="751"/>
    </row>
    <row r="14" spans="2:23" s="29" customFormat="1" ht="25.5" customHeight="1" x14ac:dyDescent="0.15">
      <c r="B14" s="752" t="s">
        <v>260</v>
      </c>
      <c r="C14" s="752"/>
      <c r="D14" s="752"/>
      <c r="E14" s="753" t="s">
        <v>554</v>
      </c>
      <c r="F14" s="753"/>
      <c r="G14" s="753"/>
      <c r="H14" s="754" t="s">
        <v>261</v>
      </c>
      <c r="I14" s="755"/>
      <c r="J14" s="756" t="s">
        <v>554</v>
      </c>
      <c r="K14" s="757"/>
      <c r="L14" s="758"/>
      <c r="M14" s="754" t="s">
        <v>260</v>
      </c>
      <c r="N14" s="755"/>
      <c r="O14" s="759"/>
      <c r="P14" s="760" t="s">
        <v>554</v>
      </c>
      <c r="Q14" s="761"/>
      <c r="R14" s="761"/>
      <c r="S14" s="762" t="s">
        <v>261</v>
      </c>
      <c r="T14" s="763"/>
      <c r="U14" s="756" t="s">
        <v>554</v>
      </c>
      <c r="V14" s="757"/>
      <c r="W14" s="758"/>
    </row>
    <row r="15" spans="2:23" s="29" customFormat="1" ht="39.75" customHeight="1" x14ac:dyDescent="0.15">
      <c r="B15" s="745" t="s">
        <v>262</v>
      </c>
      <c r="C15" s="745"/>
      <c r="D15" s="745"/>
      <c r="E15" s="746" t="s">
        <v>617</v>
      </c>
      <c r="F15" s="747"/>
      <c r="G15" s="747"/>
      <c r="H15" s="747"/>
      <c r="I15" s="747"/>
      <c r="J15" s="747"/>
      <c r="K15" s="747"/>
      <c r="L15" s="748"/>
      <c r="M15" s="745" t="s">
        <v>262</v>
      </c>
      <c r="N15" s="745"/>
      <c r="O15" s="745"/>
      <c r="P15" s="746" t="s">
        <v>617</v>
      </c>
      <c r="Q15" s="747"/>
      <c r="R15" s="747"/>
      <c r="S15" s="747"/>
      <c r="T15" s="747"/>
      <c r="U15" s="747"/>
      <c r="V15" s="747"/>
      <c r="W15" s="748"/>
    </row>
    <row r="16" spans="2:23" s="29" customFormat="1" ht="25.5" customHeight="1" x14ac:dyDescent="0.15">
      <c r="B16" s="749" t="s">
        <v>252</v>
      </c>
      <c r="C16" s="749" t="s">
        <v>253</v>
      </c>
      <c r="D16" s="749"/>
      <c r="E16" s="176">
        <v>13</v>
      </c>
      <c r="F16" s="732"/>
      <c r="G16" s="733"/>
      <c r="H16" s="733"/>
      <c r="I16" s="733"/>
      <c r="J16" s="733"/>
      <c r="K16" s="733"/>
      <c r="L16" s="734"/>
      <c r="M16" s="749" t="s">
        <v>252</v>
      </c>
      <c r="N16" s="749" t="s">
        <v>253</v>
      </c>
      <c r="O16" s="749"/>
      <c r="P16" s="176">
        <v>14</v>
      </c>
      <c r="Q16" s="735"/>
      <c r="R16" s="736"/>
      <c r="S16" s="736"/>
      <c r="T16" s="736"/>
      <c r="U16" s="736"/>
      <c r="V16" s="736"/>
      <c r="W16" s="737"/>
    </row>
    <row r="17" spans="2:24" s="29" customFormat="1" ht="25.5" customHeight="1" x14ac:dyDescent="0.15">
      <c r="B17" s="749"/>
      <c r="C17" s="749" t="s">
        <v>254</v>
      </c>
      <c r="D17" s="749"/>
      <c r="E17" s="206">
        <v>2</v>
      </c>
      <c r="F17" s="735"/>
      <c r="G17" s="736"/>
      <c r="H17" s="736"/>
      <c r="I17" s="736"/>
      <c r="J17" s="736"/>
      <c r="K17" s="736"/>
      <c r="L17" s="737"/>
      <c r="M17" s="749"/>
      <c r="N17" s="749" t="s">
        <v>254</v>
      </c>
      <c r="O17" s="749"/>
      <c r="P17" s="206">
        <v>1</v>
      </c>
      <c r="Q17" s="735"/>
      <c r="R17" s="736"/>
      <c r="S17" s="736"/>
      <c r="T17" s="736"/>
      <c r="U17" s="736"/>
      <c r="V17" s="736"/>
      <c r="W17" s="737"/>
    </row>
    <row r="18" spans="2:24" s="29" customFormat="1" ht="25.5" customHeight="1" x14ac:dyDescent="0.15">
      <c r="B18" s="749" t="s">
        <v>255</v>
      </c>
      <c r="C18" s="749" t="s">
        <v>203</v>
      </c>
      <c r="D18" s="749"/>
      <c r="E18" s="177" t="s">
        <v>548</v>
      </c>
      <c r="F18" s="735"/>
      <c r="G18" s="736"/>
      <c r="H18" s="736"/>
      <c r="I18" s="736"/>
      <c r="J18" s="736"/>
      <c r="K18" s="736"/>
      <c r="L18" s="737"/>
      <c r="M18" s="749" t="s">
        <v>255</v>
      </c>
      <c r="N18" s="749" t="s">
        <v>203</v>
      </c>
      <c r="O18" s="749"/>
      <c r="P18" s="177" t="s">
        <v>548</v>
      </c>
      <c r="Q18" s="735"/>
      <c r="R18" s="736"/>
      <c r="S18" s="736"/>
      <c r="T18" s="736"/>
      <c r="U18" s="736"/>
      <c r="V18" s="736"/>
      <c r="W18" s="737"/>
    </row>
    <row r="19" spans="2:24" s="29" customFormat="1" ht="25.5" customHeight="1" x14ac:dyDescent="0.15">
      <c r="B19" s="749"/>
      <c r="C19" s="749" t="s">
        <v>204</v>
      </c>
      <c r="D19" s="749"/>
      <c r="E19" s="176" t="s">
        <v>587</v>
      </c>
      <c r="F19" s="735"/>
      <c r="G19" s="736"/>
      <c r="H19" s="736"/>
      <c r="I19" s="736"/>
      <c r="J19" s="736"/>
      <c r="K19" s="736"/>
      <c r="L19" s="737"/>
      <c r="M19" s="749"/>
      <c r="N19" s="749" t="s">
        <v>204</v>
      </c>
      <c r="O19" s="749"/>
      <c r="P19" s="176" t="s">
        <v>549</v>
      </c>
      <c r="Q19" s="735"/>
      <c r="R19" s="736"/>
      <c r="S19" s="736"/>
      <c r="T19" s="736"/>
      <c r="U19" s="736"/>
      <c r="V19" s="736"/>
      <c r="W19" s="737"/>
    </row>
    <row r="20" spans="2:24" s="29" customFormat="1" ht="25.5" customHeight="1" x14ac:dyDescent="0.15">
      <c r="B20" s="745" t="s">
        <v>206</v>
      </c>
      <c r="C20" s="745"/>
      <c r="D20" s="745"/>
      <c r="E20" s="205" t="s">
        <v>448</v>
      </c>
      <c r="F20" s="735"/>
      <c r="G20" s="736"/>
      <c r="H20" s="736"/>
      <c r="I20" s="736"/>
      <c r="J20" s="736"/>
      <c r="K20" s="736"/>
      <c r="L20" s="737"/>
      <c r="M20" s="745" t="s">
        <v>206</v>
      </c>
      <c r="N20" s="745"/>
      <c r="O20" s="745"/>
      <c r="P20" s="205" t="s">
        <v>406</v>
      </c>
      <c r="Q20" s="735"/>
      <c r="R20" s="736"/>
      <c r="S20" s="736"/>
      <c r="T20" s="736"/>
      <c r="U20" s="736"/>
      <c r="V20" s="736"/>
      <c r="W20" s="737"/>
    </row>
    <row r="21" spans="2:24" s="29" customFormat="1" ht="25.5" customHeight="1" x14ac:dyDescent="0.15">
      <c r="B21" s="728" t="s">
        <v>256</v>
      </c>
      <c r="C21" s="745" t="s">
        <v>257</v>
      </c>
      <c r="D21" s="745"/>
      <c r="E21" s="206" t="s">
        <v>568</v>
      </c>
      <c r="F21" s="735"/>
      <c r="G21" s="736"/>
      <c r="H21" s="736"/>
      <c r="I21" s="736"/>
      <c r="J21" s="736"/>
      <c r="K21" s="736"/>
      <c r="L21" s="737"/>
      <c r="M21" s="728" t="s">
        <v>256</v>
      </c>
      <c r="N21" s="745" t="s">
        <v>257</v>
      </c>
      <c r="O21" s="745"/>
      <c r="P21" s="206" t="s">
        <v>550</v>
      </c>
      <c r="Q21" s="735"/>
      <c r="R21" s="736"/>
      <c r="S21" s="736"/>
      <c r="T21" s="736"/>
      <c r="U21" s="736"/>
      <c r="V21" s="736"/>
      <c r="W21" s="737"/>
    </row>
    <row r="22" spans="2:24" s="29" customFormat="1" ht="25.5" customHeight="1" x14ac:dyDescent="0.15">
      <c r="B22" s="741"/>
      <c r="C22" s="745" t="s">
        <v>215</v>
      </c>
      <c r="D22" s="745"/>
      <c r="E22" s="182" t="s">
        <v>554</v>
      </c>
      <c r="F22" s="735"/>
      <c r="G22" s="736"/>
      <c r="H22" s="736"/>
      <c r="I22" s="736"/>
      <c r="J22" s="736"/>
      <c r="K22" s="736"/>
      <c r="L22" s="737"/>
      <c r="M22" s="741"/>
      <c r="N22" s="745" t="s">
        <v>215</v>
      </c>
      <c r="O22" s="745"/>
      <c r="P22" s="182" t="s">
        <v>554</v>
      </c>
      <c r="Q22" s="735"/>
      <c r="R22" s="736"/>
      <c r="S22" s="736"/>
      <c r="T22" s="736"/>
      <c r="U22" s="736"/>
      <c r="V22" s="736"/>
      <c r="W22" s="737"/>
    </row>
    <row r="23" spans="2:24" s="29" customFormat="1" ht="25.5" customHeight="1" x14ac:dyDescent="0.15">
      <c r="B23" s="729"/>
      <c r="C23" s="745" t="s">
        <v>216</v>
      </c>
      <c r="D23" s="745"/>
      <c r="E23" s="182" t="s">
        <v>553</v>
      </c>
      <c r="F23" s="738"/>
      <c r="G23" s="739"/>
      <c r="H23" s="739"/>
      <c r="I23" s="739"/>
      <c r="J23" s="739"/>
      <c r="K23" s="739"/>
      <c r="L23" s="740"/>
      <c r="M23" s="729"/>
      <c r="N23" s="745" t="s">
        <v>216</v>
      </c>
      <c r="O23" s="745"/>
      <c r="P23" s="182" t="s">
        <v>586</v>
      </c>
      <c r="Q23" s="735"/>
      <c r="R23" s="736"/>
      <c r="S23" s="736"/>
      <c r="T23" s="736"/>
      <c r="U23" s="736"/>
      <c r="V23" s="736"/>
      <c r="W23" s="737"/>
    </row>
    <row r="24" spans="2:24" s="29" customFormat="1" ht="25.5" customHeight="1" x14ac:dyDescent="0.15">
      <c r="B24" s="750" t="s">
        <v>258</v>
      </c>
      <c r="C24" s="750"/>
      <c r="D24" s="750"/>
      <c r="E24" s="764" t="s">
        <v>569</v>
      </c>
      <c r="F24" s="765"/>
      <c r="G24" s="766"/>
      <c r="H24" s="750" t="s">
        <v>259</v>
      </c>
      <c r="I24" s="750"/>
      <c r="J24" s="764" t="s">
        <v>614</v>
      </c>
      <c r="K24" s="765"/>
      <c r="L24" s="766"/>
      <c r="M24" s="750" t="s">
        <v>258</v>
      </c>
      <c r="N24" s="750"/>
      <c r="O24" s="750"/>
      <c r="P24" s="764" t="s">
        <v>588</v>
      </c>
      <c r="Q24" s="765"/>
      <c r="R24" s="766"/>
      <c r="S24" s="750" t="s">
        <v>259</v>
      </c>
      <c r="T24" s="750"/>
      <c r="U24" s="751" t="s">
        <v>632</v>
      </c>
      <c r="V24" s="751"/>
      <c r="W24" s="751"/>
    </row>
    <row r="25" spans="2:24" s="29" customFormat="1" ht="25.5" customHeight="1" x14ac:dyDescent="0.15">
      <c r="B25" s="752" t="s">
        <v>260</v>
      </c>
      <c r="C25" s="752"/>
      <c r="D25" s="752"/>
      <c r="E25" s="753" t="s">
        <v>554</v>
      </c>
      <c r="F25" s="753"/>
      <c r="G25" s="753"/>
      <c r="H25" s="754" t="s">
        <v>261</v>
      </c>
      <c r="I25" s="755"/>
      <c r="J25" s="756" t="s">
        <v>554</v>
      </c>
      <c r="K25" s="757"/>
      <c r="L25" s="758"/>
      <c r="M25" s="754" t="s">
        <v>260</v>
      </c>
      <c r="N25" s="755"/>
      <c r="O25" s="759"/>
      <c r="P25" s="770" t="s">
        <v>554</v>
      </c>
      <c r="Q25" s="753"/>
      <c r="R25" s="753"/>
      <c r="S25" s="762" t="s">
        <v>261</v>
      </c>
      <c r="T25" s="763"/>
      <c r="U25" s="756" t="s">
        <v>554</v>
      </c>
      <c r="V25" s="757"/>
      <c r="W25" s="758"/>
    </row>
    <row r="26" spans="2:24" s="29" customFormat="1" ht="39.75" customHeight="1" x14ac:dyDescent="0.15">
      <c r="B26" s="745" t="s">
        <v>262</v>
      </c>
      <c r="C26" s="745"/>
      <c r="D26" s="745"/>
      <c r="E26" s="746" t="s">
        <v>615</v>
      </c>
      <c r="F26" s="747"/>
      <c r="G26" s="747"/>
      <c r="H26" s="747"/>
      <c r="I26" s="747"/>
      <c r="J26" s="747"/>
      <c r="K26" s="747"/>
      <c r="L26" s="748"/>
      <c r="M26" s="745" t="s">
        <v>262</v>
      </c>
      <c r="N26" s="745"/>
      <c r="O26" s="745"/>
      <c r="P26" s="746" t="s">
        <v>633</v>
      </c>
      <c r="Q26" s="747"/>
      <c r="R26" s="747"/>
      <c r="S26" s="747"/>
      <c r="T26" s="747"/>
      <c r="U26" s="747"/>
      <c r="V26" s="747"/>
      <c r="W26" s="748"/>
    </row>
    <row r="27" spans="2:24" s="29" customFormat="1" ht="15" customHeight="1" x14ac:dyDescent="0.15">
      <c r="B27" s="178"/>
      <c r="C27" s="767" t="s">
        <v>263</v>
      </c>
      <c r="D27" s="768"/>
      <c r="E27" s="768"/>
      <c r="F27" s="768"/>
      <c r="G27" s="768"/>
      <c r="H27" s="768"/>
      <c r="I27" s="768"/>
      <c r="J27" s="768"/>
      <c r="K27" s="768"/>
      <c r="L27" s="768"/>
      <c r="M27" s="179"/>
      <c r="N27" s="179" t="s">
        <v>264</v>
      </c>
      <c r="O27" s="179"/>
      <c r="P27" s="179"/>
      <c r="Q27" s="179"/>
      <c r="R27" s="179"/>
      <c r="S27" s="179"/>
      <c r="T27" s="179"/>
      <c r="U27" s="179"/>
      <c r="V27" s="179"/>
      <c r="W27" s="179"/>
    </row>
    <row r="28" spans="2:24" s="29" customFormat="1" ht="15" customHeight="1" x14ac:dyDescent="0.15">
      <c r="B28" s="178"/>
      <c r="C28" s="769"/>
      <c r="D28" s="769"/>
      <c r="E28" s="769"/>
      <c r="F28" s="769"/>
      <c r="G28" s="769"/>
      <c r="H28" s="769"/>
      <c r="I28" s="769"/>
      <c r="J28" s="769"/>
      <c r="K28" s="769"/>
      <c r="L28" s="769"/>
      <c r="M28" s="179"/>
      <c r="N28" s="179" t="s">
        <v>265</v>
      </c>
      <c r="O28" s="179"/>
      <c r="P28" s="179"/>
      <c r="Q28" s="179"/>
      <c r="R28" s="179"/>
      <c r="S28" s="179"/>
      <c r="T28" s="179"/>
      <c r="U28" s="179"/>
      <c r="V28" s="179"/>
      <c r="W28" s="179"/>
    </row>
    <row r="29" spans="2:24" ht="15" customHeight="1" x14ac:dyDescent="0.15">
      <c r="C29" s="85"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85"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AFE2AFE3-9C7B-40D4-B8E7-40C85D9B7D1A}"/>
    <dataValidation type="list" allowBlank="1" showInputMessage="1" showErrorMessage="1" sqref="E8 E19 P8 P19" xr:uid="{46F7EA59-2DEF-49BC-BC17-F6836A11DE6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D7EFA2F-2F2D-4B3D-B4E9-01F717CF6CF2}">
          <x14:formula1>
            <xm:f>'(参考)リスト'!$F$16:$F$21</xm:f>
          </x14:formula1>
          <xm:sqref>E11:E12 E22:E23 P11:P12 P22:P23</xm:sqref>
        </x14:dataValidation>
        <x14:dataValidation type="list" allowBlank="1" showInputMessage="1" showErrorMessage="1" xr:uid="{8148F878-0571-4E8F-9FAE-5DAEBC37088B}">
          <x14:formula1>
            <xm:f>'(参考)リスト'!$D$16:$D$18</xm:f>
          </x14:formula1>
          <xm:sqref>E10 E21 P10 P21</xm:sqref>
        </x14:dataValidation>
        <x14:dataValidation type="list" allowBlank="1" showInputMessage="1" showErrorMessage="1" xr:uid="{51484F2C-6B2E-41EB-BF3F-3A9FF2F81FA7}">
          <x14:formula1>
            <xm:f>'(参考)リスト'!$E$16:$E$27</xm:f>
          </x14:formula1>
          <xm:sqref>E9 E20 P9 P20</xm:sqref>
        </x14:dataValidation>
        <x14:dataValidation type="list" allowBlank="1" showInputMessage="1" showErrorMessage="1" xr:uid="{5AEEF95F-C133-4497-AB16-E892ED62F67C}">
          <x14:formula1>
            <xm:f>'(参考)リスト'!$B$16:$B$21</xm:f>
          </x14:formula1>
          <xm:sqref>E7 E18 P7 P18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6C7E0-27DD-4300-8FE7-6465BC5370BA}">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9"/>
    </row>
    <row r="2" spans="2:23" ht="25.15" customHeight="1" x14ac:dyDescent="0.15">
      <c r="B2" s="174" t="s">
        <v>246</v>
      </c>
      <c r="C2" s="175"/>
      <c r="D2" s="175"/>
      <c r="E2" s="175"/>
      <c r="F2" s="175"/>
      <c r="G2" s="175"/>
      <c r="H2" s="175"/>
      <c r="I2" s="175"/>
      <c r="J2" s="175"/>
      <c r="K2" s="175"/>
      <c r="L2" s="175"/>
      <c r="M2" s="175"/>
      <c r="N2" s="175"/>
      <c r="O2" s="175"/>
      <c r="P2" s="175"/>
      <c r="Q2" s="175"/>
      <c r="R2" s="379" t="s">
        <v>157</v>
      </c>
      <c r="S2" s="379"/>
      <c r="T2" s="537" t="s">
        <v>651</v>
      </c>
      <c r="U2" s="537"/>
      <c r="V2" s="537"/>
      <c r="W2" s="537"/>
    </row>
    <row r="3" spans="2:23" ht="25.15" customHeight="1" x14ac:dyDescent="0.15">
      <c r="B3" s="698" t="s">
        <v>247</v>
      </c>
      <c r="C3" s="699"/>
      <c r="D3" s="699"/>
      <c r="E3" s="700" t="s">
        <v>543</v>
      </c>
      <c r="F3" s="701"/>
      <c r="G3" s="702"/>
      <c r="H3" s="703" t="s">
        <v>248</v>
      </c>
      <c r="I3" s="704"/>
      <c r="J3" s="705" t="s">
        <v>499</v>
      </c>
      <c r="K3" s="706"/>
      <c r="L3" s="707"/>
      <c r="M3" s="708" t="s">
        <v>249</v>
      </c>
      <c r="N3" s="709"/>
      <c r="O3" s="710"/>
      <c r="P3" s="714" t="s">
        <v>501</v>
      </c>
      <c r="Q3" s="714"/>
      <c r="R3" s="714"/>
      <c r="S3" s="708" t="s">
        <v>192</v>
      </c>
      <c r="T3" s="710"/>
      <c r="U3" s="717">
        <v>45947</v>
      </c>
      <c r="V3" s="718"/>
      <c r="W3" s="719"/>
    </row>
    <row r="4" spans="2:23" ht="25.15" customHeight="1" x14ac:dyDescent="0.15">
      <c r="B4" s="721" t="s">
        <v>250</v>
      </c>
      <c r="C4" s="722"/>
      <c r="D4" s="722"/>
      <c r="E4" s="723" t="s">
        <v>498</v>
      </c>
      <c r="F4" s="724"/>
      <c r="G4" s="725"/>
      <c r="H4" s="703" t="s">
        <v>251</v>
      </c>
      <c r="I4" s="704"/>
      <c r="J4" s="726" t="s">
        <v>500</v>
      </c>
      <c r="K4" s="706"/>
      <c r="L4" s="707"/>
      <c r="M4" s="711"/>
      <c r="N4" s="712"/>
      <c r="O4" s="713"/>
      <c r="P4" s="727" t="s">
        <v>502</v>
      </c>
      <c r="Q4" s="727"/>
      <c r="R4" s="727"/>
      <c r="S4" s="715"/>
      <c r="T4" s="716"/>
      <c r="U4" s="715"/>
      <c r="V4" s="720"/>
      <c r="W4" s="716"/>
    </row>
    <row r="5" spans="2:23" s="29" customFormat="1" ht="25.5" customHeight="1" x14ac:dyDescent="0.15">
      <c r="B5" s="728" t="s">
        <v>252</v>
      </c>
      <c r="C5" s="730" t="s">
        <v>253</v>
      </c>
      <c r="D5" s="731"/>
      <c r="E5" s="176">
        <v>14</v>
      </c>
      <c r="F5" s="732"/>
      <c r="G5" s="733"/>
      <c r="H5" s="733"/>
      <c r="I5" s="733"/>
      <c r="J5" s="733"/>
      <c r="K5" s="733"/>
      <c r="L5" s="734"/>
      <c r="M5" s="728" t="s">
        <v>252</v>
      </c>
      <c r="N5" s="730" t="s">
        <v>253</v>
      </c>
      <c r="O5" s="731"/>
      <c r="P5" s="176">
        <v>14</v>
      </c>
      <c r="Q5" s="735"/>
      <c r="R5" s="736"/>
      <c r="S5" s="736"/>
      <c r="T5" s="736"/>
      <c r="U5" s="736"/>
      <c r="V5" s="736"/>
      <c r="W5" s="737"/>
    </row>
    <row r="6" spans="2:23" s="29" customFormat="1" ht="25.5" customHeight="1" x14ac:dyDescent="0.15">
      <c r="B6" s="729"/>
      <c r="C6" s="730" t="s">
        <v>254</v>
      </c>
      <c r="D6" s="731"/>
      <c r="E6" s="206">
        <v>2</v>
      </c>
      <c r="F6" s="735"/>
      <c r="G6" s="736"/>
      <c r="H6" s="736"/>
      <c r="I6" s="736"/>
      <c r="J6" s="736"/>
      <c r="K6" s="736"/>
      <c r="L6" s="737"/>
      <c r="M6" s="729"/>
      <c r="N6" s="730" t="s">
        <v>254</v>
      </c>
      <c r="O6" s="731"/>
      <c r="P6" s="206">
        <v>3</v>
      </c>
      <c r="Q6" s="735"/>
      <c r="R6" s="736"/>
      <c r="S6" s="736"/>
      <c r="T6" s="736"/>
      <c r="U6" s="736"/>
      <c r="V6" s="736"/>
      <c r="W6" s="737"/>
    </row>
    <row r="7" spans="2:23" s="29" customFormat="1" ht="25.5" customHeight="1" x14ac:dyDescent="0.15">
      <c r="B7" s="728" t="s">
        <v>255</v>
      </c>
      <c r="C7" s="730" t="s">
        <v>203</v>
      </c>
      <c r="D7" s="731"/>
      <c r="E7" s="177" t="s">
        <v>548</v>
      </c>
      <c r="F7" s="735"/>
      <c r="G7" s="736"/>
      <c r="H7" s="736"/>
      <c r="I7" s="736"/>
      <c r="J7" s="736"/>
      <c r="K7" s="736"/>
      <c r="L7" s="737"/>
      <c r="M7" s="728" t="s">
        <v>255</v>
      </c>
      <c r="N7" s="730" t="s">
        <v>203</v>
      </c>
      <c r="O7" s="731"/>
      <c r="P7" s="177" t="s">
        <v>548</v>
      </c>
      <c r="Q7" s="735"/>
      <c r="R7" s="736"/>
      <c r="S7" s="736"/>
      <c r="T7" s="736"/>
      <c r="U7" s="736"/>
      <c r="V7" s="736"/>
      <c r="W7" s="737"/>
    </row>
    <row r="8" spans="2:23" s="29" customFormat="1" ht="25.5" customHeight="1" x14ac:dyDescent="0.15">
      <c r="B8" s="741"/>
      <c r="C8" s="730" t="s">
        <v>204</v>
      </c>
      <c r="D8" s="731"/>
      <c r="E8" s="176" t="s">
        <v>590</v>
      </c>
      <c r="F8" s="735"/>
      <c r="G8" s="736"/>
      <c r="H8" s="736"/>
      <c r="I8" s="736"/>
      <c r="J8" s="736"/>
      <c r="K8" s="736"/>
      <c r="L8" s="737"/>
      <c r="M8" s="741"/>
      <c r="N8" s="730" t="s">
        <v>204</v>
      </c>
      <c r="O8" s="731"/>
      <c r="P8" s="176" t="s">
        <v>590</v>
      </c>
      <c r="Q8" s="735"/>
      <c r="R8" s="736"/>
      <c r="S8" s="736"/>
      <c r="T8" s="736"/>
      <c r="U8" s="736"/>
      <c r="V8" s="736"/>
      <c r="W8" s="737"/>
    </row>
    <row r="9" spans="2:23" s="29" customFormat="1" ht="25.5" customHeight="1" x14ac:dyDescent="0.15">
      <c r="B9" s="742" t="s">
        <v>206</v>
      </c>
      <c r="C9" s="743"/>
      <c r="D9" s="744"/>
      <c r="E9" s="205" t="s">
        <v>423</v>
      </c>
      <c r="F9" s="735"/>
      <c r="G9" s="736"/>
      <c r="H9" s="736"/>
      <c r="I9" s="736"/>
      <c r="J9" s="736"/>
      <c r="K9" s="736"/>
      <c r="L9" s="737"/>
      <c r="M9" s="742" t="s">
        <v>206</v>
      </c>
      <c r="N9" s="743"/>
      <c r="O9" s="744"/>
      <c r="P9" s="205" t="s">
        <v>414</v>
      </c>
      <c r="Q9" s="735"/>
      <c r="R9" s="736"/>
      <c r="S9" s="736"/>
      <c r="T9" s="736"/>
      <c r="U9" s="736"/>
      <c r="V9" s="736"/>
      <c r="W9" s="737"/>
    </row>
    <row r="10" spans="2:23" s="29" customFormat="1" ht="25.5" customHeight="1" x14ac:dyDescent="0.15">
      <c r="B10" s="728" t="s">
        <v>256</v>
      </c>
      <c r="C10" s="742" t="s">
        <v>257</v>
      </c>
      <c r="D10" s="744"/>
      <c r="E10" s="206" t="s">
        <v>550</v>
      </c>
      <c r="F10" s="735"/>
      <c r="G10" s="736"/>
      <c r="H10" s="736"/>
      <c r="I10" s="736"/>
      <c r="J10" s="736"/>
      <c r="K10" s="736"/>
      <c r="L10" s="737"/>
      <c r="M10" s="728" t="s">
        <v>256</v>
      </c>
      <c r="N10" s="742" t="s">
        <v>257</v>
      </c>
      <c r="O10" s="744"/>
      <c r="P10" s="206" t="s">
        <v>550</v>
      </c>
      <c r="Q10" s="735"/>
      <c r="R10" s="736"/>
      <c r="S10" s="736"/>
      <c r="T10" s="736"/>
      <c r="U10" s="736"/>
      <c r="V10" s="736"/>
      <c r="W10" s="737"/>
    </row>
    <row r="11" spans="2:23" s="29" customFormat="1" ht="25.5" customHeight="1" x14ac:dyDescent="0.15">
      <c r="B11" s="741"/>
      <c r="C11" s="742" t="s">
        <v>215</v>
      </c>
      <c r="D11" s="744"/>
      <c r="E11" s="182" t="s">
        <v>554</v>
      </c>
      <c r="F11" s="735"/>
      <c r="G11" s="736"/>
      <c r="H11" s="736"/>
      <c r="I11" s="736"/>
      <c r="J11" s="736"/>
      <c r="K11" s="736"/>
      <c r="L11" s="737"/>
      <c r="M11" s="741"/>
      <c r="N11" s="742" t="s">
        <v>215</v>
      </c>
      <c r="O11" s="744"/>
      <c r="P11" s="182" t="s">
        <v>554</v>
      </c>
      <c r="Q11" s="735"/>
      <c r="R11" s="736"/>
      <c r="S11" s="736"/>
      <c r="T11" s="736"/>
      <c r="U11" s="736"/>
      <c r="V11" s="736"/>
      <c r="W11" s="737"/>
    </row>
    <row r="12" spans="2:23" s="29" customFormat="1" ht="25.5" customHeight="1" x14ac:dyDescent="0.15">
      <c r="B12" s="729"/>
      <c r="C12" s="745" t="s">
        <v>216</v>
      </c>
      <c r="D12" s="745"/>
      <c r="E12" s="182" t="s">
        <v>553</v>
      </c>
      <c r="F12" s="738"/>
      <c r="G12" s="739"/>
      <c r="H12" s="739"/>
      <c r="I12" s="739"/>
      <c r="J12" s="739"/>
      <c r="K12" s="739"/>
      <c r="L12" s="740"/>
      <c r="M12" s="729"/>
      <c r="N12" s="745" t="s">
        <v>216</v>
      </c>
      <c r="O12" s="745"/>
      <c r="P12" s="182" t="s">
        <v>553</v>
      </c>
      <c r="Q12" s="735"/>
      <c r="R12" s="736"/>
      <c r="S12" s="736"/>
      <c r="T12" s="736"/>
      <c r="U12" s="736"/>
      <c r="V12" s="736"/>
      <c r="W12" s="737"/>
    </row>
    <row r="13" spans="2:23" s="29" customFormat="1" ht="25.5" customHeight="1" x14ac:dyDescent="0.15">
      <c r="B13" s="750" t="s">
        <v>258</v>
      </c>
      <c r="C13" s="750"/>
      <c r="D13" s="750"/>
      <c r="E13" s="764" t="s">
        <v>591</v>
      </c>
      <c r="F13" s="765"/>
      <c r="G13" s="766"/>
      <c r="H13" s="750" t="s">
        <v>259</v>
      </c>
      <c r="I13" s="750"/>
      <c r="J13" s="751" t="s">
        <v>634</v>
      </c>
      <c r="K13" s="751"/>
      <c r="L13" s="751"/>
      <c r="M13" s="750" t="s">
        <v>258</v>
      </c>
      <c r="N13" s="750"/>
      <c r="O13" s="750"/>
      <c r="P13" s="764" t="s">
        <v>594</v>
      </c>
      <c r="Q13" s="765"/>
      <c r="R13" s="766"/>
      <c r="S13" s="750" t="s">
        <v>259</v>
      </c>
      <c r="T13" s="750"/>
      <c r="U13" s="751" t="s">
        <v>636</v>
      </c>
      <c r="V13" s="751"/>
      <c r="W13" s="751"/>
    </row>
    <row r="14" spans="2:23" s="29" customFormat="1" ht="25.5" customHeight="1" x14ac:dyDescent="0.15">
      <c r="B14" s="752" t="s">
        <v>260</v>
      </c>
      <c r="C14" s="752"/>
      <c r="D14" s="752"/>
      <c r="E14" s="753" t="s">
        <v>554</v>
      </c>
      <c r="F14" s="753"/>
      <c r="G14" s="753"/>
      <c r="H14" s="754" t="s">
        <v>261</v>
      </c>
      <c r="I14" s="755"/>
      <c r="J14" s="756" t="s">
        <v>554</v>
      </c>
      <c r="K14" s="757"/>
      <c r="L14" s="758"/>
      <c r="M14" s="754" t="s">
        <v>260</v>
      </c>
      <c r="N14" s="755"/>
      <c r="O14" s="759"/>
      <c r="P14" s="760" t="s">
        <v>554</v>
      </c>
      <c r="Q14" s="761"/>
      <c r="R14" s="761"/>
      <c r="S14" s="762" t="s">
        <v>261</v>
      </c>
      <c r="T14" s="763"/>
      <c r="U14" s="756" t="s">
        <v>554</v>
      </c>
      <c r="V14" s="757"/>
      <c r="W14" s="758"/>
    </row>
    <row r="15" spans="2:23" s="29" customFormat="1" ht="39.75" customHeight="1" x14ac:dyDescent="0.15">
      <c r="B15" s="745" t="s">
        <v>262</v>
      </c>
      <c r="C15" s="745"/>
      <c r="D15" s="745"/>
      <c r="E15" s="746" t="s">
        <v>635</v>
      </c>
      <c r="F15" s="747"/>
      <c r="G15" s="747"/>
      <c r="H15" s="747"/>
      <c r="I15" s="747"/>
      <c r="J15" s="747"/>
      <c r="K15" s="747"/>
      <c r="L15" s="748"/>
      <c r="M15" s="745" t="s">
        <v>262</v>
      </c>
      <c r="N15" s="745"/>
      <c r="O15" s="745"/>
      <c r="P15" s="746" t="s">
        <v>637</v>
      </c>
      <c r="Q15" s="747"/>
      <c r="R15" s="747"/>
      <c r="S15" s="747"/>
      <c r="T15" s="747"/>
      <c r="U15" s="747"/>
      <c r="V15" s="747"/>
      <c r="W15" s="748"/>
    </row>
    <row r="16" spans="2:23" s="29" customFormat="1" ht="25.5" customHeight="1" x14ac:dyDescent="0.15">
      <c r="B16" s="749" t="s">
        <v>252</v>
      </c>
      <c r="C16" s="749" t="s">
        <v>253</v>
      </c>
      <c r="D16" s="749"/>
      <c r="E16" s="176">
        <v>14</v>
      </c>
      <c r="F16" s="732"/>
      <c r="G16" s="733"/>
      <c r="H16" s="733"/>
      <c r="I16" s="733"/>
      <c r="J16" s="733"/>
      <c r="K16" s="733"/>
      <c r="L16" s="734"/>
      <c r="M16" s="749" t="s">
        <v>252</v>
      </c>
      <c r="N16" s="749" t="s">
        <v>253</v>
      </c>
      <c r="O16" s="749"/>
      <c r="P16" s="176">
        <v>15</v>
      </c>
      <c r="Q16" s="735"/>
      <c r="R16" s="736"/>
      <c r="S16" s="736"/>
      <c r="T16" s="736"/>
      <c r="U16" s="736"/>
      <c r="V16" s="736"/>
      <c r="W16" s="737"/>
    </row>
    <row r="17" spans="2:24" s="29" customFormat="1" ht="25.5" customHeight="1" x14ac:dyDescent="0.15">
      <c r="B17" s="749"/>
      <c r="C17" s="749" t="s">
        <v>254</v>
      </c>
      <c r="D17" s="749"/>
      <c r="E17" s="206">
        <v>4</v>
      </c>
      <c r="F17" s="735"/>
      <c r="G17" s="736"/>
      <c r="H17" s="736"/>
      <c r="I17" s="736"/>
      <c r="J17" s="736"/>
      <c r="K17" s="736"/>
      <c r="L17" s="737"/>
      <c r="M17" s="749"/>
      <c r="N17" s="749" t="s">
        <v>254</v>
      </c>
      <c r="O17" s="749"/>
      <c r="P17" s="206">
        <v>1</v>
      </c>
      <c r="Q17" s="735"/>
      <c r="R17" s="736"/>
      <c r="S17" s="736"/>
      <c r="T17" s="736"/>
      <c r="U17" s="736"/>
      <c r="V17" s="736"/>
      <c r="W17" s="737"/>
    </row>
    <row r="18" spans="2:24" s="29" customFormat="1" ht="25.5" customHeight="1" x14ac:dyDescent="0.15">
      <c r="B18" s="749" t="s">
        <v>255</v>
      </c>
      <c r="C18" s="749" t="s">
        <v>203</v>
      </c>
      <c r="D18" s="749"/>
      <c r="E18" s="177" t="s">
        <v>548</v>
      </c>
      <c r="F18" s="735"/>
      <c r="G18" s="736"/>
      <c r="H18" s="736"/>
      <c r="I18" s="736"/>
      <c r="J18" s="736"/>
      <c r="K18" s="736"/>
      <c r="L18" s="737"/>
      <c r="M18" s="749" t="s">
        <v>255</v>
      </c>
      <c r="N18" s="749" t="s">
        <v>203</v>
      </c>
      <c r="O18" s="749"/>
      <c r="P18" s="177" t="s">
        <v>548</v>
      </c>
      <c r="Q18" s="735"/>
      <c r="R18" s="736"/>
      <c r="S18" s="736"/>
      <c r="T18" s="736"/>
      <c r="U18" s="736"/>
      <c r="V18" s="736"/>
      <c r="W18" s="737"/>
    </row>
    <row r="19" spans="2:24" s="29" customFormat="1" ht="25.5" customHeight="1" x14ac:dyDescent="0.15">
      <c r="B19" s="749"/>
      <c r="C19" s="749" t="s">
        <v>204</v>
      </c>
      <c r="D19" s="749"/>
      <c r="E19" s="176" t="s">
        <v>590</v>
      </c>
      <c r="F19" s="735"/>
      <c r="G19" s="736"/>
      <c r="H19" s="736"/>
      <c r="I19" s="736"/>
      <c r="J19" s="736"/>
      <c r="K19" s="736"/>
      <c r="L19" s="737"/>
      <c r="M19" s="749"/>
      <c r="N19" s="749" t="s">
        <v>204</v>
      </c>
      <c r="O19" s="749"/>
      <c r="P19" s="176" t="s">
        <v>577</v>
      </c>
      <c r="Q19" s="735"/>
      <c r="R19" s="736"/>
      <c r="S19" s="736"/>
      <c r="T19" s="736"/>
      <c r="U19" s="736"/>
      <c r="V19" s="736"/>
      <c r="W19" s="737"/>
    </row>
    <row r="20" spans="2:24" s="29" customFormat="1" ht="25.5" customHeight="1" x14ac:dyDescent="0.15">
      <c r="B20" s="745" t="s">
        <v>206</v>
      </c>
      <c r="C20" s="745"/>
      <c r="D20" s="745"/>
      <c r="E20" s="205" t="s">
        <v>414</v>
      </c>
      <c r="F20" s="735"/>
      <c r="G20" s="736"/>
      <c r="H20" s="736"/>
      <c r="I20" s="736"/>
      <c r="J20" s="736"/>
      <c r="K20" s="736"/>
      <c r="L20" s="737"/>
      <c r="M20" s="745" t="s">
        <v>206</v>
      </c>
      <c r="N20" s="745"/>
      <c r="O20" s="745"/>
      <c r="P20" s="205" t="s">
        <v>423</v>
      </c>
      <c r="Q20" s="735"/>
      <c r="R20" s="736"/>
      <c r="S20" s="736"/>
      <c r="T20" s="736"/>
      <c r="U20" s="736"/>
      <c r="V20" s="736"/>
      <c r="W20" s="737"/>
    </row>
    <row r="21" spans="2:24" s="29" customFormat="1" ht="25.5" customHeight="1" x14ac:dyDescent="0.15">
      <c r="B21" s="728" t="s">
        <v>256</v>
      </c>
      <c r="C21" s="745" t="s">
        <v>257</v>
      </c>
      <c r="D21" s="745"/>
      <c r="E21" s="206" t="s">
        <v>550</v>
      </c>
      <c r="F21" s="735"/>
      <c r="G21" s="736"/>
      <c r="H21" s="736"/>
      <c r="I21" s="736"/>
      <c r="J21" s="736"/>
      <c r="K21" s="736"/>
      <c r="L21" s="737"/>
      <c r="M21" s="728" t="s">
        <v>256</v>
      </c>
      <c r="N21" s="745" t="s">
        <v>257</v>
      </c>
      <c r="O21" s="745"/>
      <c r="P21" s="206" t="s">
        <v>550</v>
      </c>
      <c r="Q21" s="735"/>
      <c r="R21" s="736"/>
      <c r="S21" s="736"/>
      <c r="T21" s="736"/>
      <c r="U21" s="736"/>
      <c r="V21" s="736"/>
      <c r="W21" s="737"/>
    </row>
    <row r="22" spans="2:24" s="29" customFormat="1" ht="25.5" customHeight="1" x14ac:dyDescent="0.15">
      <c r="B22" s="741"/>
      <c r="C22" s="745" t="s">
        <v>215</v>
      </c>
      <c r="D22" s="745"/>
      <c r="E22" s="182" t="s">
        <v>554</v>
      </c>
      <c r="F22" s="735"/>
      <c r="G22" s="736"/>
      <c r="H22" s="736"/>
      <c r="I22" s="736"/>
      <c r="J22" s="736"/>
      <c r="K22" s="736"/>
      <c r="L22" s="737"/>
      <c r="M22" s="741"/>
      <c r="N22" s="745" t="s">
        <v>215</v>
      </c>
      <c r="O22" s="745"/>
      <c r="P22" s="182" t="s">
        <v>554</v>
      </c>
      <c r="Q22" s="735"/>
      <c r="R22" s="736"/>
      <c r="S22" s="736"/>
      <c r="T22" s="736"/>
      <c r="U22" s="736"/>
      <c r="V22" s="736"/>
      <c r="W22" s="737"/>
    </row>
    <row r="23" spans="2:24" s="29" customFormat="1" ht="25.5" customHeight="1" x14ac:dyDescent="0.15">
      <c r="B23" s="729"/>
      <c r="C23" s="745" t="s">
        <v>216</v>
      </c>
      <c r="D23" s="745"/>
      <c r="E23" s="182" t="s">
        <v>553</v>
      </c>
      <c r="F23" s="738"/>
      <c r="G23" s="739"/>
      <c r="H23" s="739"/>
      <c r="I23" s="739"/>
      <c r="J23" s="739"/>
      <c r="K23" s="739"/>
      <c r="L23" s="740"/>
      <c r="M23" s="729"/>
      <c r="N23" s="745" t="s">
        <v>216</v>
      </c>
      <c r="O23" s="745"/>
      <c r="P23" s="182" t="s">
        <v>553</v>
      </c>
      <c r="Q23" s="735"/>
      <c r="R23" s="736"/>
      <c r="S23" s="736"/>
      <c r="T23" s="736"/>
      <c r="U23" s="736"/>
      <c r="V23" s="736"/>
      <c r="W23" s="737"/>
    </row>
    <row r="24" spans="2:24" s="29" customFormat="1" ht="25.5" customHeight="1" x14ac:dyDescent="0.15">
      <c r="B24" s="750" t="s">
        <v>258</v>
      </c>
      <c r="C24" s="750"/>
      <c r="D24" s="750"/>
      <c r="E24" s="764" t="s">
        <v>596</v>
      </c>
      <c r="F24" s="765"/>
      <c r="G24" s="766"/>
      <c r="H24" s="750" t="s">
        <v>259</v>
      </c>
      <c r="I24" s="750"/>
      <c r="J24" s="764" t="s">
        <v>612</v>
      </c>
      <c r="K24" s="765"/>
      <c r="L24" s="766"/>
      <c r="M24" s="750" t="s">
        <v>258</v>
      </c>
      <c r="N24" s="750"/>
      <c r="O24" s="750"/>
      <c r="P24" s="764" t="s">
        <v>585</v>
      </c>
      <c r="Q24" s="765"/>
      <c r="R24" s="766"/>
      <c r="S24" s="750" t="s">
        <v>259</v>
      </c>
      <c r="T24" s="750"/>
      <c r="U24" s="751" t="s">
        <v>638</v>
      </c>
      <c r="V24" s="751"/>
      <c r="W24" s="751"/>
    </row>
    <row r="25" spans="2:24" s="29" customFormat="1" ht="25.5" customHeight="1" x14ac:dyDescent="0.15">
      <c r="B25" s="752" t="s">
        <v>260</v>
      </c>
      <c r="C25" s="752"/>
      <c r="D25" s="752"/>
      <c r="E25" s="753" t="s">
        <v>554</v>
      </c>
      <c r="F25" s="753"/>
      <c r="G25" s="753"/>
      <c r="H25" s="754" t="s">
        <v>261</v>
      </c>
      <c r="I25" s="755"/>
      <c r="J25" s="756" t="s">
        <v>554</v>
      </c>
      <c r="K25" s="757"/>
      <c r="L25" s="758"/>
      <c r="M25" s="754" t="s">
        <v>260</v>
      </c>
      <c r="N25" s="755"/>
      <c r="O25" s="759"/>
      <c r="P25" s="770" t="s">
        <v>554</v>
      </c>
      <c r="Q25" s="753"/>
      <c r="R25" s="753"/>
      <c r="S25" s="762" t="s">
        <v>261</v>
      </c>
      <c r="T25" s="763"/>
      <c r="U25" s="756" t="s">
        <v>554</v>
      </c>
      <c r="V25" s="757"/>
      <c r="W25" s="758"/>
    </row>
    <row r="26" spans="2:24" s="29" customFormat="1" ht="39.75" customHeight="1" x14ac:dyDescent="0.15">
      <c r="B26" s="745" t="s">
        <v>262</v>
      </c>
      <c r="C26" s="745"/>
      <c r="D26" s="745"/>
      <c r="E26" s="746" t="s">
        <v>637</v>
      </c>
      <c r="F26" s="747"/>
      <c r="G26" s="747"/>
      <c r="H26" s="747"/>
      <c r="I26" s="747"/>
      <c r="J26" s="747"/>
      <c r="K26" s="747"/>
      <c r="L26" s="748"/>
      <c r="M26" s="745" t="s">
        <v>262</v>
      </c>
      <c r="N26" s="745"/>
      <c r="O26" s="745"/>
      <c r="P26" s="746" t="s">
        <v>617</v>
      </c>
      <c r="Q26" s="747"/>
      <c r="R26" s="747"/>
      <c r="S26" s="747"/>
      <c r="T26" s="747"/>
      <c r="U26" s="747"/>
      <c r="V26" s="747"/>
      <c r="W26" s="748"/>
    </row>
    <row r="27" spans="2:24" s="29" customFormat="1" ht="15" customHeight="1" x14ac:dyDescent="0.15">
      <c r="B27" s="178"/>
      <c r="C27" s="767" t="s">
        <v>263</v>
      </c>
      <c r="D27" s="768"/>
      <c r="E27" s="768"/>
      <c r="F27" s="768"/>
      <c r="G27" s="768"/>
      <c r="H27" s="768"/>
      <c r="I27" s="768"/>
      <c r="J27" s="768"/>
      <c r="K27" s="768"/>
      <c r="L27" s="768"/>
      <c r="M27" s="179"/>
      <c r="N27" s="179" t="s">
        <v>264</v>
      </c>
      <c r="O27" s="179"/>
      <c r="P27" s="179"/>
      <c r="Q27" s="179"/>
      <c r="R27" s="179"/>
      <c r="S27" s="179"/>
      <c r="T27" s="179"/>
      <c r="U27" s="179"/>
      <c r="V27" s="179"/>
      <c r="W27" s="179"/>
    </row>
    <row r="28" spans="2:24" s="29" customFormat="1" ht="15" customHeight="1" x14ac:dyDescent="0.15">
      <c r="B28" s="178"/>
      <c r="C28" s="769"/>
      <c r="D28" s="769"/>
      <c r="E28" s="769"/>
      <c r="F28" s="769"/>
      <c r="G28" s="769"/>
      <c r="H28" s="769"/>
      <c r="I28" s="769"/>
      <c r="J28" s="769"/>
      <c r="K28" s="769"/>
      <c r="L28" s="769"/>
      <c r="M28" s="179"/>
      <c r="N28" s="179" t="s">
        <v>265</v>
      </c>
      <c r="O28" s="179"/>
      <c r="P28" s="179"/>
      <c r="Q28" s="179"/>
      <c r="R28" s="179"/>
      <c r="S28" s="179"/>
      <c r="T28" s="179"/>
      <c r="U28" s="179"/>
      <c r="V28" s="179"/>
      <c r="W28" s="179"/>
    </row>
    <row r="29" spans="2:24" ht="15" customHeight="1" x14ac:dyDescent="0.15">
      <c r="C29" s="85"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85"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C6F6796D-B312-4797-9DBD-5E4D4D072DB3}"/>
    <dataValidation type="list" allowBlank="1" showInputMessage="1" showErrorMessage="1" sqref="E8 E19 P8 P19" xr:uid="{CCDE9129-B88D-46DE-A3E4-F9B9C288E1D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0C267D8-3F37-41AD-87DB-940FD37537A7}">
          <x14:formula1>
            <xm:f>'(参考)リスト'!$F$16:$F$21</xm:f>
          </x14:formula1>
          <xm:sqref>E11:E12 E22:E23 P11:P12 P22:P23</xm:sqref>
        </x14:dataValidation>
        <x14:dataValidation type="list" allowBlank="1" showInputMessage="1" showErrorMessage="1" xr:uid="{02751CE1-14C4-4F3B-B849-7F34ECACB5B9}">
          <x14:formula1>
            <xm:f>'(参考)リスト'!$D$16:$D$18</xm:f>
          </x14:formula1>
          <xm:sqref>E10 E21 P10 P21</xm:sqref>
        </x14:dataValidation>
        <x14:dataValidation type="list" allowBlank="1" showInputMessage="1" showErrorMessage="1" xr:uid="{66404FEB-13E4-4213-8DC5-C84924D2E16C}">
          <x14:formula1>
            <xm:f>'(参考)リスト'!$E$16:$E$27</xm:f>
          </x14:formula1>
          <xm:sqref>E9 E20 P9 P20</xm:sqref>
        </x14:dataValidation>
        <x14:dataValidation type="list" allowBlank="1" showInputMessage="1" showErrorMessage="1" xr:uid="{164D7988-3F79-4D40-9C7B-131B786EC0D1}">
          <x14:formula1>
            <xm:f>'(参考)リスト'!$B$16:$B$21</xm:f>
          </x14:formula1>
          <xm:sqref>E7 E18 P7 P18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6DA3-AA91-402E-899F-E0888637C7AB}">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9"/>
    </row>
    <row r="2" spans="2:23" ht="25.15" customHeight="1" x14ac:dyDescent="0.15">
      <c r="B2" s="174" t="s">
        <v>246</v>
      </c>
      <c r="C2" s="175"/>
      <c r="D2" s="175"/>
      <c r="E2" s="175"/>
      <c r="F2" s="175"/>
      <c r="G2" s="175"/>
      <c r="H2" s="175"/>
      <c r="I2" s="175"/>
      <c r="J2" s="175"/>
      <c r="K2" s="175"/>
      <c r="L2" s="175"/>
      <c r="M2" s="175"/>
      <c r="N2" s="175"/>
      <c r="O2" s="175"/>
      <c r="P2" s="175"/>
      <c r="Q2" s="175"/>
      <c r="R2" s="379" t="s">
        <v>157</v>
      </c>
      <c r="S2" s="379"/>
      <c r="T2" s="537" t="s">
        <v>651</v>
      </c>
      <c r="U2" s="537"/>
      <c r="V2" s="537"/>
      <c r="W2" s="537"/>
    </row>
    <row r="3" spans="2:23" ht="25.15" customHeight="1" x14ac:dyDescent="0.15">
      <c r="B3" s="698" t="s">
        <v>247</v>
      </c>
      <c r="C3" s="699"/>
      <c r="D3" s="699"/>
      <c r="E3" s="700" t="s">
        <v>543</v>
      </c>
      <c r="F3" s="701"/>
      <c r="G3" s="702"/>
      <c r="H3" s="703" t="s">
        <v>248</v>
      </c>
      <c r="I3" s="704"/>
      <c r="J3" s="705" t="s">
        <v>499</v>
      </c>
      <c r="K3" s="706"/>
      <c r="L3" s="707"/>
      <c r="M3" s="708" t="s">
        <v>249</v>
      </c>
      <c r="N3" s="709"/>
      <c r="O3" s="710"/>
      <c r="P3" s="714" t="s">
        <v>501</v>
      </c>
      <c r="Q3" s="714"/>
      <c r="R3" s="714"/>
      <c r="S3" s="708" t="s">
        <v>192</v>
      </c>
      <c r="T3" s="710"/>
      <c r="U3" s="717">
        <v>45947</v>
      </c>
      <c r="V3" s="718"/>
      <c r="W3" s="719"/>
    </row>
    <row r="4" spans="2:23" ht="25.15" customHeight="1" x14ac:dyDescent="0.15">
      <c r="B4" s="721" t="s">
        <v>250</v>
      </c>
      <c r="C4" s="722"/>
      <c r="D4" s="722"/>
      <c r="E4" s="723" t="s">
        <v>498</v>
      </c>
      <c r="F4" s="724"/>
      <c r="G4" s="725"/>
      <c r="H4" s="703" t="s">
        <v>251</v>
      </c>
      <c r="I4" s="704"/>
      <c r="J4" s="726" t="s">
        <v>500</v>
      </c>
      <c r="K4" s="706"/>
      <c r="L4" s="707"/>
      <c r="M4" s="711"/>
      <c r="N4" s="712"/>
      <c r="O4" s="713"/>
      <c r="P4" s="727" t="s">
        <v>502</v>
      </c>
      <c r="Q4" s="727"/>
      <c r="R4" s="727"/>
      <c r="S4" s="715"/>
      <c r="T4" s="716"/>
      <c r="U4" s="715"/>
      <c r="V4" s="720"/>
      <c r="W4" s="716"/>
    </row>
    <row r="5" spans="2:23" s="29" customFormat="1" ht="25.5" customHeight="1" x14ac:dyDescent="0.15">
      <c r="B5" s="728" t="s">
        <v>252</v>
      </c>
      <c r="C5" s="730" t="s">
        <v>253</v>
      </c>
      <c r="D5" s="731"/>
      <c r="E5" s="176">
        <v>15</v>
      </c>
      <c r="F5" s="732"/>
      <c r="G5" s="733"/>
      <c r="H5" s="733"/>
      <c r="I5" s="733"/>
      <c r="J5" s="733"/>
      <c r="K5" s="733"/>
      <c r="L5" s="734"/>
      <c r="M5" s="728" t="s">
        <v>252</v>
      </c>
      <c r="N5" s="730" t="s">
        <v>253</v>
      </c>
      <c r="O5" s="731"/>
      <c r="P5" s="176">
        <v>15</v>
      </c>
      <c r="Q5" s="735"/>
      <c r="R5" s="736"/>
      <c r="S5" s="736"/>
      <c r="T5" s="736"/>
      <c r="U5" s="736"/>
      <c r="V5" s="736"/>
      <c r="W5" s="737"/>
    </row>
    <row r="6" spans="2:23" s="29" customFormat="1" ht="25.5" customHeight="1" x14ac:dyDescent="0.15">
      <c r="B6" s="729"/>
      <c r="C6" s="730" t="s">
        <v>254</v>
      </c>
      <c r="D6" s="731"/>
      <c r="E6" s="206">
        <v>2</v>
      </c>
      <c r="F6" s="735"/>
      <c r="G6" s="736"/>
      <c r="H6" s="736"/>
      <c r="I6" s="736"/>
      <c r="J6" s="736"/>
      <c r="K6" s="736"/>
      <c r="L6" s="737"/>
      <c r="M6" s="729"/>
      <c r="N6" s="730" t="s">
        <v>254</v>
      </c>
      <c r="O6" s="731"/>
      <c r="P6" s="206">
        <v>3</v>
      </c>
      <c r="Q6" s="735"/>
      <c r="R6" s="736"/>
      <c r="S6" s="736"/>
      <c r="T6" s="736"/>
      <c r="U6" s="736"/>
      <c r="V6" s="736"/>
      <c r="W6" s="737"/>
    </row>
    <row r="7" spans="2:23" s="29" customFormat="1" ht="25.5" customHeight="1" x14ac:dyDescent="0.15">
      <c r="B7" s="728" t="s">
        <v>255</v>
      </c>
      <c r="C7" s="730" t="s">
        <v>203</v>
      </c>
      <c r="D7" s="731"/>
      <c r="E7" s="177" t="s">
        <v>548</v>
      </c>
      <c r="F7" s="735"/>
      <c r="G7" s="736"/>
      <c r="H7" s="736"/>
      <c r="I7" s="736"/>
      <c r="J7" s="736"/>
      <c r="K7" s="736"/>
      <c r="L7" s="737"/>
      <c r="M7" s="728" t="s">
        <v>255</v>
      </c>
      <c r="N7" s="730" t="s">
        <v>203</v>
      </c>
      <c r="O7" s="731"/>
      <c r="P7" s="177" t="s">
        <v>548</v>
      </c>
      <c r="Q7" s="735"/>
      <c r="R7" s="736"/>
      <c r="S7" s="736"/>
      <c r="T7" s="736"/>
      <c r="U7" s="736"/>
      <c r="V7" s="736"/>
      <c r="W7" s="737"/>
    </row>
    <row r="8" spans="2:23" s="29" customFormat="1" ht="25.5" customHeight="1" x14ac:dyDescent="0.15">
      <c r="B8" s="741"/>
      <c r="C8" s="730" t="s">
        <v>204</v>
      </c>
      <c r="D8" s="731"/>
      <c r="E8" s="176" t="s">
        <v>549</v>
      </c>
      <c r="F8" s="735"/>
      <c r="G8" s="736"/>
      <c r="H8" s="736"/>
      <c r="I8" s="736"/>
      <c r="J8" s="736"/>
      <c r="K8" s="736"/>
      <c r="L8" s="737"/>
      <c r="M8" s="741"/>
      <c r="N8" s="730" t="s">
        <v>204</v>
      </c>
      <c r="O8" s="731"/>
      <c r="P8" s="176" t="s">
        <v>583</v>
      </c>
      <c r="Q8" s="735"/>
      <c r="R8" s="736"/>
      <c r="S8" s="736"/>
      <c r="T8" s="736"/>
      <c r="U8" s="736"/>
      <c r="V8" s="736"/>
      <c r="W8" s="737"/>
    </row>
    <row r="9" spans="2:23" s="29" customFormat="1" ht="25.5" customHeight="1" x14ac:dyDescent="0.15">
      <c r="B9" s="742" t="s">
        <v>206</v>
      </c>
      <c r="C9" s="743"/>
      <c r="D9" s="744"/>
      <c r="E9" s="205" t="s">
        <v>406</v>
      </c>
      <c r="F9" s="735"/>
      <c r="G9" s="736"/>
      <c r="H9" s="736"/>
      <c r="I9" s="736"/>
      <c r="J9" s="736"/>
      <c r="K9" s="736"/>
      <c r="L9" s="737"/>
      <c r="M9" s="742" t="s">
        <v>206</v>
      </c>
      <c r="N9" s="743"/>
      <c r="O9" s="744"/>
      <c r="P9" s="205" t="s">
        <v>423</v>
      </c>
      <c r="Q9" s="735"/>
      <c r="R9" s="736"/>
      <c r="S9" s="736"/>
      <c r="T9" s="736"/>
      <c r="U9" s="736"/>
      <c r="V9" s="736"/>
      <c r="W9" s="737"/>
    </row>
    <row r="10" spans="2:23" s="29" customFormat="1" ht="25.5" customHeight="1" x14ac:dyDescent="0.15">
      <c r="B10" s="728" t="s">
        <v>256</v>
      </c>
      <c r="C10" s="742" t="s">
        <v>257</v>
      </c>
      <c r="D10" s="744"/>
      <c r="E10" s="206" t="s">
        <v>550</v>
      </c>
      <c r="F10" s="735"/>
      <c r="G10" s="736"/>
      <c r="H10" s="736"/>
      <c r="I10" s="736"/>
      <c r="J10" s="736"/>
      <c r="K10" s="736"/>
      <c r="L10" s="737"/>
      <c r="M10" s="728" t="s">
        <v>256</v>
      </c>
      <c r="N10" s="742" t="s">
        <v>257</v>
      </c>
      <c r="O10" s="744"/>
      <c r="P10" s="206" t="s">
        <v>550</v>
      </c>
      <c r="Q10" s="735"/>
      <c r="R10" s="736"/>
      <c r="S10" s="736"/>
      <c r="T10" s="736"/>
      <c r="U10" s="736"/>
      <c r="V10" s="736"/>
      <c r="W10" s="737"/>
    </row>
    <row r="11" spans="2:23" s="29" customFormat="1" ht="25.5" customHeight="1" x14ac:dyDescent="0.15">
      <c r="B11" s="741"/>
      <c r="C11" s="742" t="s">
        <v>215</v>
      </c>
      <c r="D11" s="744"/>
      <c r="E11" s="182" t="s">
        <v>554</v>
      </c>
      <c r="F11" s="735"/>
      <c r="G11" s="736"/>
      <c r="H11" s="736"/>
      <c r="I11" s="736"/>
      <c r="J11" s="736"/>
      <c r="K11" s="736"/>
      <c r="L11" s="737"/>
      <c r="M11" s="741"/>
      <c r="N11" s="742" t="s">
        <v>215</v>
      </c>
      <c r="O11" s="744"/>
      <c r="P11" s="182" t="s">
        <v>554</v>
      </c>
      <c r="Q11" s="735"/>
      <c r="R11" s="736"/>
      <c r="S11" s="736"/>
      <c r="T11" s="736"/>
      <c r="U11" s="736"/>
      <c r="V11" s="736"/>
      <c r="W11" s="737"/>
    </row>
    <row r="12" spans="2:23" s="29" customFormat="1" ht="25.5" customHeight="1" x14ac:dyDescent="0.15">
      <c r="B12" s="729"/>
      <c r="C12" s="745" t="s">
        <v>216</v>
      </c>
      <c r="D12" s="745"/>
      <c r="E12" s="182" t="s">
        <v>553</v>
      </c>
      <c r="F12" s="738"/>
      <c r="G12" s="739"/>
      <c r="H12" s="739"/>
      <c r="I12" s="739"/>
      <c r="J12" s="739"/>
      <c r="K12" s="739"/>
      <c r="L12" s="740"/>
      <c r="M12" s="729"/>
      <c r="N12" s="745" t="s">
        <v>216</v>
      </c>
      <c r="O12" s="745"/>
      <c r="P12" s="182" t="s">
        <v>553</v>
      </c>
      <c r="Q12" s="735"/>
      <c r="R12" s="736"/>
      <c r="S12" s="736"/>
      <c r="T12" s="736"/>
      <c r="U12" s="736"/>
      <c r="V12" s="736"/>
      <c r="W12" s="737"/>
    </row>
    <row r="13" spans="2:23" s="29" customFormat="1" ht="25.5" customHeight="1" x14ac:dyDescent="0.15">
      <c r="B13" s="750" t="s">
        <v>258</v>
      </c>
      <c r="C13" s="750"/>
      <c r="D13" s="750"/>
      <c r="E13" s="764" t="s">
        <v>597</v>
      </c>
      <c r="F13" s="765"/>
      <c r="G13" s="766"/>
      <c r="H13" s="750" t="s">
        <v>259</v>
      </c>
      <c r="I13" s="750"/>
      <c r="J13" s="751" t="s">
        <v>639</v>
      </c>
      <c r="K13" s="751"/>
      <c r="L13" s="751"/>
      <c r="M13" s="750" t="s">
        <v>258</v>
      </c>
      <c r="N13" s="750"/>
      <c r="O13" s="750"/>
      <c r="P13" s="764" t="s">
        <v>599</v>
      </c>
      <c r="Q13" s="765"/>
      <c r="R13" s="766"/>
      <c r="S13" s="750" t="s">
        <v>259</v>
      </c>
      <c r="T13" s="750"/>
      <c r="U13" s="751" t="s">
        <v>640</v>
      </c>
      <c r="V13" s="751"/>
      <c r="W13" s="751"/>
    </row>
    <row r="14" spans="2:23" s="29" customFormat="1" ht="25.5" customHeight="1" x14ac:dyDescent="0.15">
      <c r="B14" s="752" t="s">
        <v>260</v>
      </c>
      <c r="C14" s="752"/>
      <c r="D14" s="752"/>
      <c r="E14" s="753" t="s">
        <v>554</v>
      </c>
      <c r="F14" s="753"/>
      <c r="G14" s="753"/>
      <c r="H14" s="754" t="s">
        <v>261</v>
      </c>
      <c r="I14" s="755"/>
      <c r="J14" s="756" t="s">
        <v>554</v>
      </c>
      <c r="K14" s="757"/>
      <c r="L14" s="758"/>
      <c r="M14" s="754" t="s">
        <v>260</v>
      </c>
      <c r="N14" s="755"/>
      <c r="O14" s="759"/>
      <c r="P14" s="760" t="s">
        <v>554</v>
      </c>
      <c r="Q14" s="761"/>
      <c r="R14" s="761"/>
      <c r="S14" s="762" t="s">
        <v>261</v>
      </c>
      <c r="T14" s="763"/>
      <c r="U14" s="756" t="s">
        <v>554</v>
      </c>
      <c r="V14" s="757"/>
      <c r="W14" s="758"/>
    </row>
    <row r="15" spans="2:23" s="29" customFormat="1" ht="39.75" customHeight="1" x14ac:dyDescent="0.15">
      <c r="B15" s="745" t="s">
        <v>262</v>
      </c>
      <c r="C15" s="745"/>
      <c r="D15" s="745"/>
      <c r="E15" s="746" t="s">
        <v>609</v>
      </c>
      <c r="F15" s="747"/>
      <c r="G15" s="747"/>
      <c r="H15" s="747"/>
      <c r="I15" s="747"/>
      <c r="J15" s="747"/>
      <c r="K15" s="747"/>
      <c r="L15" s="748"/>
      <c r="M15" s="745" t="s">
        <v>262</v>
      </c>
      <c r="N15" s="745"/>
      <c r="O15" s="745"/>
      <c r="P15" s="746" t="s">
        <v>628</v>
      </c>
      <c r="Q15" s="747"/>
      <c r="R15" s="747"/>
      <c r="S15" s="747"/>
      <c r="T15" s="747"/>
      <c r="U15" s="747"/>
      <c r="V15" s="747"/>
      <c r="W15" s="748"/>
    </row>
    <row r="16" spans="2:23" s="29" customFormat="1" ht="25.5" customHeight="1" x14ac:dyDescent="0.15">
      <c r="B16" s="749" t="s">
        <v>252</v>
      </c>
      <c r="C16" s="749" t="s">
        <v>253</v>
      </c>
      <c r="D16" s="749"/>
      <c r="E16" s="176">
        <v>15</v>
      </c>
      <c r="F16" s="732"/>
      <c r="G16" s="733"/>
      <c r="H16" s="733"/>
      <c r="I16" s="733"/>
      <c r="J16" s="733"/>
      <c r="K16" s="733"/>
      <c r="L16" s="734"/>
      <c r="M16" s="749" t="s">
        <v>252</v>
      </c>
      <c r="N16" s="749" t="s">
        <v>253</v>
      </c>
      <c r="O16" s="749"/>
      <c r="P16" s="176">
        <v>15</v>
      </c>
      <c r="Q16" s="735"/>
      <c r="R16" s="736"/>
      <c r="S16" s="736"/>
      <c r="T16" s="736"/>
      <c r="U16" s="736"/>
      <c r="V16" s="736"/>
      <c r="W16" s="737"/>
    </row>
    <row r="17" spans="2:24" s="29" customFormat="1" ht="25.5" customHeight="1" x14ac:dyDescent="0.15">
      <c r="B17" s="749"/>
      <c r="C17" s="749" t="s">
        <v>254</v>
      </c>
      <c r="D17" s="749"/>
      <c r="E17" s="206">
        <v>4</v>
      </c>
      <c r="F17" s="735"/>
      <c r="G17" s="736"/>
      <c r="H17" s="736"/>
      <c r="I17" s="736"/>
      <c r="J17" s="736"/>
      <c r="K17" s="736"/>
      <c r="L17" s="737"/>
      <c r="M17" s="749"/>
      <c r="N17" s="749" t="s">
        <v>254</v>
      </c>
      <c r="O17" s="749"/>
      <c r="P17" s="206">
        <v>5</v>
      </c>
      <c r="Q17" s="735"/>
      <c r="R17" s="736"/>
      <c r="S17" s="736"/>
      <c r="T17" s="736"/>
      <c r="U17" s="736"/>
      <c r="V17" s="736"/>
      <c r="W17" s="737"/>
    </row>
    <row r="18" spans="2:24" s="29" customFormat="1" ht="25.5" customHeight="1" x14ac:dyDescent="0.15">
      <c r="B18" s="749" t="s">
        <v>255</v>
      </c>
      <c r="C18" s="749" t="s">
        <v>203</v>
      </c>
      <c r="D18" s="749"/>
      <c r="E18" s="177" t="s">
        <v>548</v>
      </c>
      <c r="F18" s="735"/>
      <c r="G18" s="736"/>
      <c r="H18" s="736"/>
      <c r="I18" s="736"/>
      <c r="J18" s="736"/>
      <c r="K18" s="736"/>
      <c r="L18" s="737"/>
      <c r="M18" s="749" t="s">
        <v>255</v>
      </c>
      <c r="N18" s="749" t="s">
        <v>203</v>
      </c>
      <c r="O18" s="749"/>
      <c r="P18" s="177" t="s">
        <v>548</v>
      </c>
      <c r="Q18" s="735"/>
      <c r="R18" s="736"/>
      <c r="S18" s="736"/>
      <c r="T18" s="736"/>
      <c r="U18" s="736"/>
      <c r="V18" s="736"/>
      <c r="W18" s="737"/>
    </row>
    <row r="19" spans="2:24" s="29" customFormat="1" ht="25.5" customHeight="1" x14ac:dyDescent="0.15">
      <c r="B19" s="749"/>
      <c r="C19" s="749" t="s">
        <v>204</v>
      </c>
      <c r="D19" s="749"/>
      <c r="E19" s="176" t="s">
        <v>590</v>
      </c>
      <c r="F19" s="735"/>
      <c r="G19" s="736"/>
      <c r="H19" s="736"/>
      <c r="I19" s="736"/>
      <c r="J19" s="736"/>
      <c r="K19" s="736"/>
      <c r="L19" s="737"/>
      <c r="M19" s="749"/>
      <c r="N19" s="749" t="s">
        <v>204</v>
      </c>
      <c r="O19" s="749"/>
      <c r="P19" s="176" t="s">
        <v>563</v>
      </c>
      <c r="Q19" s="735"/>
      <c r="R19" s="736"/>
      <c r="S19" s="736"/>
      <c r="T19" s="736"/>
      <c r="U19" s="736"/>
      <c r="V19" s="736"/>
      <c r="W19" s="737"/>
    </row>
    <row r="20" spans="2:24" s="29" customFormat="1" ht="25.5" customHeight="1" x14ac:dyDescent="0.15">
      <c r="B20" s="745" t="s">
        <v>206</v>
      </c>
      <c r="C20" s="745"/>
      <c r="D20" s="745"/>
      <c r="E20" s="205" t="s">
        <v>423</v>
      </c>
      <c r="F20" s="735"/>
      <c r="G20" s="736"/>
      <c r="H20" s="736"/>
      <c r="I20" s="736"/>
      <c r="J20" s="736"/>
      <c r="K20" s="736"/>
      <c r="L20" s="737"/>
      <c r="M20" s="745" t="s">
        <v>206</v>
      </c>
      <c r="N20" s="745"/>
      <c r="O20" s="745"/>
      <c r="P20" s="205" t="s">
        <v>423</v>
      </c>
      <c r="Q20" s="735"/>
      <c r="R20" s="736"/>
      <c r="S20" s="736"/>
      <c r="T20" s="736"/>
      <c r="U20" s="736"/>
      <c r="V20" s="736"/>
      <c r="W20" s="737"/>
    </row>
    <row r="21" spans="2:24" s="29" customFormat="1" ht="25.5" customHeight="1" x14ac:dyDescent="0.15">
      <c r="B21" s="728" t="s">
        <v>256</v>
      </c>
      <c r="C21" s="745" t="s">
        <v>257</v>
      </c>
      <c r="D21" s="745"/>
      <c r="E21" s="206" t="s">
        <v>550</v>
      </c>
      <c r="F21" s="735"/>
      <c r="G21" s="736"/>
      <c r="H21" s="736"/>
      <c r="I21" s="736"/>
      <c r="J21" s="736"/>
      <c r="K21" s="736"/>
      <c r="L21" s="737"/>
      <c r="M21" s="728" t="s">
        <v>256</v>
      </c>
      <c r="N21" s="745" t="s">
        <v>257</v>
      </c>
      <c r="O21" s="745"/>
      <c r="P21" s="206" t="s">
        <v>550</v>
      </c>
      <c r="Q21" s="735"/>
      <c r="R21" s="736"/>
      <c r="S21" s="736"/>
      <c r="T21" s="736"/>
      <c r="U21" s="736"/>
      <c r="V21" s="736"/>
      <c r="W21" s="737"/>
    </row>
    <row r="22" spans="2:24" s="29" customFormat="1" ht="25.5" customHeight="1" x14ac:dyDescent="0.15">
      <c r="B22" s="741"/>
      <c r="C22" s="745" t="s">
        <v>215</v>
      </c>
      <c r="D22" s="745"/>
      <c r="E22" s="182" t="s">
        <v>554</v>
      </c>
      <c r="F22" s="735"/>
      <c r="G22" s="736"/>
      <c r="H22" s="736"/>
      <c r="I22" s="736"/>
      <c r="J22" s="736"/>
      <c r="K22" s="736"/>
      <c r="L22" s="737"/>
      <c r="M22" s="741"/>
      <c r="N22" s="745" t="s">
        <v>215</v>
      </c>
      <c r="O22" s="745"/>
      <c r="P22" s="182" t="s">
        <v>554</v>
      </c>
      <c r="Q22" s="735"/>
      <c r="R22" s="736"/>
      <c r="S22" s="736"/>
      <c r="T22" s="736"/>
      <c r="U22" s="736"/>
      <c r="V22" s="736"/>
      <c r="W22" s="737"/>
    </row>
    <row r="23" spans="2:24" s="29" customFormat="1" ht="25.5" customHeight="1" x14ac:dyDescent="0.15">
      <c r="B23" s="729"/>
      <c r="C23" s="745" t="s">
        <v>216</v>
      </c>
      <c r="D23" s="745"/>
      <c r="E23" s="182" t="s">
        <v>553</v>
      </c>
      <c r="F23" s="738"/>
      <c r="G23" s="739"/>
      <c r="H23" s="739"/>
      <c r="I23" s="739"/>
      <c r="J23" s="739"/>
      <c r="K23" s="739"/>
      <c r="L23" s="740"/>
      <c r="M23" s="729"/>
      <c r="N23" s="745" t="s">
        <v>216</v>
      </c>
      <c r="O23" s="745"/>
      <c r="P23" s="182" t="s">
        <v>553</v>
      </c>
      <c r="Q23" s="735"/>
      <c r="R23" s="736"/>
      <c r="S23" s="736"/>
      <c r="T23" s="736"/>
      <c r="U23" s="736"/>
      <c r="V23" s="736"/>
      <c r="W23" s="737"/>
    </row>
    <row r="24" spans="2:24" s="29" customFormat="1" ht="25.5" customHeight="1" x14ac:dyDescent="0.15">
      <c r="B24" s="750" t="s">
        <v>258</v>
      </c>
      <c r="C24" s="750"/>
      <c r="D24" s="750"/>
      <c r="E24" s="764" t="s">
        <v>570</v>
      </c>
      <c r="F24" s="765"/>
      <c r="G24" s="766"/>
      <c r="H24" s="750" t="s">
        <v>259</v>
      </c>
      <c r="I24" s="750"/>
      <c r="J24" s="764" t="s">
        <v>616</v>
      </c>
      <c r="K24" s="765"/>
      <c r="L24" s="766"/>
      <c r="M24" s="750" t="s">
        <v>258</v>
      </c>
      <c r="N24" s="750"/>
      <c r="O24" s="750"/>
      <c r="P24" s="764" t="s">
        <v>599</v>
      </c>
      <c r="Q24" s="765"/>
      <c r="R24" s="766"/>
      <c r="S24" s="750" t="s">
        <v>259</v>
      </c>
      <c r="T24" s="750"/>
      <c r="U24" s="751" t="s">
        <v>640</v>
      </c>
      <c r="V24" s="751"/>
      <c r="W24" s="751"/>
    </row>
    <row r="25" spans="2:24" s="29" customFormat="1" ht="25.5" customHeight="1" x14ac:dyDescent="0.15">
      <c r="B25" s="752" t="s">
        <v>260</v>
      </c>
      <c r="C25" s="752"/>
      <c r="D25" s="752"/>
      <c r="E25" s="753" t="s">
        <v>554</v>
      </c>
      <c r="F25" s="753"/>
      <c r="G25" s="753"/>
      <c r="H25" s="754" t="s">
        <v>261</v>
      </c>
      <c r="I25" s="755"/>
      <c r="J25" s="756" t="s">
        <v>554</v>
      </c>
      <c r="K25" s="757"/>
      <c r="L25" s="758"/>
      <c r="M25" s="754" t="s">
        <v>260</v>
      </c>
      <c r="N25" s="755"/>
      <c r="O25" s="759"/>
      <c r="P25" s="770" t="s">
        <v>554</v>
      </c>
      <c r="Q25" s="753"/>
      <c r="R25" s="753"/>
      <c r="S25" s="762" t="s">
        <v>261</v>
      </c>
      <c r="T25" s="763"/>
      <c r="U25" s="756" t="s">
        <v>554</v>
      </c>
      <c r="V25" s="757"/>
      <c r="W25" s="758"/>
    </row>
    <row r="26" spans="2:24" s="29" customFormat="1" ht="39.75" customHeight="1" x14ac:dyDescent="0.15">
      <c r="B26" s="745" t="s">
        <v>262</v>
      </c>
      <c r="C26" s="745"/>
      <c r="D26" s="745"/>
      <c r="E26" s="746" t="s">
        <v>628</v>
      </c>
      <c r="F26" s="747"/>
      <c r="G26" s="747"/>
      <c r="H26" s="747"/>
      <c r="I26" s="747"/>
      <c r="J26" s="747"/>
      <c r="K26" s="747"/>
      <c r="L26" s="748"/>
      <c r="M26" s="745" t="s">
        <v>262</v>
      </c>
      <c r="N26" s="745"/>
      <c r="O26" s="745"/>
      <c r="P26" s="746" t="s">
        <v>617</v>
      </c>
      <c r="Q26" s="747"/>
      <c r="R26" s="747"/>
      <c r="S26" s="747"/>
      <c r="T26" s="747"/>
      <c r="U26" s="747"/>
      <c r="V26" s="747"/>
      <c r="W26" s="748"/>
    </row>
    <row r="27" spans="2:24" s="29" customFormat="1" ht="15" customHeight="1" x14ac:dyDescent="0.15">
      <c r="B27" s="178"/>
      <c r="C27" s="767" t="s">
        <v>263</v>
      </c>
      <c r="D27" s="768"/>
      <c r="E27" s="768"/>
      <c r="F27" s="768"/>
      <c r="G27" s="768"/>
      <c r="H27" s="768"/>
      <c r="I27" s="768"/>
      <c r="J27" s="768"/>
      <c r="K27" s="768"/>
      <c r="L27" s="768"/>
      <c r="M27" s="179"/>
      <c r="N27" s="179" t="s">
        <v>264</v>
      </c>
      <c r="O27" s="179"/>
      <c r="P27" s="179"/>
      <c r="Q27" s="179"/>
      <c r="R27" s="179"/>
      <c r="S27" s="179"/>
      <c r="T27" s="179"/>
      <c r="U27" s="179"/>
      <c r="V27" s="179"/>
      <c r="W27" s="179"/>
    </row>
    <row r="28" spans="2:24" s="29" customFormat="1" ht="15" customHeight="1" x14ac:dyDescent="0.15">
      <c r="B28" s="178"/>
      <c r="C28" s="769"/>
      <c r="D28" s="769"/>
      <c r="E28" s="769"/>
      <c r="F28" s="769"/>
      <c r="G28" s="769"/>
      <c r="H28" s="769"/>
      <c r="I28" s="769"/>
      <c r="J28" s="769"/>
      <c r="K28" s="769"/>
      <c r="L28" s="769"/>
      <c r="M28" s="179"/>
      <c r="N28" s="179" t="s">
        <v>265</v>
      </c>
      <c r="O28" s="179"/>
      <c r="P28" s="179"/>
      <c r="Q28" s="179"/>
      <c r="R28" s="179"/>
      <c r="S28" s="179"/>
      <c r="T28" s="179"/>
      <c r="U28" s="179"/>
      <c r="V28" s="179"/>
      <c r="W28" s="179"/>
    </row>
    <row r="29" spans="2:24" ht="15" customHeight="1" x14ac:dyDescent="0.15">
      <c r="C29" s="85"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85"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4101C592-B3BB-440E-8690-E65E01BBB3F2}"/>
    <dataValidation type="list" allowBlank="1" showInputMessage="1" showErrorMessage="1" sqref="E8 E19 P8 P19" xr:uid="{44D7FCD5-5BF7-4EAF-B7BB-646CE4F45702}">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92C3465-7E20-4C1D-AD8F-51F83E0BD98A}">
          <x14:formula1>
            <xm:f>'(参考)リスト'!$F$16:$F$21</xm:f>
          </x14:formula1>
          <xm:sqref>E11:E12 E22:E23 P11:P12 P22:P23</xm:sqref>
        </x14:dataValidation>
        <x14:dataValidation type="list" allowBlank="1" showInputMessage="1" showErrorMessage="1" xr:uid="{9283D4A0-66F5-486D-B91C-6F995D2B160F}">
          <x14:formula1>
            <xm:f>'(参考)リスト'!$D$16:$D$18</xm:f>
          </x14:formula1>
          <xm:sqref>E10 E21 P10 P21</xm:sqref>
        </x14:dataValidation>
        <x14:dataValidation type="list" allowBlank="1" showInputMessage="1" showErrorMessage="1" xr:uid="{89669E9F-A405-4DFD-B7AD-5280DA70FEEC}">
          <x14:formula1>
            <xm:f>'(参考)リスト'!$E$16:$E$27</xm:f>
          </x14:formula1>
          <xm:sqref>E9 E20 P9 P20</xm:sqref>
        </x14:dataValidation>
        <x14:dataValidation type="list" allowBlank="1" showInputMessage="1" showErrorMessage="1" xr:uid="{C8B8BD15-4F23-4845-924E-B51C0D0D8DE2}">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352D-F701-4BC2-A911-D6D65F15C1CA}">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9"/>
    </row>
    <row r="2" spans="2:23" ht="25.15" customHeight="1" x14ac:dyDescent="0.15">
      <c r="B2" s="174" t="s">
        <v>246</v>
      </c>
      <c r="C2" s="175"/>
      <c r="D2" s="175"/>
      <c r="E2" s="175"/>
      <c r="F2" s="175"/>
      <c r="G2" s="175"/>
      <c r="H2" s="175"/>
      <c r="I2" s="175"/>
      <c r="J2" s="175"/>
      <c r="K2" s="175"/>
      <c r="L2" s="175"/>
      <c r="M2" s="175"/>
      <c r="N2" s="175"/>
      <c r="O2" s="175"/>
      <c r="P2" s="175"/>
      <c r="Q2" s="175"/>
      <c r="R2" s="379" t="s">
        <v>157</v>
      </c>
      <c r="S2" s="379"/>
      <c r="T2" s="537" t="s">
        <v>651</v>
      </c>
      <c r="U2" s="537"/>
      <c r="V2" s="537"/>
      <c r="W2" s="537"/>
    </row>
    <row r="3" spans="2:23" ht="25.15" customHeight="1" x14ac:dyDescent="0.15">
      <c r="B3" s="698" t="s">
        <v>247</v>
      </c>
      <c r="C3" s="699"/>
      <c r="D3" s="699"/>
      <c r="E3" s="700" t="s">
        <v>543</v>
      </c>
      <c r="F3" s="701"/>
      <c r="G3" s="702"/>
      <c r="H3" s="703" t="s">
        <v>248</v>
      </c>
      <c r="I3" s="704"/>
      <c r="J3" s="705" t="s">
        <v>499</v>
      </c>
      <c r="K3" s="706"/>
      <c r="L3" s="707"/>
      <c r="M3" s="708" t="s">
        <v>249</v>
      </c>
      <c r="N3" s="709"/>
      <c r="O3" s="710"/>
      <c r="P3" s="714" t="s">
        <v>501</v>
      </c>
      <c r="Q3" s="714"/>
      <c r="R3" s="714"/>
      <c r="S3" s="708" t="s">
        <v>192</v>
      </c>
      <c r="T3" s="710"/>
      <c r="U3" s="717">
        <v>45947</v>
      </c>
      <c r="V3" s="718"/>
      <c r="W3" s="719"/>
    </row>
    <row r="4" spans="2:23" ht="25.15" customHeight="1" x14ac:dyDescent="0.15">
      <c r="B4" s="721" t="s">
        <v>250</v>
      </c>
      <c r="C4" s="722"/>
      <c r="D4" s="722"/>
      <c r="E4" s="723" t="s">
        <v>498</v>
      </c>
      <c r="F4" s="724"/>
      <c r="G4" s="725"/>
      <c r="H4" s="703" t="s">
        <v>251</v>
      </c>
      <c r="I4" s="704"/>
      <c r="J4" s="726" t="s">
        <v>500</v>
      </c>
      <c r="K4" s="706"/>
      <c r="L4" s="707"/>
      <c r="M4" s="711"/>
      <c r="N4" s="712"/>
      <c r="O4" s="713"/>
      <c r="P4" s="727" t="s">
        <v>502</v>
      </c>
      <c r="Q4" s="727"/>
      <c r="R4" s="727"/>
      <c r="S4" s="715"/>
      <c r="T4" s="716"/>
      <c r="U4" s="715"/>
      <c r="V4" s="720"/>
      <c r="W4" s="716"/>
    </row>
    <row r="5" spans="2:23" s="29" customFormat="1" ht="25.5" customHeight="1" x14ac:dyDescent="0.15">
      <c r="B5" s="728" t="s">
        <v>252</v>
      </c>
      <c r="C5" s="730" t="s">
        <v>253</v>
      </c>
      <c r="D5" s="731"/>
      <c r="E5" s="176">
        <v>15</v>
      </c>
      <c r="F5" s="732"/>
      <c r="G5" s="733"/>
      <c r="H5" s="733"/>
      <c r="I5" s="733"/>
      <c r="J5" s="733"/>
      <c r="K5" s="733"/>
      <c r="L5" s="734"/>
      <c r="M5" s="728" t="s">
        <v>252</v>
      </c>
      <c r="N5" s="730" t="s">
        <v>253</v>
      </c>
      <c r="O5" s="731"/>
      <c r="P5" s="176">
        <v>15</v>
      </c>
      <c r="Q5" s="735"/>
      <c r="R5" s="736"/>
      <c r="S5" s="736"/>
      <c r="T5" s="736"/>
      <c r="U5" s="736"/>
      <c r="V5" s="736"/>
      <c r="W5" s="737"/>
    </row>
    <row r="6" spans="2:23" s="29" customFormat="1" ht="25.5" customHeight="1" x14ac:dyDescent="0.15">
      <c r="B6" s="729"/>
      <c r="C6" s="730" t="s">
        <v>254</v>
      </c>
      <c r="D6" s="731"/>
      <c r="E6" s="206">
        <v>6</v>
      </c>
      <c r="F6" s="735"/>
      <c r="G6" s="736"/>
      <c r="H6" s="736"/>
      <c r="I6" s="736"/>
      <c r="J6" s="736"/>
      <c r="K6" s="736"/>
      <c r="L6" s="737"/>
      <c r="M6" s="729"/>
      <c r="N6" s="730" t="s">
        <v>254</v>
      </c>
      <c r="O6" s="731"/>
      <c r="P6" s="206">
        <v>7</v>
      </c>
      <c r="Q6" s="735"/>
      <c r="R6" s="736"/>
      <c r="S6" s="736"/>
      <c r="T6" s="736"/>
      <c r="U6" s="736"/>
      <c r="V6" s="736"/>
      <c r="W6" s="737"/>
    </row>
    <row r="7" spans="2:23" s="29" customFormat="1" ht="25.5" customHeight="1" x14ac:dyDescent="0.15">
      <c r="B7" s="728" t="s">
        <v>255</v>
      </c>
      <c r="C7" s="730" t="s">
        <v>203</v>
      </c>
      <c r="D7" s="731"/>
      <c r="E7" s="177" t="s">
        <v>548</v>
      </c>
      <c r="F7" s="735"/>
      <c r="G7" s="736"/>
      <c r="H7" s="736"/>
      <c r="I7" s="736"/>
      <c r="J7" s="736"/>
      <c r="K7" s="736"/>
      <c r="L7" s="737"/>
      <c r="M7" s="728" t="s">
        <v>255</v>
      </c>
      <c r="N7" s="730" t="s">
        <v>203</v>
      </c>
      <c r="O7" s="731"/>
      <c r="P7" s="177" t="s">
        <v>548</v>
      </c>
      <c r="Q7" s="735"/>
      <c r="R7" s="736"/>
      <c r="S7" s="736"/>
      <c r="T7" s="736"/>
      <c r="U7" s="736"/>
      <c r="V7" s="736"/>
      <c r="W7" s="737"/>
    </row>
    <row r="8" spans="2:23" s="29" customFormat="1" ht="25.5" customHeight="1" x14ac:dyDescent="0.15">
      <c r="B8" s="741"/>
      <c r="C8" s="730" t="s">
        <v>204</v>
      </c>
      <c r="D8" s="731"/>
      <c r="E8" s="176" t="s">
        <v>590</v>
      </c>
      <c r="F8" s="735"/>
      <c r="G8" s="736"/>
      <c r="H8" s="736"/>
      <c r="I8" s="736"/>
      <c r="J8" s="736"/>
      <c r="K8" s="736"/>
      <c r="L8" s="737"/>
      <c r="M8" s="741"/>
      <c r="N8" s="730" t="s">
        <v>204</v>
      </c>
      <c r="O8" s="731"/>
      <c r="P8" s="176" t="s">
        <v>590</v>
      </c>
      <c r="Q8" s="735"/>
      <c r="R8" s="736"/>
      <c r="S8" s="736"/>
      <c r="T8" s="736"/>
      <c r="U8" s="736"/>
      <c r="V8" s="736"/>
      <c r="W8" s="737"/>
    </row>
    <row r="9" spans="2:23" s="29" customFormat="1" ht="25.5" customHeight="1" x14ac:dyDescent="0.15">
      <c r="B9" s="742" t="s">
        <v>206</v>
      </c>
      <c r="C9" s="743"/>
      <c r="D9" s="744"/>
      <c r="E9" s="205" t="s">
        <v>414</v>
      </c>
      <c r="F9" s="735"/>
      <c r="G9" s="736"/>
      <c r="H9" s="736"/>
      <c r="I9" s="736"/>
      <c r="J9" s="736"/>
      <c r="K9" s="736"/>
      <c r="L9" s="737"/>
      <c r="M9" s="742" t="s">
        <v>206</v>
      </c>
      <c r="N9" s="743"/>
      <c r="O9" s="744"/>
      <c r="P9" s="205" t="s">
        <v>414</v>
      </c>
      <c r="Q9" s="735"/>
      <c r="R9" s="736"/>
      <c r="S9" s="736"/>
      <c r="T9" s="736"/>
      <c r="U9" s="736"/>
      <c r="V9" s="736"/>
      <c r="W9" s="737"/>
    </row>
    <row r="10" spans="2:23" s="29" customFormat="1" ht="25.5" customHeight="1" x14ac:dyDescent="0.15">
      <c r="B10" s="728" t="s">
        <v>256</v>
      </c>
      <c r="C10" s="742" t="s">
        <v>257</v>
      </c>
      <c r="D10" s="744"/>
      <c r="E10" s="206" t="s">
        <v>550</v>
      </c>
      <c r="F10" s="735"/>
      <c r="G10" s="736"/>
      <c r="H10" s="736"/>
      <c r="I10" s="736"/>
      <c r="J10" s="736"/>
      <c r="K10" s="736"/>
      <c r="L10" s="737"/>
      <c r="M10" s="728" t="s">
        <v>256</v>
      </c>
      <c r="N10" s="742" t="s">
        <v>257</v>
      </c>
      <c r="O10" s="744"/>
      <c r="P10" s="206" t="s">
        <v>550</v>
      </c>
      <c r="Q10" s="735"/>
      <c r="R10" s="736"/>
      <c r="S10" s="736"/>
      <c r="T10" s="736"/>
      <c r="U10" s="736"/>
      <c r="V10" s="736"/>
      <c r="W10" s="737"/>
    </row>
    <row r="11" spans="2:23" s="29" customFormat="1" ht="25.5" customHeight="1" x14ac:dyDescent="0.15">
      <c r="B11" s="741"/>
      <c r="C11" s="742" t="s">
        <v>215</v>
      </c>
      <c r="D11" s="744"/>
      <c r="E11" s="182" t="s">
        <v>554</v>
      </c>
      <c r="F11" s="735"/>
      <c r="G11" s="736"/>
      <c r="H11" s="736"/>
      <c r="I11" s="736"/>
      <c r="J11" s="736"/>
      <c r="K11" s="736"/>
      <c r="L11" s="737"/>
      <c r="M11" s="741"/>
      <c r="N11" s="742" t="s">
        <v>215</v>
      </c>
      <c r="O11" s="744"/>
      <c r="P11" s="182" t="s">
        <v>554</v>
      </c>
      <c r="Q11" s="735"/>
      <c r="R11" s="736"/>
      <c r="S11" s="736"/>
      <c r="T11" s="736"/>
      <c r="U11" s="736"/>
      <c r="V11" s="736"/>
      <c r="W11" s="737"/>
    </row>
    <row r="12" spans="2:23" s="29" customFormat="1" ht="25.5" customHeight="1" x14ac:dyDescent="0.15">
      <c r="B12" s="729"/>
      <c r="C12" s="745" t="s">
        <v>216</v>
      </c>
      <c r="D12" s="745"/>
      <c r="E12" s="182" t="s">
        <v>553</v>
      </c>
      <c r="F12" s="738"/>
      <c r="G12" s="739"/>
      <c r="H12" s="739"/>
      <c r="I12" s="739"/>
      <c r="J12" s="739"/>
      <c r="K12" s="739"/>
      <c r="L12" s="740"/>
      <c r="M12" s="729"/>
      <c r="N12" s="745" t="s">
        <v>216</v>
      </c>
      <c r="O12" s="745"/>
      <c r="P12" s="182" t="s">
        <v>553</v>
      </c>
      <c r="Q12" s="735"/>
      <c r="R12" s="736"/>
      <c r="S12" s="736"/>
      <c r="T12" s="736"/>
      <c r="U12" s="736"/>
      <c r="V12" s="736"/>
      <c r="W12" s="737"/>
    </row>
    <row r="13" spans="2:23" s="29" customFormat="1" ht="25.5" customHeight="1" x14ac:dyDescent="0.15">
      <c r="B13" s="750" t="s">
        <v>258</v>
      </c>
      <c r="C13" s="750"/>
      <c r="D13" s="750"/>
      <c r="E13" s="764" t="s">
        <v>600</v>
      </c>
      <c r="F13" s="765"/>
      <c r="G13" s="766"/>
      <c r="H13" s="750" t="s">
        <v>259</v>
      </c>
      <c r="I13" s="750"/>
      <c r="J13" s="751" t="s">
        <v>641</v>
      </c>
      <c r="K13" s="751"/>
      <c r="L13" s="751"/>
      <c r="M13" s="750" t="s">
        <v>258</v>
      </c>
      <c r="N13" s="750"/>
      <c r="O13" s="750"/>
      <c r="P13" s="764" t="s">
        <v>601</v>
      </c>
      <c r="Q13" s="765"/>
      <c r="R13" s="766"/>
      <c r="S13" s="750" t="s">
        <v>259</v>
      </c>
      <c r="T13" s="750"/>
      <c r="U13" s="751" t="s">
        <v>642</v>
      </c>
      <c r="V13" s="751"/>
      <c r="W13" s="751"/>
    </row>
    <row r="14" spans="2:23" s="29" customFormat="1" ht="25.5" customHeight="1" x14ac:dyDescent="0.15">
      <c r="B14" s="752" t="s">
        <v>260</v>
      </c>
      <c r="C14" s="752"/>
      <c r="D14" s="752"/>
      <c r="E14" s="753" t="s">
        <v>554</v>
      </c>
      <c r="F14" s="753"/>
      <c r="G14" s="753"/>
      <c r="H14" s="754" t="s">
        <v>261</v>
      </c>
      <c r="I14" s="755"/>
      <c r="J14" s="756" t="s">
        <v>554</v>
      </c>
      <c r="K14" s="757"/>
      <c r="L14" s="758"/>
      <c r="M14" s="754" t="s">
        <v>260</v>
      </c>
      <c r="N14" s="755"/>
      <c r="O14" s="759"/>
      <c r="P14" s="760" t="s">
        <v>554</v>
      </c>
      <c r="Q14" s="761"/>
      <c r="R14" s="761"/>
      <c r="S14" s="762" t="s">
        <v>261</v>
      </c>
      <c r="T14" s="763"/>
      <c r="U14" s="756" t="s">
        <v>554</v>
      </c>
      <c r="V14" s="757"/>
      <c r="W14" s="758"/>
    </row>
    <row r="15" spans="2:23" s="29" customFormat="1" ht="39.75" customHeight="1" x14ac:dyDescent="0.15">
      <c r="B15" s="745" t="s">
        <v>262</v>
      </c>
      <c r="C15" s="745"/>
      <c r="D15" s="745"/>
      <c r="E15" s="746" t="s">
        <v>637</v>
      </c>
      <c r="F15" s="747"/>
      <c r="G15" s="747"/>
      <c r="H15" s="747"/>
      <c r="I15" s="747"/>
      <c r="J15" s="747"/>
      <c r="K15" s="747"/>
      <c r="L15" s="748"/>
      <c r="M15" s="745" t="s">
        <v>262</v>
      </c>
      <c r="N15" s="745"/>
      <c r="O15" s="745"/>
      <c r="P15" s="746" t="s">
        <v>637</v>
      </c>
      <c r="Q15" s="747"/>
      <c r="R15" s="747"/>
      <c r="S15" s="747"/>
      <c r="T15" s="747"/>
      <c r="U15" s="747"/>
      <c r="V15" s="747"/>
      <c r="W15" s="748"/>
    </row>
    <row r="16" spans="2:23" s="29" customFormat="1" ht="25.5" customHeight="1" x14ac:dyDescent="0.15">
      <c r="B16" s="749" t="s">
        <v>252</v>
      </c>
      <c r="C16" s="749" t="s">
        <v>253</v>
      </c>
      <c r="D16" s="749"/>
      <c r="E16" s="176">
        <v>15</v>
      </c>
      <c r="F16" s="732"/>
      <c r="G16" s="733"/>
      <c r="H16" s="733"/>
      <c r="I16" s="733"/>
      <c r="J16" s="733"/>
      <c r="K16" s="733"/>
      <c r="L16" s="734"/>
      <c r="M16" s="749" t="s">
        <v>252</v>
      </c>
      <c r="N16" s="749" t="s">
        <v>253</v>
      </c>
      <c r="O16" s="749"/>
      <c r="P16" s="176">
        <v>15</v>
      </c>
      <c r="Q16" s="735"/>
      <c r="R16" s="736"/>
      <c r="S16" s="736"/>
      <c r="T16" s="736"/>
      <c r="U16" s="736"/>
      <c r="V16" s="736"/>
      <c r="W16" s="737"/>
    </row>
    <row r="17" spans="2:24" s="29" customFormat="1" ht="25.5" customHeight="1" x14ac:dyDescent="0.15">
      <c r="B17" s="749"/>
      <c r="C17" s="749" t="s">
        <v>254</v>
      </c>
      <c r="D17" s="749"/>
      <c r="E17" s="206">
        <v>8</v>
      </c>
      <c r="F17" s="735"/>
      <c r="G17" s="736"/>
      <c r="H17" s="736"/>
      <c r="I17" s="736"/>
      <c r="J17" s="736"/>
      <c r="K17" s="736"/>
      <c r="L17" s="737"/>
      <c r="M17" s="749"/>
      <c r="N17" s="749" t="s">
        <v>254</v>
      </c>
      <c r="O17" s="749"/>
      <c r="P17" s="206">
        <v>9</v>
      </c>
      <c r="Q17" s="735"/>
      <c r="R17" s="736"/>
      <c r="S17" s="736"/>
      <c r="T17" s="736"/>
      <c r="U17" s="736"/>
      <c r="V17" s="736"/>
      <c r="W17" s="737"/>
    </row>
    <row r="18" spans="2:24" s="29" customFormat="1" ht="25.5" customHeight="1" x14ac:dyDescent="0.15">
      <c r="B18" s="749" t="s">
        <v>255</v>
      </c>
      <c r="C18" s="749" t="s">
        <v>203</v>
      </c>
      <c r="D18" s="749"/>
      <c r="E18" s="177" t="s">
        <v>548</v>
      </c>
      <c r="F18" s="735"/>
      <c r="G18" s="736"/>
      <c r="H18" s="736"/>
      <c r="I18" s="736"/>
      <c r="J18" s="736"/>
      <c r="K18" s="736"/>
      <c r="L18" s="737"/>
      <c r="M18" s="749" t="s">
        <v>255</v>
      </c>
      <c r="N18" s="749" t="s">
        <v>203</v>
      </c>
      <c r="O18" s="749"/>
      <c r="P18" s="177" t="s">
        <v>548</v>
      </c>
      <c r="Q18" s="735"/>
      <c r="R18" s="736"/>
      <c r="S18" s="736"/>
      <c r="T18" s="736"/>
      <c r="U18" s="736"/>
      <c r="V18" s="736"/>
      <c r="W18" s="737"/>
    </row>
    <row r="19" spans="2:24" s="29" customFormat="1" ht="25.5" customHeight="1" x14ac:dyDescent="0.15">
      <c r="B19" s="749"/>
      <c r="C19" s="749" t="s">
        <v>204</v>
      </c>
      <c r="D19" s="749"/>
      <c r="E19" s="176" t="s">
        <v>563</v>
      </c>
      <c r="F19" s="735"/>
      <c r="G19" s="736"/>
      <c r="H19" s="736"/>
      <c r="I19" s="736"/>
      <c r="J19" s="736"/>
      <c r="K19" s="736"/>
      <c r="L19" s="737"/>
      <c r="M19" s="749"/>
      <c r="N19" s="749" t="s">
        <v>204</v>
      </c>
      <c r="O19" s="749"/>
      <c r="P19" s="176" t="s">
        <v>563</v>
      </c>
      <c r="Q19" s="735"/>
      <c r="R19" s="736"/>
      <c r="S19" s="736"/>
      <c r="T19" s="736"/>
      <c r="U19" s="736"/>
      <c r="V19" s="736"/>
      <c r="W19" s="737"/>
    </row>
    <row r="20" spans="2:24" s="29" customFormat="1" ht="25.5" customHeight="1" x14ac:dyDescent="0.15">
      <c r="B20" s="745" t="s">
        <v>206</v>
      </c>
      <c r="C20" s="745"/>
      <c r="D20" s="745"/>
      <c r="E20" s="205" t="s">
        <v>414</v>
      </c>
      <c r="F20" s="735"/>
      <c r="G20" s="736"/>
      <c r="H20" s="736"/>
      <c r="I20" s="736"/>
      <c r="J20" s="736"/>
      <c r="K20" s="736"/>
      <c r="L20" s="737"/>
      <c r="M20" s="745" t="s">
        <v>206</v>
      </c>
      <c r="N20" s="745"/>
      <c r="O20" s="745"/>
      <c r="P20" s="205" t="s">
        <v>423</v>
      </c>
      <c r="Q20" s="735"/>
      <c r="R20" s="736"/>
      <c r="S20" s="736"/>
      <c r="T20" s="736"/>
      <c r="U20" s="736"/>
      <c r="V20" s="736"/>
      <c r="W20" s="737"/>
    </row>
    <row r="21" spans="2:24" s="29" customFormat="1" ht="25.5" customHeight="1" x14ac:dyDescent="0.15">
      <c r="B21" s="728" t="s">
        <v>256</v>
      </c>
      <c r="C21" s="745" t="s">
        <v>257</v>
      </c>
      <c r="D21" s="745"/>
      <c r="E21" s="206" t="s">
        <v>550</v>
      </c>
      <c r="F21" s="735"/>
      <c r="G21" s="736"/>
      <c r="H21" s="736"/>
      <c r="I21" s="736"/>
      <c r="J21" s="736"/>
      <c r="K21" s="736"/>
      <c r="L21" s="737"/>
      <c r="M21" s="728" t="s">
        <v>256</v>
      </c>
      <c r="N21" s="745" t="s">
        <v>257</v>
      </c>
      <c r="O21" s="745"/>
      <c r="P21" s="206" t="s">
        <v>550</v>
      </c>
      <c r="Q21" s="735"/>
      <c r="R21" s="736"/>
      <c r="S21" s="736"/>
      <c r="T21" s="736"/>
      <c r="U21" s="736"/>
      <c r="V21" s="736"/>
      <c r="W21" s="737"/>
    </row>
    <row r="22" spans="2:24" s="29" customFormat="1" ht="25.5" customHeight="1" x14ac:dyDescent="0.15">
      <c r="B22" s="741"/>
      <c r="C22" s="745" t="s">
        <v>215</v>
      </c>
      <c r="D22" s="745"/>
      <c r="E22" s="182" t="s">
        <v>554</v>
      </c>
      <c r="F22" s="735"/>
      <c r="G22" s="736"/>
      <c r="H22" s="736"/>
      <c r="I22" s="736"/>
      <c r="J22" s="736"/>
      <c r="K22" s="736"/>
      <c r="L22" s="737"/>
      <c r="M22" s="741"/>
      <c r="N22" s="745" t="s">
        <v>215</v>
      </c>
      <c r="O22" s="745"/>
      <c r="P22" s="182" t="s">
        <v>554</v>
      </c>
      <c r="Q22" s="735"/>
      <c r="R22" s="736"/>
      <c r="S22" s="736"/>
      <c r="T22" s="736"/>
      <c r="U22" s="736"/>
      <c r="V22" s="736"/>
      <c r="W22" s="737"/>
    </row>
    <row r="23" spans="2:24" s="29" customFormat="1" ht="25.5" customHeight="1" x14ac:dyDescent="0.15">
      <c r="B23" s="729"/>
      <c r="C23" s="745" t="s">
        <v>216</v>
      </c>
      <c r="D23" s="745"/>
      <c r="E23" s="182" t="s">
        <v>553</v>
      </c>
      <c r="F23" s="738"/>
      <c r="G23" s="739"/>
      <c r="H23" s="739"/>
      <c r="I23" s="739"/>
      <c r="J23" s="739"/>
      <c r="K23" s="739"/>
      <c r="L23" s="740"/>
      <c r="M23" s="729"/>
      <c r="N23" s="745" t="s">
        <v>216</v>
      </c>
      <c r="O23" s="745"/>
      <c r="P23" s="182" t="s">
        <v>553</v>
      </c>
      <c r="Q23" s="735"/>
      <c r="R23" s="736"/>
      <c r="S23" s="736"/>
      <c r="T23" s="736"/>
      <c r="U23" s="736"/>
      <c r="V23" s="736"/>
      <c r="W23" s="737"/>
    </row>
    <row r="24" spans="2:24" s="29" customFormat="1" ht="25.5" customHeight="1" x14ac:dyDescent="0.15">
      <c r="B24" s="750" t="s">
        <v>258</v>
      </c>
      <c r="C24" s="750"/>
      <c r="D24" s="750"/>
      <c r="E24" s="764" t="s">
        <v>603</v>
      </c>
      <c r="F24" s="765"/>
      <c r="G24" s="766"/>
      <c r="H24" s="750" t="s">
        <v>259</v>
      </c>
      <c r="I24" s="750"/>
      <c r="J24" s="764" t="s">
        <v>643</v>
      </c>
      <c r="K24" s="765"/>
      <c r="L24" s="766"/>
      <c r="M24" s="750" t="s">
        <v>258</v>
      </c>
      <c r="N24" s="750"/>
      <c r="O24" s="750"/>
      <c r="P24" s="764" t="s">
        <v>605</v>
      </c>
      <c r="Q24" s="765"/>
      <c r="R24" s="766"/>
      <c r="S24" s="750" t="s">
        <v>259</v>
      </c>
      <c r="T24" s="750"/>
      <c r="U24" s="751" t="s">
        <v>645</v>
      </c>
      <c r="V24" s="751"/>
      <c r="W24" s="751"/>
    </row>
    <row r="25" spans="2:24" s="29" customFormat="1" ht="25.5" customHeight="1" x14ac:dyDescent="0.15">
      <c r="B25" s="752" t="s">
        <v>260</v>
      </c>
      <c r="C25" s="752"/>
      <c r="D25" s="752"/>
      <c r="E25" s="753" t="s">
        <v>554</v>
      </c>
      <c r="F25" s="753"/>
      <c r="G25" s="753"/>
      <c r="H25" s="754" t="s">
        <v>261</v>
      </c>
      <c r="I25" s="755"/>
      <c r="J25" s="756" t="s">
        <v>554</v>
      </c>
      <c r="K25" s="757"/>
      <c r="L25" s="758"/>
      <c r="M25" s="754" t="s">
        <v>260</v>
      </c>
      <c r="N25" s="755"/>
      <c r="O25" s="759"/>
      <c r="P25" s="770" t="s">
        <v>554</v>
      </c>
      <c r="Q25" s="753"/>
      <c r="R25" s="753"/>
      <c r="S25" s="762" t="s">
        <v>261</v>
      </c>
      <c r="T25" s="763"/>
      <c r="U25" s="756" t="s">
        <v>554</v>
      </c>
      <c r="V25" s="757"/>
      <c r="W25" s="758"/>
    </row>
    <row r="26" spans="2:24" s="29" customFormat="1" ht="39.75" customHeight="1" x14ac:dyDescent="0.15">
      <c r="B26" s="745" t="s">
        <v>262</v>
      </c>
      <c r="C26" s="745"/>
      <c r="D26" s="745"/>
      <c r="E26" s="746" t="s">
        <v>644</v>
      </c>
      <c r="F26" s="747"/>
      <c r="G26" s="747"/>
      <c r="H26" s="747"/>
      <c r="I26" s="747"/>
      <c r="J26" s="747"/>
      <c r="K26" s="747"/>
      <c r="L26" s="748"/>
      <c r="M26" s="745" t="s">
        <v>262</v>
      </c>
      <c r="N26" s="745"/>
      <c r="O26" s="745"/>
      <c r="P26" s="746" t="s">
        <v>617</v>
      </c>
      <c r="Q26" s="747"/>
      <c r="R26" s="747"/>
      <c r="S26" s="747"/>
      <c r="T26" s="747"/>
      <c r="U26" s="747"/>
      <c r="V26" s="747"/>
      <c r="W26" s="748"/>
    </row>
    <row r="27" spans="2:24" s="29" customFormat="1" ht="15" customHeight="1" x14ac:dyDescent="0.15">
      <c r="B27" s="178"/>
      <c r="C27" s="767" t="s">
        <v>263</v>
      </c>
      <c r="D27" s="768"/>
      <c r="E27" s="768"/>
      <c r="F27" s="768"/>
      <c r="G27" s="768"/>
      <c r="H27" s="768"/>
      <c r="I27" s="768"/>
      <c r="J27" s="768"/>
      <c r="K27" s="768"/>
      <c r="L27" s="768"/>
      <c r="M27" s="179"/>
      <c r="N27" s="179" t="s">
        <v>264</v>
      </c>
      <c r="O27" s="179"/>
      <c r="P27" s="179"/>
      <c r="Q27" s="179"/>
      <c r="R27" s="179"/>
      <c r="S27" s="179"/>
      <c r="T27" s="179"/>
      <c r="U27" s="179"/>
      <c r="V27" s="179"/>
      <c r="W27" s="179"/>
    </row>
    <row r="28" spans="2:24" s="29" customFormat="1" ht="15" customHeight="1" x14ac:dyDescent="0.15">
      <c r="B28" s="178"/>
      <c r="C28" s="769"/>
      <c r="D28" s="769"/>
      <c r="E28" s="769"/>
      <c r="F28" s="769"/>
      <c r="G28" s="769"/>
      <c r="H28" s="769"/>
      <c r="I28" s="769"/>
      <c r="J28" s="769"/>
      <c r="K28" s="769"/>
      <c r="L28" s="769"/>
      <c r="M28" s="179"/>
      <c r="N28" s="179" t="s">
        <v>265</v>
      </c>
      <c r="O28" s="179"/>
      <c r="P28" s="179"/>
      <c r="Q28" s="179"/>
      <c r="R28" s="179"/>
      <c r="S28" s="179"/>
      <c r="T28" s="179"/>
      <c r="U28" s="179"/>
      <c r="V28" s="179"/>
      <c r="W28" s="179"/>
    </row>
    <row r="29" spans="2:24" ht="15" customHeight="1" x14ac:dyDescent="0.15">
      <c r="C29" s="85"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85"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C28AF486-DA24-480F-9A4B-A6C6DB219ECB}"/>
    <dataValidation type="list" allowBlank="1" showInputMessage="1" showErrorMessage="1" sqref="E8 E19 P8 P19" xr:uid="{8A3CE411-20D8-4F4A-8B51-2D835A0856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894576C-CF71-4C27-868A-E1B02EC62396}">
          <x14:formula1>
            <xm:f>'(参考)リスト'!$F$16:$F$21</xm:f>
          </x14:formula1>
          <xm:sqref>E11:E12 E22:E23 P11:P12 P22:P23</xm:sqref>
        </x14:dataValidation>
        <x14:dataValidation type="list" allowBlank="1" showInputMessage="1" showErrorMessage="1" xr:uid="{B86B0378-D6DD-4495-A8D2-40CFB7753DD8}">
          <x14:formula1>
            <xm:f>'(参考)リスト'!$D$16:$D$18</xm:f>
          </x14:formula1>
          <xm:sqref>E10 E21 P10 P21</xm:sqref>
        </x14:dataValidation>
        <x14:dataValidation type="list" allowBlank="1" showInputMessage="1" showErrorMessage="1" xr:uid="{FAE8AC26-5341-44EE-8CB9-13A89D5A529A}">
          <x14:formula1>
            <xm:f>'(参考)リスト'!$E$16:$E$27</xm:f>
          </x14:formula1>
          <xm:sqref>E9 E20 P9 P20</xm:sqref>
        </x14:dataValidation>
        <x14:dataValidation type="list" allowBlank="1" showInputMessage="1" showErrorMessage="1" xr:uid="{D5BC8211-A8CB-4B0E-80B9-0B3BB16039E4}">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6410A-C698-425C-9D07-4288903D5887}">
  <dimension ref="B1:X31"/>
  <sheetViews>
    <sheetView showGridLines="0" showZeros="0" view="pageBreakPreview" zoomScaleNormal="70" zoomScaleSheetLayoutView="100" workbookViewId="0">
      <selection activeCell="S3" sqref="S3:T4"/>
    </sheetView>
  </sheetViews>
  <sheetFormatPr defaultColWidth="7.625" defaultRowHeight="27.95" customHeight="1" x14ac:dyDescent="0.15"/>
  <cols>
    <col min="1" max="1" width="1.75" style="26" customWidth="1"/>
    <col min="2" max="4" width="6.125" style="26" customWidth="1"/>
    <col min="5" max="5" width="12.25" style="26" customWidth="1"/>
    <col min="6" max="12" width="9.125" style="26" customWidth="1"/>
    <col min="13" max="15" width="6.125" style="26" customWidth="1"/>
    <col min="16" max="16" width="12.25" style="26" customWidth="1"/>
    <col min="17" max="23" width="9.125" style="26" customWidth="1"/>
    <col min="24" max="24" width="3.125" style="26" customWidth="1"/>
    <col min="25" max="16384" width="7.625" style="26"/>
  </cols>
  <sheetData>
    <row r="1" spans="2:23" ht="9" customHeight="1" x14ac:dyDescent="0.15">
      <c r="W1" s="89"/>
    </row>
    <row r="2" spans="2:23" ht="25.15" customHeight="1" x14ac:dyDescent="0.15">
      <c r="B2" s="174" t="s">
        <v>246</v>
      </c>
      <c r="C2" s="175"/>
      <c r="D2" s="175"/>
      <c r="E2" s="175"/>
      <c r="F2" s="175"/>
      <c r="G2" s="175"/>
      <c r="H2" s="175"/>
      <c r="I2" s="175"/>
      <c r="J2" s="175"/>
      <c r="K2" s="175"/>
      <c r="L2" s="175"/>
      <c r="M2" s="175"/>
      <c r="N2" s="175"/>
      <c r="O2" s="175"/>
      <c r="P2" s="175"/>
      <c r="Q2" s="175"/>
      <c r="R2" s="379" t="s">
        <v>157</v>
      </c>
      <c r="S2" s="379"/>
      <c r="T2" s="537" t="s">
        <v>651</v>
      </c>
      <c r="U2" s="537"/>
      <c r="V2" s="537"/>
      <c r="W2" s="537"/>
    </row>
    <row r="3" spans="2:23" ht="25.15" customHeight="1" x14ac:dyDescent="0.15">
      <c r="B3" s="698" t="s">
        <v>247</v>
      </c>
      <c r="C3" s="699"/>
      <c r="D3" s="699"/>
      <c r="E3" s="700" t="s">
        <v>543</v>
      </c>
      <c r="F3" s="701"/>
      <c r="G3" s="702"/>
      <c r="H3" s="703" t="s">
        <v>248</v>
      </c>
      <c r="I3" s="704"/>
      <c r="J3" s="705" t="s">
        <v>499</v>
      </c>
      <c r="K3" s="706"/>
      <c r="L3" s="707"/>
      <c r="M3" s="708" t="s">
        <v>249</v>
      </c>
      <c r="N3" s="709"/>
      <c r="O3" s="710"/>
      <c r="P3" s="714" t="s">
        <v>501</v>
      </c>
      <c r="Q3" s="714"/>
      <c r="R3" s="714"/>
      <c r="S3" s="708" t="s">
        <v>192</v>
      </c>
      <c r="T3" s="710"/>
      <c r="U3" s="717">
        <v>45947</v>
      </c>
      <c r="V3" s="718"/>
      <c r="W3" s="719"/>
    </row>
    <row r="4" spans="2:23" ht="25.15" customHeight="1" x14ac:dyDescent="0.15">
      <c r="B4" s="721" t="s">
        <v>250</v>
      </c>
      <c r="C4" s="722"/>
      <c r="D4" s="722"/>
      <c r="E4" s="723" t="s">
        <v>498</v>
      </c>
      <c r="F4" s="724"/>
      <c r="G4" s="725"/>
      <c r="H4" s="703" t="s">
        <v>251</v>
      </c>
      <c r="I4" s="704"/>
      <c r="J4" s="726" t="s">
        <v>500</v>
      </c>
      <c r="K4" s="706"/>
      <c r="L4" s="707"/>
      <c r="M4" s="711"/>
      <c r="N4" s="712"/>
      <c r="O4" s="713"/>
      <c r="P4" s="727" t="s">
        <v>502</v>
      </c>
      <c r="Q4" s="727"/>
      <c r="R4" s="727"/>
      <c r="S4" s="715"/>
      <c r="T4" s="716"/>
      <c r="U4" s="715"/>
      <c r="V4" s="720"/>
      <c r="W4" s="716"/>
    </row>
    <row r="5" spans="2:23" s="29" customFormat="1" ht="25.5" customHeight="1" x14ac:dyDescent="0.15">
      <c r="B5" s="728" t="s">
        <v>252</v>
      </c>
      <c r="C5" s="730" t="s">
        <v>253</v>
      </c>
      <c r="D5" s="731"/>
      <c r="E5" s="176">
        <v>15</v>
      </c>
      <c r="F5" s="732"/>
      <c r="G5" s="733"/>
      <c r="H5" s="733"/>
      <c r="I5" s="733"/>
      <c r="J5" s="733"/>
      <c r="K5" s="733"/>
      <c r="L5" s="734"/>
      <c r="M5" s="728" t="s">
        <v>252</v>
      </c>
      <c r="N5" s="730" t="s">
        <v>253</v>
      </c>
      <c r="O5" s="731"/>
      <c r="P5" s="176">
        <v>15</v>
      </c>
      <c r="Q5" s="735"/>
      <c r="R5" s="736"/>
      <c r="S5" s="736"/>
      <c r="T5" s="736"/>
      <c r="U5" s="736"/>
      <c r="V5" s="736"/>
      <c r="W5" s="737"/>
    </row>
    <row r="6" spans="2:23" s="29" customFormat="1" ht="25.5" customHeight="1" x14ac:dyDescent="0.15">
      <c r="B6" s="729"/>
      <c r="C6" s="730" t="s">
        <v>254</v>
      </c>
      <c r="D6" s="731"/>
      <c r="E6" s="206">
        <v>10</v>
      </c>
      <c r="F6" s="735"/>
      <c r="G6" s="736"/>
      <c r="H6" s="736"/>
      <c r="I6" s="736"/>
      <c r="J6" s="736"/>
      <c r="K6" s="736"/>
      <c r="L6" s="737"/>
      <c r="M6" s="729"/>
      <c r="N6" s="730" t="s">
        <v>254</v>
      </c>
      <c r="O6" s="731"/>
      <c r="P6" s="206">
        <v>11</v>
      </c>
      <c r="Q6" s="735"/>
      <c r="R6" s="736"/>
      <c r="S6" s="736"/>
      <c r="T6" s="736"/>
      <c r="U6" s="736"/>
      <c r="V6" s="736"/>
      <c r="W6" s="737"/>
    </row>
    <row r="7" spans="2:23" s="29" customFormat="1" ht="25.5" customHeight="1" x14ac:dyDescent="0.15">
      <c r="B7" s="728" t="s">
        <v>255</v>
      </c>
      <c r="C7" s="730" t="s">
        <v>203</v>
      </c>
      <c r="D7" s="731"/>
      <c r="E7" s="177" t="s">
        <v>548</v>
      </c>
      <c r="F7" s="735"/>
      <c r="G7" s="736"/>
      <c r="H7" s="736"/>
      <c r="I7" s="736"/>
      <c r="J7" s="736"/>
      <c r="K7" s="736"/>
      <c r="L7" s="737"/>
      <c r="M7" s="728" t="s">
        <v>255</v>
      </c>
      <c r="N7" s="730" t="s">
        <v>203</v>
      </c>
      <c r="O7" s="731"/>
      <c r="P7" s="177" t="s">
        <v>548</v>
      </c>
      <c r="Q7" s="735"/>
      <c r="R7" s="736"/>
      <c r="S7" s="736"/>
      <c r="T7" s="736"/>
      <c r="U7" s="736"/>
      <c r="V7" s="736"/>
      <c r="W7" s="737"/>
    </row>
    <row r="8" spans="2:23" s="29" customFormat="1" ht="25.5" customHeight="1" x14ac:dyDescent="0.15">
      <c r="B8" s="741"/>
      <c r="C8" s="730" t="s">
        <v>204</v>
      </c>
      <c r="D8" s="731"/>
      <c r="E8" s="176" t="s">
        <v>590</v>
      </c>
      <c r="F8" s="735"/>
      <c r="G8" s="736"/>
      <c r="H8" s="736"/>
      <c r="I8" s="736"/>
      <c r="J8" s="736"/>
      <c r="K8" s="736"/>
      <c r="L8" s="737"/>
      <c r="M8" s="741"/>
      <c r="N8" s="730" t="s">
        <v>204</v>
      </c>
      <c r="O8" s="731"/>
      <c r="P8" s="176" t="s">
        <v>590</v>
      </c>
      <c r="Q8" s="735"/>
      <c r="R8" s="736"/>
      <c r="S8" s="736"/>
      <c r="T8" s="736"/>
      <c r="U8" s="736"/>
      <c r="V8" s="736"/>
      <c r="W8" s="737"/>
    </row>
    <row r="9" spans="2:23" s="29" customFormat="1" ht="25.5" customHeight="1" x14ac:dyDescent="0.15">
      <c r="B9" s="742" t="s">
        <v>206</v>
      </c>
      <c r="C9" s="743"/>
      <c r="D9" s="744"/>
      <c r="E9" s="205" t="s">
        <v>423</v>
      </c>
      <c r="F9" s="735"/>
      <c r="G9" s="736"/>
      <c r="H9" s="736"/>
      <c r="I9" s="736"/>
      <c r="J9" s="736"/>
      <c r="K9" s="736"/>
      <c r="L9" s="737"/>
      <c r="M9" s="742" t="s">
        <v>206</v>
      </c>
      <c r="N9" s="743"/>
      <c r="O9" s="744"/>
      <c r="P9" s="205" t="s">
        <v>414</v>
      </c>
      <c r="Q9" s="735"/>
      <c r="R9" s="736"/>
      <c r="S9" s="736"/>
      <c r="T9" s="736"/>
      <c r="U9" s="736"/>
      <c r="V9" s="736"/>
      <c r="W9" s="737"/>
    </row>
    <row r="10" spans="2:23" s="29" customFormat="1" ht="25.5" customHeight="1" x14ac:dyDescent="0.15">
      <c r="B10" s="728" t="s">
        <v>256</v>
      </c>
      <c r="C10" s="742" t="s">
        <v>257</v>
      </c>
      <c r="D10" s="744"/>
      <c r="E10" s="206" t="s">
        <v>550</v>
      </c>
      <c r="F10" s="735"/>
      <c r="G10" s="736"/>
      <c r="H10" s="736"/>
      <c r="I10" s="736"/>
      <c r="J10" s="736"/>
      <c r="K10" s="736"/>
      <c r="L10" s="737"/>
      <c r="M10" s="728" t="s">
        <v>256</v>
      </c>
      <c r="N10" s="742" t="s">
        <v>257</v>
      </c>
      <c r="O10" s="744"/>
      <c r="P10" s="206" t="s">
        <v>550</v>
      </c>
      <c r="Q10" s="735"/>
      <c r="R10" s="736"/>
      <c r="S10" s="736"/>
      <c r="T10" s="736"/>
      <c r="U10" s="736"/>
      <c r="V10" s="736"/>
      <c r="W10" s="737"/>
    </row>
    <row r="11" spans="2:23" s="29" customFormat="1" ht="25.5" customHeight="1" x14ac:dyDescent="0.15">
      <c r="B11" s="741"/>
      <c r="C11" s="742" t="s">
        <v>215</v>
      </c>
      <c r="D11" s="744"/>
      <c r="E11" s="182" t="s">
        <v>554</v>
      </c>
      <c r="F11" s="735"/>
      <c r="G11" s="736"/>
      <c r="H11" s="736"/>
      <c r="I11" s="736"/>
      <c r="J11" s="736"/>
      <c r="K11" s="736"/>
      <c r="L11" s="737"/>
      <c r="M11" s="741"/>
      <c r="N11" s="742" t="s">
        <v>215</v>
      </c>
      <c r="O11" s="744"/>
      <c r="P11" s="182" t="s">
        <v>554</v>
      </c>
      <c r="Q11" s="735"/>
      <c r="R11" s="736"/>
      <c r="S11" s="736"/>
      <c r="T11" s="736"/>
      <c r="U11" s="736"/>
      <c r="V11" s="736"/>
      <c r="W11" s="737"/>
    </row>
    <row r="12" spans="2:23" s="29" customFormat="1" ht="25.5" customHeight="1" x14ac:dyDescent="0.15">
      <c r="B12" s="729"/>
      <c r="C12" s="745" t="s">
        <v>216</v>
      </c>
      <c r="D12" s="745"/>
      <c r="E12" s="182" t="s">
        <v>553</v>
      </c>
      <c r="F12" s="738"/>
      <c r="G12" s="739"/>
      <c r="H12" s="739"/>
      <c r="I12" s="739"/>
      <c r="J12" s="739"/>
      <c r="K12" s="739"/>
      <c r="L12" s="740"/>
      <c r="M12" s="729"/>
      <c r="N12" s="745" t="s">
        <v>216</v>
      </c>
      <c r="O12" s="745"/>
      <c r="P12" s="182" t="s">
        <v>553</v>
      </c>
      <c r="Q12" s="735"/>
      <c r="R12" s="736"/>
      <c r="S12" s="736"/>
      <c r="T12" s="736"/>
      <c r="U12" s="736"/>
      <c r="V12" s="736"/>
      <c r="W12" s="737"/>
    </row>
    <row r="13" spans="2:23" s="29" customFormat="1" ht="25.5" customHeight="1" x14ac:dyDescent="0.15">
      <c r="B13" s="750" t="s">
        <v>258</v>
      </c>
      <c r="C13" s="750"/>
      <c r="D13" s="750"/>
      <c r="E13" s="764" t="s">
        <v>570</v>
      </c>
      <c r="F13" s="765"/>
      <c r="G13" s="766"/>
      <c r="H13" s="750" t="s">
        <v>259</v>
      </c>
      <c r="I13" s="750"/>
      <c r="J13" s="751" t="s">
        <v>616</v>
      </c>
      <c r="K13" s="751"/>
      <c r="L13" s="751"/>
      <c r="M13" s="750" t="s">
        <v>258</v>
      </c>
      <c r="N13" s="750"/>
      <c r="O13" s="750"/>
      <c r="P13" s="764" t="s">
        <v>607</v>
      </c>
      <c r="Q13" s="765"/>
      <c r="R13" s="766"/>
      <c r="S13" s="750" t="s">
        <v>259</v>
      </c>
      <c r="T13" s="750"/>
      <c r="U13" s="751" t="s">
        <v>612</v>
      </c>
      <c r="V13" s="751"/>
      <c r="W13" s="751"/>
    </row>
    <row r="14" spans="2:23" s="29" customFormat="1" ht="25.5" customHeight="1" x14ac:dyDescent="0.15">
      <c r="B14" s="752" t="s">
        <v>260</v>
      </c>
      <c r="C14" s="752"/>
      <c r="D14" s="752"/>
      <c r="E14" s="753" t="s">
        <v>554</v>
      </c>
      <c r="F14" s="753"/>
      <c r="G14" s="753"/>
      <c r="H14" s="754" t="s">
        <v>261</v>
      </c>
      <c r="I14" s="755"/>
      <c r="J14" s="756" t="s">
        <v>554</v>
      </c>
      <c r="K14" s="757"/>
      <c r="L14" s="758"/>
      <c r="M14" s="754" t="s">
        <v>260</v>
      </c>
      <c r="N14" s="755"/>
      <c r="O14" s="759"/>
      <c r="P14" s="760" t="s">
        <v>554</v>
      </c>
      <c r="Q14" s="761"/>
      <c r="R14" s="761"/>
      <c r="S14" s="762" t="s">
        <v>261</v>
      </c>
      <c r="T14" s="763"/>
      <c r="U14" s="756" t="s">
        <v>554</v>
      </c>
      <c r="V14" s="757"/>
      <c r="W14" s="758"/>
    </row>
    <row r="15" spans="2:23" s="29" customFormat="1" ht="39.75" customHeight="1" x14ac:dyDescent="0.15">
      <c r="B15" s="745" t="s">
        <v>262</v>
      </c>
      <c r="C15" s="745"/>
      <c r="D15" s="745"/>
      <c r="E15" s="746" t="s">
        <v>628</v>
      </c>
      <c r="F15" s="747"/>
      <c r="G15" s="747"/>
      <c r="H15" s="747"/>
      <c r="I15" s="747"/>
      <c r="J15" s="747"/>
      <c r="K15" s="747"/>
      <c r="L15" s="748"/>
      <c r="M15" s="745" t="s">
        <v>262</v>
      </c>
      <c r="N15" s="745"/>
      <c r="O15" s="745"/>
      <c r="P15" s="746" t="s">
        <v>637</v>
      </c>
      <c r="Q15" s="747"/>
      <c r="R15" s="747"/>
      <c r="S15" s="747"/>
      <c r="T15" s="747"/>
      <c r="U15" s="747"/>
      <c r="V15" s="747"/>
      <c r="W15" s="748"/>
    </row>
    <row r="16" spans="2:23" s="29" customFormat="1" ht="25.5" customHeight="1" x14ac:dyDescent="0.15">
      <c r="B16" s="749" t="s">
        <v>252</v>
      </c>
      <c r="C16" s="749" t="s">
        <v>253</v>
      </c>
      <c r="D16" s="749"/>
      <c r="E16" s="176"/>
      <c r="F16" s="732"/>
      <c r="G16" s="733"/>
      <c r="H16" s="733"/>
      <c r="I16" s="733"/>
      <c r="J16" s="733"/>
      <c r="K16" s="733"/>
      <c r="L16" s="734"/>
      <c r="M16" s="749" t="s">
        <v>252</v>
      </c>
      <c r="N16" s="749" t="s">
        <v>253</v>
      </c>
      <c r="O16" s="749"/>
      <c r="P16" s="176"/>
      <c r="Q16" s="735"/>
      <c r="R16" s="736"/>
      <c r="S16" s="736"/>
      <c r="T16" s="736"/>
      <c r="U16" s="736"/>
      <c r="V16" s="736"/>
      <c r="W16" s="737"/>
    </row>
    <row r="17" spans="2:24" s="29" customFormat="1" ht="25.5" customHeight="1" x14ac:dyDescent="0.15">
      <c r="B17" s="749"/>
      <c r="C17" s="749" t="s">
        <v>254</v>
      </c>
      <c r="D17" s="749"/>
      <c r="E17" s="206"/>
      <c r="F17" s="735"/>
      <c r="G17" s="736"/>
      <c r="H17" s="736"/>
      <c r="I17" s="736"/>
      <c r="J17" s="736"/>
      <c r="K17" s="736"/>
      <c r="L17" s="737"/>
      <c r="M17" s="749"/>
      <c r="N17" s="749" t="s">
        <v>254</v>
      </c>
      <c r="O17" s="749"/>
      <c r="P17" s="206"/>
      <c r="Q17" s="735"/>
      <c r="R17" s="736"/>
      <c r="S17" s="736"/>
      <c r="T17" s="736"/>
      <c r="U17" s="736"/>
      <c r="V17" s="736"/>
      <c r="W17" s="737"/>
    </row>
    <row r="18" spans="2:24" s="29" customFormat="1" ht="25.5" customHeight="1" x14ac:dyDescent="0.15">
      <c r="B18" s="749" t="s">
        <v>255</v>
      </c>
      <c r="C18" s="749" t="s">
        <v>203</v>
      </c>
      <c r="D18" s="749"/>
      <c r="E18" s="177"/>
      <c r="F18" s="735"/>
      <c r="G18" s="736"/>
      <c r="H18" s="736"/>
      <c r="I18" s="736"/>
      <c r="J18" s="736"/>
      <c r="K18" s="736"/>
      <c r="L18" s="737"/>
      <c r="M18" s="749" t="s">
        <v>255</v>
      </c>
      <c r="N18" s="749" t="s">
        <v>203</v>
      </c>
      <c r="O18" s="749"/>
      <c r="P18" s="177"/>
      <c r="Q18" s="735"/>
      <c r="R18" s="736"/>
      <c r="S18" s="736"/>
      <c r="T18" s="736"/>
      <c r="U18" s="736"/>
      <c r="V18" s="736"/>
      <c r="W18" s="737"/>
    </row>
    <row r="19" spans="2:24" s="29" customFormat="1" ht="25.5" customHeight="1" x14ac:dyDescent="0.15">
      <c r="B19" s="749"/>
      <c r="C19" s="749" t="s">
        <v>204</v>
      </c>
      <c r="D19" s="749"/>
      <c r="E19" s="176"/>
      <c r="F19" s="735"/>
      <c r="G19" s="736"/>
      <c r="H19" s="736"/>
      <c r="I19" s="736"/>
      <c r="J19" s="736"/>
      <c r="K19" s="736"/>
      <c r="L19" s="737"/>
      <c r="M19" s="749"/>
      <c r="N19" s="749" t="s">
        <v>204</v>
      </c>
      <c r="O19" s="749"/>
      <c r="P19" s="176"/>
      <c r="Q19" s="735"/>
      <c r="R19" s="736"/>
      <c r="S19" s="736"/>
      <c r="T19" s="736"/>
      <c r="U19" s="736"/>
      <c r="V19" s="736"/>
      <c r="W19" s="737"/>
    </row>
    <row r="20" spans="2:24" s="29" customFormat="1" ht="25.5" customHeight="1" x14ac:dyDescent="0.15">
      <c r="B20" s="745" t="s">
        <v>206</v>
      </c>
      <c r="C20" s="745"/>
      <c r="D20" s="745"/>
      <c r="E20" s="205"/>
      <c r="F20" s="735"/>
      <c r="G20" s="736"/>
      <c r="H20" s="736"/>
      <c r="I20" s="736"/>
      <c r="J20" s="736"/>
      <c r="K20" s="736"/>
      <c r="L20" s="737"/>
      <c r="M20" s="745" t="s">
        <v>206</v>
      </c>
      <c r="N20" s="745"/>
      <c r="O20" s="745"/>
      <c r="P20" s="205"/>
      <c r="Q20" s="735"/>
      <c r="R20" s="736"/>
      <c r="S20" s="736"/>
      <c r="T20" s="736"/>
      <c r="U20" s="736"/>
      <c r="V20" s="736"/>
      <c r="W20" s="737"/>
    </row>
    <row r="21" spans="2:24" s="29" customFormat="1" ht="25.5" customHeight="1" x14ac:dyDescent="0.15">
      <c r="B21" s="728" t="s">
        <v>256</v>
      </c>
      <c r="C21" s="745" t="s">
        <v>257</v>
      </c>
      <c r="D21" s="745"/>
      <c r="E21" s="206"/>
      <c r="F21" s="735"/>
      <c r="G21" s="736"/>
      <c r="H21" s="736"/>
      <c r="I21" s="736"/>
      <c r="J21" s="736"/>
      <c r="K21" s="736"/>
      <c r="L21" s="737"/>
      <c r="M21" s="728" t="s">
        <v>256</v>
      </c>
      <c r="N21" s="745" t="s">
        <v>257</v>
      </c>
      <c r="O21" s="745"/>
      <c r="P21" s="206"/>
      <c r="Q21" s="735"/>
      <c r="R21" s="736"/>
      <c r="S21" s="736"/>
      <c r="T21" s="736"/>
      <c r="U21" s="736"/>
      <c r="V21" s="736"/>
      <c r="W21" s="737"/>
    </row>
    <row r="22" spans="2:24" s="29" customFormat="1" ht="25.5" customHeight="1" x14ac:dyDescent="0.15">
      <c r="B22" s="741"/>
      <c r="C22" s="745" t="s">
        <v>215</v>
      </c>
      <c r="D22" s="745"/>
      <c r="E22" s="182"/>
      <c r="F22" s="735"/>
      <c r="G22" s="736"/>
      <c r="H22" s="736"/>
      <c r="I22" s="736"/>
      <c r="J22" s="736"/>
      <c r="K22" s="736"/>
      <c r="L22" s="737"/>
      <c r="M22" s="741"/>
      <c r="N22" s="745" t="s">
        <v>215</v>
      </c>
      <c r="O22" s="745"/>
      <c r="P22" s="182"/>
      <c r="Q22" s="735"/>
      <c r="R22" s="736"/>
      <c r="S22" s="736"/>
      <c r="T22" s="736"/>
      <c r="U22" s="736"/>
      <c r="V22" s="736"/>
      <c r="W22" s="737"/>
    </row>
    <row r="23" spans="2:24" s="29" customFormat="1" ht="25.5" customHeight="1" x14ac:dyDescent="0.15">
      <c r="B23" s="729"/>
      <c r="C23" s="745" t="s">
        <v>216</v>
      </c>
      <c r="D23" s="745"/>
      <c r="E23" s="182"/>
      <c r="F23" s="738"/>
      <c r="G23" s="739"/>
      <c r="H23" s="739"/>
      <c r="I23" s="739"/>
      <c r="J23" s="739"/>
      <c r="K23" s="739"/>
      <c r="L23" s="740"/>
      <c r="M23" s="729"/>
      <c r="N23" s="745" t="s">
        <v>216</v>
      </c>
      <c r="O23" s="745"/>
      <c r="P23" s="182"/>
      <c r="Q23" s="735"/>
      <c r="R23" s="736"/>
      <c r="S23" s="736"/>
      <c r="T23" s="736"/>
      <c r="U23" s="736"/>
      <c r="V23" s="736"/>
      <c r="W23" s="737"/>
    </row>
    <row r="24" spans="2:24" s="29" customFormat="1" ht="25.5" customHeight="1" x14ac:dyDescent="0.15">
      <c r="B24" s="750" t="s">
        <v>258</v>
      </c>
      <c r="C24" s="750"/>
      <c r="D24" s="750"/>
      <c r="E24" s="764"/>
      <c r="F24" s="765"/>
      <c r="G24" s="766"/>
      <c r="H24" s="750" t="s">
        <v>259</v>
      </c>
      <c r="I24" s="750"/>
      <c r="J24" s="764"/>
      <c r="K24" s="765"/>
      <c r="L24" s="766"/>
      <c r="M24" s="750" t="s">
        <v>258</v>
      </c>
      <c r="N24" s="750"/>
      <c r="O24" s="750"/>
      <c r="P24" s="764"/>
      <c r="Q24" s="765"/>
      <c r="R24" s="766"/>
      <c r="S24" s="750" t="s">
        <v>259</v>
      </c>
      <c r="T24" s="750"/>
      <c r="U24" s="751"/>
      <c r="V24" s="751"/>
      <c r="W24" s="751"/>
    </row>
    <row r="25" spans="2:24" s="29" customFormat="1" ht="25.5" customHeight="1" x14ac:dyDescent="0.15">
      <c r="B25" s="752" t="s">
        <v>260</v>
      </c>
      <c r="C25" s="752"/>
      <c r="D25" s="752"/>
      <c r="E25" s="753"/>
      <c r="F25" s="753"/>
      <c r="G25" s="753"/>
      <c r="H25" s="754" t="s">
        <v>261</v>
      </c>
      <c r="I25" s="755"/>
      <c r="J25" s="756"/>
      <c r="K25" s="757"/>
      <c r="L25" s="758"/>
      <c r="M25" s="754" t="s">
        <v>260</v>
      </c>
      <c r="N25" s="755"/>
      <c r="O25" s="759"/>
      <c r="P25" s="770"/>
      <c r="Q25" s="753"/>
      <c r="R25" s="753"/>
      <c r="S25" s="762" t="s">
        <v>261</v>
      </c>
      <c r="T25" s="763"/>
      <c r="U25" s="756"/>
      <c r="V25" s="757"/>
      <c r="W25" s="758"/>
    </row>
    <row r="26" spans="2:24" s="29" customFormat="1" ht="39.75" customHeight="1" x14ac:dyDescent="0.15">
      <c r="B26" s="745" t="s">
        <v>262</v>
      </c>
      <c r="C26" s="745"/>
      <c r="D26" s="745"/>
      <c r="E26" s="746"/>
      <c r="F26" s="747"/>
      <c r="G26" s="747"/>
      <c r="H26" s="747"/>
      <c r="I26" s="747"/>
      <c r="J26" s="747"/>
      <c r="K26" s="747"/>
      <c r="L26" s="748"/>
      <c r="M26" s="745" t="s">
        <v>262</v>
      </c>
      <c r="N26" s="745"/>
      <c r="O26" s="745"/>
      <c r="P26" s="746"/>
      <c r="Q26" s="747"/>
      <c r="R26" s="747"/>
      <c r="S26" s="747"/>
      <c r="T26" s="747"/>
      <c r="U26" s="747"/>
      <c r="V26" s="747"/>
      <c r="W26" s="748"/>
    </row>
    <row r="27" spans="2:24" s="29" customFormat="1" ht="15" customHeight="1" x14ac:dyDescent="0.15">
      <c r="B27" s="178"/>
      <c r="C27" s="767" t="s">
        <v>263</v>
      </c>
      <c r="D27" s="768"/>
      <c r="E27" s="768"/>
      <c r="F27" s="768"/>
      <c r="G27" s="768"/>
      <c r="H27" s="768"/>
      <c r="I27" s="768"/>
      <c r="J27" s="768"/>
      <c r="K27" s="768"/>
      <c r="L27" s="768"/>
      <c r="M27" s="179"/>
      <c r="N27" s="179" t="s">
        <v>264</v>
      </c>
      <c r="O27" s="179"/>
      <c r="P27" s="179"/>
      <c r="Q27" s="179"/>
      <c r="R27" s="179"/>
      <c r="S27" s="179"/>
      <c r="T27" s="179"/>
      <c r="U27" s="179"/>
      <c r="V27" s="179"/>
      <c r="W27" s="179"/>
    </row>
    <row r="28" spans="2:24" s="29" customFormat="1" ht="15" customHeight="1" x14ac:dyDescent="0.15">
      <c r="B28" s="178"/>
      <c r="C28" s="769"/>
      <c r="D28" s="769"/>
      <c r="E28" s="769"/>
      <c r="F28" s="769"/>
      <c r="G28" s="769"/>
      <c r="H28" s="769"/>
      <c r="I28" s="769"/>
      <c r="J28" s="769"/>
      <c r="K28" s="769"/>
      <c r="L28" s="769"/>
      <c r="M28" s="179"/>
      <c r="N28" s="179" t="s">
        <v>265</v>
      </c>
      <c r="O28" s="179"/>
      <c r="P28" s="179"/>
      <c r="Q28" s="179"/>
      <c r="R28" s="179"/>
      <c r="S28" s="179"/>
      <c r="T28" s="179"/>
      <c r="U28" s="179"/>
      <c r="V28" s="179"/>
      <c r="W28" s="179"/>
    </row>
    <row r="29" spans="2:24" ht="15" customHeight="1" x14ac:dyDescent="0.15">
      <c r="C29" s="85" t="s">
        <v>266</v>
      </c>
      <c r="D29" s="3"/>
      <c r="E29" s="3"/>
      <c r="F29" s="3"/>
      <c r="G29" s="3"/>
      <c r="H29" s="3"/>
      <c r="I29" s="3"/>
      <c r="J29" s="3"/>
      <c r="K29" s="3"/>
      <c r="L29" s="3"/>
      <c r="M29" s="3"/>
      <c r="N29" s="31" t="s">
        <v>267</v>
      </c>
      <c r="O29" s="3"/>
      <c r="P29" s="3"/>
      <c r="Q29" s="3"/>
      <c r="R29" s="3"/>
      <c r="S29" s="3"/>
      <c r="T29" s="3"/>
      <c r="U29" s="3"/>
      <c r="V29" s="3"/>
      <c r="W29" s="3"/>
      <c r="X29" s="29"/>
    </row>
    <row r="30" spans="2:24" ht="15" customHeight="1" x14ac:dyDescent="0.15">
      <c r="C30" s="85" t="s">
        <v>268</v>
      </c>
      <c r="D30" s="3"/>
      <c r="E30" s="3"/>
      <c r="F30" s="3"/>
      <c r="G30" s="3"/>
      <c r="H30" s="3"/>
      <c r="I30" s="3"/>
      <c r="J30" s="3"/>
      <c r="K30" s="3"/>
      <c r="L30" s="3"/>
      <c r="M30" s="3"/>
      <c r="N30" s="31" t="s">
        <v>269</v>
      </c>
      <c r="O30" s="3"/>
      <c r="P30" s="3"/>
      <c r="Q30" s="3"/>
      <c r="R30" s="3"/>
      <c r="S30" s="3"/>
      <c r="T30" s="3"/>
      <c r="U30" s="3"/>
      <c r="V30" s="3"/>
      <c r="W30" s="3"/>
      <c r="X30" s="29"/>
    </row>
    <row r="31" spans="2:24" ht="15.6" customHeight="1" x14ac:dyDescent="0.15">
      <c r="C31" s="28"/>
      <c r="N31" s="28"/>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1"/>
  <dataValidations count="2">
    <dataValidation allowBlank="1" showInputMessage="1" showErrorMessage="1" prompt="覆工スパン毎に連番を記入。_x000a_数値で入力する。" sqref="E6 E17 P17 P6" xr:uid="{91567687-9D41-43B9-B5D2-738C1D93CB19}"/>
    <dataValidation type="list" allowBlank="1" showInputMessage="1" showErrorMessage="1" sqref="E8 E19 P8 P19" xr:uid="{DBC09378-57D6-4341-B71A-54711B468906}">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69942DC-43C7-46C0-87EB-091E4DE5C940}">
          <x14:formula1>
            <xm:f>'(参考)リスト'!$F$16:$F$21</xm:f>
          </x14:formula1>
          <xm:sqref>E11:E12 E22:E23 P11:P12 P22:P23</xm:sqref>
        </x14:dataValidation>
        <x14:dataValidation type="list" allowBlank="1" showInputMessage="1" showErrorMessage="1" xr:uid="{7379654B-0437-4812-A8E1-36D05CABAE13}">
          <x14:formula1>
            <xm:f>'(参考)リスト'!$D$16:$D$18</xm:f>
          </x14:formula1>
          <xm:sqref>E10 E21 P10 P21</xm:sqref>
        </x14:dataValidation>
        <x14:dataValidation type="list" allowBlank="1" showInputMessage="1" showErrorMessage="1" xr:uid="{701D53C8-CDD5-417E-A415-A9343FC71455}">
          <x14:formula1>
            <xm:f>'(参考)リスト'!$E$16:$E$27</xm:f>
          </x14:formula1>
          <xm:sqref>E9 E20 P9 P20</xm:sqref>
        </x14:dataValidation>
        <x14:dataValidation type="list" allowBlank="1" showInputMessage="1" showErrorMessage="1" xr:uid="{A02B7535-DE21-4917-A5CA-FB1313EBA679}">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Z59"/>
  <sheetViews>
    <sheetView showGridLines="0" showZeros="0" view="pageBreakPreview" zoomScaleNormal="70" zoomScaleSheetLayoutView="100" workbookViewId="0"/>
  </sheetViews>
  <sheetFormatPr defaultColWidth="7.625" defaultRowHeight="27.95" customHeight="1" x14ac:dyDescent="0.15"/>
  <cols>
    <col min="1" max="1" width="7" style="26" customWidth="1"/>
    <col min="2" max="2" width="7.375" style="26" customWidth="1"/>
    <col min="3" max="3" width="5.875" style="26" customWidth="1"/>
    <col min="4" max="6" width="6.875" style="26" customWidth="1"/>
    <col min="7" max="8" width="5.875" style="26" customWidth="1"/>
    <col min="9" max="9" width="8.875" style="26" customWidth="1"/>
    <col min="10" max="10" width="7.375" style="26" customWidth="1"/>
    <col min="11" max="11" width="5.875" style="26" customWidth="1"/>
    <col min="12" max="14" width="6.75" style="26" customWidth="1"/>
    <col min="15" max="16" width="5.875" style="26" customWidth="1"/>
    <col min="17" max="17" width="8.875" style="26" customWidth="1"/>
    <col min="18" max="18" width="7.375" style="26" customWidth="1"/>
    <col min="19" max="19" width="5.875" style="26" customWidth="1"/>
    <col min="20" max="22" width="6.75" style="26" customWidth="1"/>
    <col min="23" max="24" width="5.875" style="26" customWidth="1"/>
    <col min="25" max="25" width="8.875" style="26" customWidth="1"/>
    <col min="26" max="16384" width="7.625" style="26"/>
  </cols>
  <sheetData>
    <row r="1" spans="2:25" ht="9" customHeight="1" x14ac:dyDescent="0.15"/>
    <row r="2" spans="2:25" ht="18" customHeight="1" x14ac:dyDescent="0.15">
      <c r="B2" s="174" t="s">
        <v>270</v>
      </c>
      <c r="C2" s="175"/>
      <c r="D2" s="175"/>
      <c r="E2" s="175"/>
      <c r="F2" s="175"/>
      <c r="G2" s="175"/>
      <c r="H2" s="175"/>
      <c r="I2" s="175"/>
      <c r="J2" s="175"/>
      <c r="K2" s="175"/>
      <c r="L2" s="175"/>
      <c r="M2" s="175"/>
      <c r="N2" s="175"/>
      <c r="O2" s="175"/>
      <c r="P2" s="175"/>
      <c r="Q2" s="175"/>
    </row>
    <row r="3" spans="2:25" ht="25.15" customHeight="1" x14ac:dyDescent="0.15">
      <c r="B3" s="800" t="s">
        <v>247</v>
      </c>
      <c r="C3" s="800"/>
      <c r="D3" s="800"/>
      <c r="E3" s="801" t="s">
        <v>543</v>
      </c>
      <c r="F3" s="801"/>
      <c r="G3" s="801"/>
      <c r="H3" s="801"/>
      <c r="I3" s="771" t="s">
        <v>248</v>
      </c>
      <c r="J3" s="773"/>
      <c r="K3" s="772"/>
      <c r="L3" s="705" t="s">
        <v>499</v>
      </c>
      <c r="M3" s="706"/>
      <c r="N3" s="707"/>
      <c r="O3" s="774" t="s">
        <v>249</v>
      </c>
      <c r="P3" s="775"/>
      <c r="Q3" s="776"/>
      <c r="R3" s="802" t="s">
        <v>501</v>
      </c>
      <c r="S3" s="803"/>
      <c r="T3" s="804"/>
      <c r="U3" s="784" t="s">
        <v>271</v>
      </c>
      <c r="V3" s="785"/>
      <c r="W3" s="788">
        <v>45947</v>
      </c>
      <c r="X3" s="789"/>
      <c r="Y3" s="790"/>
    </row>
    <row r="4" spans="2:25" ht="25.15" customHeight="1" x14ac:dyDescent="0.15">
      <c r="B4" s="795" t="s">
        <v>250</v>
      </c>
      <c r="C4" s="795"/>
      <c r="D4" s="795"/>
      <c r="E4" s="796" t="s">
        <v>498</v>
      </c>
      <c r="F4" s="796"/>
      <c r="G4" s="796"/>
      <c r="H4" s="796"/>
      <c r="I4" s="771" t="s">
        <v>251</v>
      </c>
      <c r="J4" s="773"/>
      <c r="K4" s="772"/>
      <c r="L4" s="764" t="s">
        <v>500</v>
      </c>
      <c r="M4" s="765"/>
      <c r="N4" s="766"/>
      <c r="O4" s="777"/>
      <c r="P4" s="778"/>
      <c r="Q4" s="779"/>
      <c r="R4" s="797" t="s">
        <v>502</v>
      </c>
      <c r="S4" s="798"/>
      <c r="T4" s="799"/>
      <c r="U4" s="786"/>
      <c r="V4" s="787"/>
      <c r="W4" s="791"/>
      <c r="X4" s="792"/>
      <c r="Y4" s="793"/>
    </row>
    <row r="5" spans="2:25" ht="15" customHeight="1" x14ac:dyDescent="0.15">
      <c r="B5" s="771" t="s">
        <v>272</v>
      </c>
      <c r="C5" s="773"/>
      <c r="D5" s="772"/>
      <c r="E5" s="228"/>
      <c r="F5" s="771" t="s">
        <v>273</v>
      </c>
      <c r="G5" s="773"/>
      <c r="H5" s="772"/>
      <c r="I5" s="219"/>
      <c r="J5" s="771" t="s">
        <v>272</v>
      </c>
      <c r="K5" s="773"/>
      <c r="L5" s="772"/>
      <c r="M5" s="228"/>
      <c r="N5" s="771" t="s">
        <v>273</v>
      </c>
      <c r="O5" s="773"/>
      <c r="P5" s="772"/>
      <c r="Q5" s="219"/>
      <c r="R5" s="771" t="s">
        <v>272</v>
      </c>
      <c r="S5" s="773"/>
      <c r="T5" s="772"/>
      <c r="U5" s="228"/>
      <c r="V5" s="771" t="s">
        <v>273</v>
      </c>
      <c r="W5" s="773"/>
      <c r="X5" s="772"/>
      <c r="Y5" s="219"/>
    </row>
    <row r="6" spans="2:25" ht="15" customHeight="1" x14ac:dyDescent="0.15">
      <c r="B6" s="771" t="s">
        <v>274</v>
      </c>
      <c r="C6" s="773"/>
      <c r="D6" s="182"/>
      <c r="E6" s="780"/>
      <c r="F6" s="781"/>
      <c r="G6" s="781"/>
      <c r="H6" s="781"/>
      <c r="I6" s="782"/>
      <c r="J6" s="771" t="s">
        <v>274</v>
      </c>
      <c r="K6" s="773"/>
      <c r="L6" s="182"/>
      <c r="M6" s="780"/>
      <c r="N6" s="781"/>
      <c r="O6" s="781"/>
      <c r="P6" s="781"/>
      <c r="Q6" s="782"/>
      <c r="R6" s="771" t="s">
        <v>274</v>
      </c>
      <c r="S6" s="773"/>
      <c r="T6" s="182"/>
      <c r="U6" s="780"/>
      <c r="V6" s="781"/>
      <c r="W6" s="781"/>
      <c r="X6" s="781"/>
      <c r="Y6" s="782"/>
    </row>
    <row r="7" spans="2:25" ht="15" customHeight="1" x14ac:dyDescent="0.15">
      <c r="B7" s="771" t="s">
        <v>275</v>
      </c>
      <c r="C7" s="772"/>
      <c r="D7" s="705"/>
      <c r="E7" s="707"/>
      <c r="F7" s="771" t="s">
        <v>276</v>
      </c>
      <c r="G7" s="772"/>
      <c r="H7" s="304"/>
      <c r="I7" s="304"/>
      <c r="J7" s="771" t="s">
        <v>275</v>
      </c>
      <c r="K7" s="772"/>
      <c r="L7" s="705"/>
      <c r="M7" s="707"/>
      <c r="N7" s="771" t="s">
        <v>276</v>
      </c>
      <c r="O7" s="772"/>
      <c r="P7" s="304"/>
      <c r="Q7" s="304"/>
      <c r="R7" s="771" t="s">
        <v>275</v>
      </c>
      <c r="S7" s="772"/>
      <c r="T7" s="705"/>
      <c r="U7" s="707"/>
      <c r="V7" s="771" t="s">
        <v>276</v>
      </c>
      <c r="W7" s="772"/>
      <c r="X7" s="304"/>
      <c r="Y7" s="304"/>
    </row>
    <row r="8" spans="2:25" ht="15" customHeight="1" x14ac:dyDescent="0.15">
      <c r="B8" s="794" t="s">
        <v>277</v>
      </c>
      <c r="C8" s="794"/>
      <c r="D8" s="182"/>
      <c r="E8" s="220" t="s">
        <v>278</v>
      </c>
      <c r="F8" s="783"/>
      <c r="G8" s="783"/>
      <c r="H8" s="783"/>
      <c r="I8" s="783"/>
      <c r="J8" s="794" t="s">
        <v>277</v>
      </c>
      <c r="K8" s="794"/>
      <c r="L8" s="182"/>
      <c r="M8" s="220" t="s">
        <v>278</v>
      </c>
      <c r="N8" s="783"/>
      <c r="O8" s="783"/>
      <c r="P8" s="783"/>
      <c r="Q8" s="783"/>
      <c r="R8" s="794" t="s">
        <v>277</v>
      </c>
      <c r="S8" s="794"/>
      <c r="T8" s="182"/>
      <c r="U8" s="220" t="s">
        <v>278</v>
      </c>
      <c r="V8" s="783"/>
      <c r="W8" s="783"/>
      <c r="X8" s="783"/>
      <c r="Y8" s="783"/>
    </row>
    <row r="9" spans="2:25" s="29" customFormat="1" ht="14.1" customHeight="1" x14ac:dyDescent="0.15">
      <c r="B9" s="805"/>
      <c r="C9" s="805"/>
      <c r="D9" s="805"/>
      <c r="E9" s="805"/>
      <c r="F9" s="805"/>
      <c r="G9" s="805"/>
      <c r="H9" s="805"/>
      <c r="I9" s="805"/>
      <c r="J9" s="805"/>
      <c r="K9" s="805"/>
      <c r="L9" s="805"/>
      <c r="M9" s="805"/>
      <c r="N9" s="805"/>
      <c r="O9" s="805"/>
      <c r="P9" s="805"/>
      <c r="Q9" s="805"/>
      <c r="R9" s="805"/>
      <c r="S9" s="805"/>
      <c r="T9" s="805"/>
      <c r="U9" s="805"/>
      <c r="V9" s="805"/>
      <c r="W9" s="805"/>
      <c r="X9" s="805"/>
      <c r="Y9" s="805"/>
    </row>
    <row r="10" spans="2:25" s="29" customFormat="1" ht="14.1" customHeight="1" x14ac:dyDescent="0.15">
      <c r="B10" s="751"/>
      <c r="C10" s="751"/>
      <c r="D10" s="751"/>
      <c r="E10" s="751"/>
      <c r="F10" s="751"/>
      <c r="G10" s="751"/>
      <c r="H10" s="751"/>
      <c r="I10" s="751"/>
      <c r="J10" s="751"/>
      <c r="K10" s="751"/>
      <c r="L10" s="751"/>
      <c r="M10" s="751"/>
      <c r="N10" s="751"/>
      <c r="O10" s="751"/>
      <c r="P10" s="751"/>
      <c r="Q10" s="751"/>
      <c r="R10" s="751"/>
      <c r="S10" s="751"/>
      <c r="T10" s="751"/>
      <c r="U10" s="751"/>
      <c r="V10" s="751"/>
      <c r="W10" s="751"/>
      <c r="X10" s="751"/>
      <c r="Y10" s="751"/>
    </row>
    <row r="11" spans="2:25" s="29" customFormat="1" ht="14.1" customHeight="1" x14ac:dyDescent="0.15">
      <c r="B11" s="751"/>
      <c r="C11" s="751"/>
      <c r="D11" s="751"/>
      <c r="E11" s="751"/>
      <c r="F11" s="751"/>
      <c r="G11" s="751"/>
      <c r="H11" s="751"/>
      <c r="I11" s="751"/>
      <c r="J11" s="751"/>
      <c r="K11" s="751"/>
      <c r="L11" s="751"/>
      <c r="M11" s="751"/>
      <c r="N11" s="751"/>
      <c r="O11" s="751"/>
      <c r="P11" s="751"/>
      <c r="Q11" s="751"/>
      <c r="R11" s="751"/>
      <c r="S11" s="751"/>
      <c r="T11" s="751"/>
      <c r="U11" s="751"/>
      <c r="V11" s="751"/>
      <c r="W11" s="751"/>
      <c r="X11" s="751"/>
      <c r="Y11" s="751"/>
    </row>
    <row r="12" spans="2:25" s="29" customFormat="1" ht="14.1" customHeight="1" x14ac:dyDescent="0.15">
      <c r="B12" s="751"/>
      <c r="C12" s="751"/>
      <c r="D12" s="751"/>
      <c r="E12" s="751"/>
      <c r="F12" s="751"/>
      <c r="G12" s="751"/>
      <c r="H12" s="751"/>
      <c r="I12" s="751"/>
      <c r="J12" s="751"/>
      <c r="K12" s="751"/>
      <c r="L12" s="751"/>
      <c r="M12" s="751"/>
      <c r="N12" s="751"/>
      <c r="O12" s="751"/>
      <c r="P12" s="751"/>
      <c r="Q12" s="751"/>
      <c r="R12" s="751"/>
      <c r="S12" s="751"/>
      <c r="T12" s="751"/>
      <c r="U12" s="751"/>
      <c r="V12" s="751"/>
      <c r="W12" s="751"/>
      <c r="X12" s="751"/>
      <c r="Y12" s="751"/>
    </row>
    <row r="13" spans="2:25" s="29" customFormat="1" ht="14.1" customHeight="1" x14ac:dyDescent="0.15">
      <c r="B13" s="751"/>
      <c r="C13" s="751"/>
      <c r="D13" s="751"/>
      <c r="E13" s="751"/>
      <c r="F13" s="751"/>
      <c r="G13" s="751"/>
      <c r="H13" s="751"/>
      <c r="I13" s="751"/>
      <c r="J13" s="751"/>
      <c r="K13" s="751"/>
      <c r="L13" s="751"/>
      <c r="M13" s="751"/>
      <c r="N13" s="751"/>
      <c r="O13" s="751"/>
      <c r="P13" s="751"/>
      <c r="Q13" s="751"/>
      <c r="R13" s="751"/>
      <c r="S13" s="751"/>
      <c r="T13" s="751"/>
      <c r="U13" s="751"/>
      <c r="V13" s="751"/>
      <c r="W13" s="751"/>
      <c r="X13" s="751"/>
      <c r="Y13" s="751"/>
    </row>
    <row r="14" spans="2:25" s="29" customFormat="1" ht="14.1" customHeight="1" x14ac:dyDescent="0.15">
      <c r="B14" s="751"/>
      <c r="C14" s="751"/>
      <c r="D14" s="751"/>
      <c r="E14" s="751"/>
      <c r="F14" s="751"/>
      <c r="G14" s="751"/>
      <c r="H14" s="751"/>
      <c r="I14" s="751"/>
      <c r="J14" s="751"/>
      <c r="K14" s="751"/>
      <c r="L14" s="751"/>
      <c r="M14" s="751"/>
      <c r="N14" s="751"/>
      <c r="O14" s="751"/>
      <c r="P14" s="751"/>
      <c r="Q14" s="751"/>
      <c r="R14" s="751"/>
      <c r="S14" s="751"/>
      <c r="T14" s="751"/>
      <c r="U14" s="751"/>
      <c r="V14" s="751"/>
      <c r="W14" s="751"/>
      <c r="X14" s="751"/>
      <c r="Y14" s="751"/>
    </row>
    <row r="15" spans="2:25" s="29" customFormat="1" ht="14.1" customHeight="1" x14ac:dyDescent="0.15">
      <c r="B15" s="751"/>
      <c r="C15" s="751"/>
      <c r="D15" s="751"/>
      <c r="E15" s="751"/>
      <c r="F15" s="751"/>
      <c r="G15" s="751"/>
      <c r="H15" s="751"/>
      <c r="I15" s="751"/>
      <c r="J15" s="751"/>
      <c r="K15" s="751"/>
      <c r="L15" s="751"/>
      <c r="M15" s="751"/>
      <c r="N15" s="751"/>
      <c r="O15" s="751"/>
      <c r="P15" s="751"/>
      <c r="Q15" s="751"/>
      <c r="R15" s="751"/>
      <c r="S15" s="751"/>
      <c r="T15" s="751"/>
      <c r="U15" s="751"/>
      <c r="V15" s="751"/>
      <c r="W15" s="751"/>
      <c r="X15" s="751"/>
      <c r="Y15" s="751"/>
    </row>
    <row r="16" spans="2:25" s="29" customFormat="1" ht="14.1" customHeight="1" x14ac:dyDescent="0.15">
      <c r="B16" s="751"/>
      <c r="C16" s="751"/>
      <c r="D16" s="751"/>
      <c r="E16" s="751"/>
      <c r="F16" s="751"/>
      <c r="G16" s="751"/>
      <c r="H16" s="751"/>
      <c r="I16" s="751"/>
      <c r="J16" s="751"/>
      <c r="K16" s="751"/>
      <c r="L16" s="751"/>
      <c r="M16" s="751"/>
      <c r="N16" s="751"/>
      <c r="O16" s="751"/>
      <c r="P16" s="751"/>
      <c r="Q16" s="751"/>
      <c r="R16" s="751"/>
      <c r="S16" s="751"/>
      <c r="T16" s="751"/>
      <c r="U16" s="751"/>
      <c r="V16" s="751"/>
      <c r="W16" s="751"/>
      <c r="X16" s="751"/>
      <c r="Y16" s="751"/>
    </row>
    <row r="17" spans="2:25" s="29" customFormat="1" ht="14.1" customHeight="1" x14ac:dyDescent="0.15">
      <c r="B17" s="751"/>
      <c r="C17" s="751"/>
      <c r="D17" s="751"/>
      <c r="E17" s="751"/>
      <c r="F17" s="751"/>
      <c r="G17" s="751"/>
      <c r="H17" s="751"/>
      <c r="I17" s="751"/>
      <c r="J17" s="751"/>
      <c r="K17" s="751"/>
      <c r="L17" s="751"/>
      <c r="M17" s="751"/>
      <c r="N17" s="751"/>
      <c r="O17" s="751"/>
      <c r="P17" s="751"/>
      <c r="Q17" s="751"/>
      <c r="R17" s="751"/>
      <c r="S17" s="751"/>
      <c r="T17" s="751"/>
      <c r="U17" s="751"/>
      <c r="V17" s="751"/>
      <c r="W17" s="751"/>
      <c r="X17" s="751"/>
      <c r="Y17" s="751"/>
    </row>
    <row r="18" spans="2:25" s="29" customFormat="1" ht="14.1" customHeight="1" x14ac:dyDescent="0.15">
      <c r="B18" s="751"/>
      <c r="C18" s="751"/>
      <c r="D18" s="751"/>
      <c r="E18" s="751"/>
      <c r="F18" s="751"/>
      <c r="G18" s="751"/>
      <c r="H18" s="751"/>
      <c r="I18" s="751"/>
      <c r="J18" s="751"/>
      <c r="K18" s="751"/>
      <c r="L18" s="751"/>
      <c r="M18" s="751"/>
      <c r="N18" s="751"/>
      <c r="O18" s="751"/>
      <c r="P18" s="751"/>
      <c r="Q18" s="751"/>
      <c r="R18" s="751"/>
      <c r="S18" s="751"/>
      <c r="T18" s="751"/>
      <c r="U18" s="751"/>
      <c r="V18" s="751"/>
      <c r="W18" s="751"/>
      <c r="X18" s="751"/>
      <c r="Y18" s="751"/>
    </row>
    <row r="19" spans="2:25" s="29" customFormat="1" ht="14.1" customHeight="1" x14ac:dyDescent="0.15">
      <c r="B19" s="751"/>
      <c r="C19" s="751"/>
      <c r="D19" s="751"/>
      <c r="E19" s="751"/>
      <c r="F19" s="751"/>
      <c r="G19" s="751"/>
      <c r="H19" s="751"/>
      <c r="I19" s="751"/>
      <c r="J19" s="751"/>
      <c r="K19" s="751"/>
      <c r="L19" s="751"/>
      <c r="M19" s="751"/>
      <c r="N19" s="751"/>
      <c r="O19" s="751"/>
      <c r="P19" s="751"/>
      <c r="Q19" s="751"/>
      <c r="R19" s="751"/>
      <c r="S19" s="751"/>
      <c r="T19" s="751"/>
      <c r="U19" s="751"/>
      <c r="V19" s="751"/>
      <c r="W19" s="751"/>
      <c r="X19" s="751"/>
      <c r="Y19" s="751"/>
    </row>
    <row r="20" spans="2:25" s="29" customFormat="1" ht="14.1" customHeight="1" x14ac:dyDescent="0.15">
      <c r="B20" s="751"/>
      <c r="C20" s="751"/>
      <c r="D20" s="751"/>
      <c r="E20" s="751"/>
      <c r="F20" s="751"/>
      <c r="G20" s="751"/>
      <c r="H20" s="751"/>
      <c r="I20" s="751"/>
      <c r="J20" s="751"/>
      <c r="K20" s="751"/>
      <c r="L20" s="751"/>
      <c r="M20" s="751"/>
      <c r="N20" s="751"/>
      <c r="O20" s="751"/>
      <c r="P20" s="751"/>
      <c r="Q20" s="751"/>
      <c r="R20" s="751"/>
      <c r="S20" s="751"/>
      <c r="T20" s="751"/>
      <c r="U20" s="751"/>
      <c r="V20" s="751"/>
      <c r="W20" s="751"/>
      <c r="X20" s="751"/>
      <c r="Y20" s="751"/>
    </row>
    <row r="21" spans="2:25" s="29" customFormat="1" ht="14.1" customHeight="1" x14ac:dyDescent="0.15">
      <c r="B21" s="751"/>
      <c r="C21" s="751"/>
      <c r="D21" s="751"/>
      <c r="E21" s="751"/>
      <c r="F21" s="751"/>
      <c r="G21" s="751"/>
      <c r="H21" s="751"/>
      <c r="I21" s="751"/>
      <c r="J21" s="751"/>
      <c r="K21" s="751"/>
      <c r="L21" s="751"/>
      <c r="M21" s="751"/>
      <c r="N21" s="751"/>
      <c r="O21" s="751"/>
      <c r="P21" s="751"/>
      <c r="Q21" s="751"/>
      <c r="R21" s="751"/>
      <c r="S21" s="751"/>
      <c r="T21" s="751"/>
      <c r="U21" s="751"/>
      <c r="V21" s="751"/>
      <c r="W21" s="751"/>
      <c r="X21" s="751"/>
      <c r="Y21" s="751"/>
    </row>
    <row r="22" spans="2:25" ht="15" customHeight="1" x14ac:dyDescent="0.15">
      <c r="B22" s="771" t="s">
        <v>272</v>
      </c>
      <c r="C22" s="773"/>
      <c r="D22" s="772"/>
      <c r="E22" s="228"/>
      <c r="F22" s="771" t="s">
        <v>273</v>
      </c>
      <c r="G22" s="773"/>
      <c r="H22" s="772"/>
      <c r="I22" s="219"/>
      <c r="J22" s="771" t="s">
        <v>272</v>
      </c>
      <c r="K22" s="773"/>
      <c r="L22" s="772"/>
      <c r="M22" s="228"/>
      <c r="N22" s="771" t="s">
        <v>273</v>
      </c>
      <c r="O22" s="773"/>
      <c r="P22" s="772"/>
      <c r="Q22" s="219"/>
      <c r="R22" s="771" t="s">
        <v>272</v>
      </c>
      <c r="S22" s="773"/>
      <c r="T22" s="772"/>
      <c r="U22" s="228"/>
      <c r="V22" s="771" t="s">
        <v>273</v>
      </c>
      <c r="W22" s="773"/>
      <c r="X22" s="772"/>
      <c r="Y22" s="219"/>
    </row>
    <row r="23" spans="2:25" ht="15" customHeight="1" x14ac:dyDescent="0.15">
      <c r="B23" s="771" t="s">
        <v>274</v>
      </c>
      <c r="C23" s="773"/>
      <c r="D23" s="182"/>
      <c r="E23" s="780"/>
      <c r="F23" s="781"/>
      <c r="G23" s="781"/>
      <c r="H23" s="781"/>
      <c r="I23" s="782"/>
      <c r="J23" s="771" t="s">
        <v>274</v>
      </c>
      <c r="K23" s="773"/>
      <c r="L23" s="182"/>
      <c r="M23" s="780"/>
      <c r="N23" s="781"/>
      <c r="O23" s="781"/>
      <c r="P23" s="781"/>
      <c r="Q23" s="782"/>
      <c r="R23" s="771" t="s">
        <v>274</v>
      </c>
      <c r="S23" s="773"/>
      <c r="T23" s="182"/>
      <c r="U23" s="780"/>
      <c r="V23" s="781"/>
      <c r="W23" s="781"/>
      <c r="X23" s="781"/>
      <c r="Y23" s="782"/>
    </row>
    <row r="24" spans="2:25" ht="15" customHeight="1" x14ac:dyDescent="0.15">
      <c r="B24" s="771" t="s">
        <v>275</v>
      </c>
      <c r="C24" s="772"/>
      <c r="D24" s="705"/>
      <c r="E24" s="707"/>
      <c r="F24" s="771" t="s">
        <v>276</v>
      </c>
      <c r="G24" s="772"/>
      <c r="H24" s="304"/>
      <c r="I24" s="304"/>
      <c r="J24" s="771" t="s">
        <v>275</v>
      </c>
      <c r="K24" s="772"/>
      <c r="L24" s="705"/>
      <c r="M24" s="707"/>
      <c r="N24" s="771" t="s">
        <v>276</v>
      </c>
      <c r="O24" s="772"/>
      <c r="P24" s="304"/>
      <c r="Q24" s="304"/>
      <c r="R24" s="771" t="s">
        <v>275</v>
      </c>
      <c r="S24" s="772"/>
      <c r="T24" s="705"/>
      <c r="U24" s="707"/>
      <c r="V24" s="771" t="s">
        <v>276</v>
      </c>
      <c r="W24" s="772"/>
      <c r="X24" s="304"/>
      <c r="Y24" s="304"/>
    </row>
    <row r="25" spans="2:25" ht="15" customHeight="1" x14ac:dyDescent="0.15">
      <c r="B25" s="794" t="s">
        <v>277</v>
      </c>
      <c r="C25" s="794"/>
      <c r="D25" s="182"/>
      <c r="E25" s="220" t="s">
        <v>278</v>
      </c>
      <c r="F25" s="783"/>
      <c r="G25" s="783"/>
      <c r="H25" s="783"/>
      <c r="I25" s="783"/>
      <c r="J25" s="794" t="s">
        <v>277</v>
      </c>
      <c r="K25" s="794"/>
      <c r="L25" s="182"/>
      <c r="M25" s="220" t="s">
        <v>278</v>
      </c>
      <c r="N25" s="783"/>
      <c r="O25" s="783"/>
      <c r="P25" s="783"/>
      <c r="Q25" s="783"/>
      <c r="R25" s="794" t="s">
        <v>277</v>
      </c>
      <c r="S25" s="794"/>
      <c r="T25" s="182"/>
      <c r="U25" s="220" t="s">
        <v>278</v>
      </c>
      <c r="V25" s="783"/>
      <c r="W25" s="783"/>
      <c r="X25" s="783"/>
      <c r="Y25" s="783"/>
    </row>
    <row r="26" spans="2:25" s="29" customFormat="1" ht="14.1" customHeight="1" x14ac:dyDescent="0.15">
      <c r="B26" s="805"/>
      <c r="C26" s="805"/>
      <c r="D26" s="805"/>
      <c r="E26" s="805"/>
      <c r="F26" s="805"/>
      <c r="G26" s="805"/>
      <c r="H26" s="805"/>
      <c r="I26" s="805"/>
      <c r="J26" s="805"/>
      <c r="K26" s="805"/>
      <c r="L26" s="805"/>
      <c r="M26" s="805"/>
      <c r="N26" s="805"/>
      <c r="O26" s="805"/>
      <c r="P26" s="805"/>
      <c r="Q26" s="805"/>
      <c r="R26" s="805"/>
      <c r="S26" s="805"/>
      <c r="T26" s="805"/>
      <c r="U26" s="805"/>
      <c r="V26" s="805"/>
      <c r="W26" s="805"/>
      <c r="X26" s="805"/>
      <c r="Y26" s="805"/>
    </row>
    <row r="27" spans="2:25" s="29" customFormat="1" ht="14.1" customHeight="1" x14ac:dyDescent="0.15">
      <c r="B27" s="751"/>
      <c r="C27" s="751"/>
      <c r="D27" s="751"/>
      <c r="E27" s="751"/>
      <c r="F27" s="751"/>
      <c r="G27" s="751"/>
      <c r="H27" s="751"/>
      <c r="I27" s="751"/>
      <c r="J27" s="751"/>
      <c r="K27" s="751"/>
      <c r="L27" s="751"/>
      <c r="M27" s="751"/>
      <c r="N27" s="751"/>
      <c r="O27" s="751"/>
      <c r="P27" s="751"/>
      <c r="Q27" s="751"/>
      <c r="R27" s="751"/>
      <c r="S27" s="751"/>
      <c r="T27" s="751"/>
      <c r="U27" s="751"/>
      <c r="V27" s="751"/>
      <c r="W27" s="751"/>
      <c r="X27" s="751"/>
      <c r="Y27" s="751"/>
    </row>
    <row r="28" spans="2:25" s="29" customFormat="1" ht="14.1" customHeight="1" x14ac:dyDescent="0.15">
      <c r="B28" s="751"/>
      <c r="C28" s="751"/>
      <c r="D28" s="751"/>
      <c r="E28" s="751"/>
      <c r="F28" s="751"/>
      <c r="G28" s="751"/>
      <c r="H28" s="751"/>
      <c r="I28" s="751"/>
      <c r="J28" s="751"/>
      <c r="K28" s="751"/>
      <c r="L28" s="751"/>
      <c r="M28" s="751"/>
      <c r="N28" s="751"/>
      <c r="O28" s="751"/>
      <c r="P28" s="751"/>
      <c r="Q28" s="751"/>
      <c r="R28" s="751"/>
      <c r="S28" s="751"/>
      <c r="T28" s="751"/>
      <c r="U28" s="751"/>
      <c r="V28" s="751"/>
      <c r="W28" s="751"/>
      <c r="X28" s="751"/>
      <c r="Y28" s="751"/>
    </row>
    <row r="29" spans="2:25" s="29" customFormat="1" ht="14.1" customHeight="1" x14ac:dyDescent="0.15">
      <c r="B29" s="751"/>
      <c r="C29" s="751"/>
      <c r="D29" s="751"/>
      <c r="E29" s="751"/>
      <c r="F29" s="751"/>
      <c r="G29" s="751"/>
      <c r="H29" s="751"/>
      <c r="I29" s="751"/>
      <c r="J29" s="751"/>
      <c r="K29" s="751"/>
      <c r="L29" s="751"/>
      <c r="M29" s="751"/>
      <c r="N29" s="751"/>
      <c r="O29" s="751"/>
      <c r="P29" s="751"/>
      <c r="Q29" s="751"/>
      <c r="R29" s="751"/>
      <c r="S29" s="751"/>
      <c r="T29" s="751"/>
      <c r="U29" s="751"/>
      <c r="V29" s="751"/>
      <c r="W29" s="751"/>
      <c r="X29" s="751"/>
      <c r="Y29" s="751"/>
    </row>
    <row r="30" spans="2:25" s="29" customFormat="1" ht="14.1" customHeight="1" x14ac:dyDescent="0.15">
      <c r="B30" s="751"/>
      <c r="C30" s="751"/>
      <c r="D30" s="751"/>
      <c r="E30" s="751"/>
      <c r="F30" s="751"/>
      <c r="G30" s="751"/>
      <c r="H30" s="751"/>
      <c r="I30" s="751"/>
      <c r="J30" s="751"/>
      <c r="K30" s="751"/>
      <c r="L30" s="751"/>
      <c r="M30" s="751"/>
      <c r="N30" s="751"/>
      <c r="O30" s="751"/>
      <c r="P30" s="751"/>
      <c r="Q30" s="751"/>
      <c r="R30" s="751"/>
      <c r="S30" s="751"/>
      <c r="T30" s="751"/>
      <c r="U30" s="751"/>
      <c r="V30" s="751"/>
      <c r="W30" s="751"/>
      <c r="X30" s="751"/>
      <c r="Y30" s="751"/>
    </row>
    <row r="31" spans="2:25" s="29" customFormat="1" ht="14.1" customHeight="1" x14ac:dyDescent="0.15">
      <c r="B31" s="751"/>
      <c r="C31" s="751"/>
      <c r="D31" s="751"/>
      <c r="E31" s="751"/>
      <c r="F31" s="751"/>
      <c r="G31" s="751"/>
      <c r="H31" s="751"/>
      <c r="I31" s="751"/>
      <c r="J31" s="751"/>
      <c r="K31" s="751"/>
      <c r="L31" s="751"/>
      <c r="M31" s="751"/>
      <c r="N31" s="751"/>
      <c r="O31" s="751"/>
      <c r="P31" s="751"/>
      <c r="Q31" s="751"/>
      <c r="R31" s="751"/>
      <c r="S31" s="751"/>
      <c r="T31" s="751"/>
      <c r="U31" s="751"/>
      <c r="V31" s="751"/>
      <c r="W31" s="751"/>
      <c r="X31" s="751"/>
      <c r="Y31" s="751"/>
    </row>
    <row r="32" spans="2:25" s="29" customFormat="1" ht="14.1" customHeight="1" x14ac:dyDescent="0.15">
      <c r="B32" s="751"/>
      <c r="C32" s="751"/>
      <c r="D32" s="751"/>
      <c r="E32" s="751"/>
      <c r="F32" s="751"/>
      <c r="G32" s="751"/>
      <c r="H32" s="751"/>
      <c r="I32" s="751"/>
      <c r="J32" s="751"/>
      <c r="K32" s="751"/>
      <c r="L32" s="751"/>
      <c r="M32" s="751"/>
      <c r="N32" s="751"/>
      <c r="O32" s="751"/>
      <c r="P32" s="751"/>
      <c r="Q32" s="751"/>
      <c r="R32" s="751"/>
      <c r="S32" s="751"/>
      <c r="T32" s="751"/>
      <c r="U32" s="751"/>
      <c r="V32" s="751"/>
      <c r="W32" s="751"/>
      <c r="X32" s="751"/>
      <c r="Y32" s="751"/>
    </row>
    <row r="33" spans="2:25" s="29" customFormat="1" ht="14.1" customHeight="1" x14ac:dyDescent="0.15">
      <c r="B33" s="751"/>
      <c r="C33" s="751"/>
      <c r="D33" s="751"/>
      <c r="E33" s="751"/>
      <c r="F33" s="751"/>
      <c r="G33" s="751"/>
      <c r="H33" s="751"/>
      <c r="I33" s="751"/>
      <c r="J33" s="751"/>
      <c r="K33" s="751"/>
      <c r="L33" s="751"/>
      <c r="M33" s="751"/>
      <c r="N33" s="751"/>
      <c r="O33" s="751"/>
      <c r="P33" s="751"/>
      <c r="Q33" s="751"/>
      <c r="R33" s="751"/>
      <c r="S33" s="751"/>
      <c r="T33" s="751"/>
      <c r="U33" s="751"/>
      <c r="V33" s="751"/>
      <c r="W33" s="751"/>
      <c r="X33" s="751"/>
      <c r="Y33" s="751"/>
    </row>
    <row r="34" spans="2:25" s="29" customFormat="1" ht="14.1" customHeight="1" x14ac:dyDescent="0.15">
      <c r="B34" s="751"/>
      <c r="C34" s="751"/>
      <c r="D34" s="751"/>
      <c r="E34" s="751"/>
      <c r="F34" s="751"/>
      <c r="G34" s="751"/>
      <c r="H34" s="751"/>
      <c r="I34" s="751"/>
      <c r="J34" s="751"/>
      <c r="K34" s="751"/>
      <c r="L34" s="751"/>
      <c r="M34" s="751"/>
      <c r="N34" s="751"/>
      <c r="O34" s="751"/>
      <c r="P34" s="751"/>
      <c r="Q34" s="751"/>
      <c r="R34" s="751"/>
      <c r="S34" s="751"/>
      <c r="T34" s="751"/>
      <c r="U34" s="751"/>
      <c r="V34" s="751"/>
      <c r="W34" s="751"/>
      <c r="X34" s="751"/>
      <c r="Y34" s="751"/>
    </row>
    <row r="35" spans="2:25" s="29" customFormat="1" ht="14.1" customHeight="1" x14ac:dyDescent="0.15">
      <c r="B35" s="751"/>
      <c r="C35" s="751"/>
      <c r="D35" s="751"/>
      <c r="E35" s="751"/>
      <c r="F35" s="751"/>
      <c r="G35" s="751"/>
      <c r="H35" s="751"/>
      <c r="I35" s="751"/>
      <c r="J35" s="751"/>
      <c r="K35" s="751"/>
      <c r="L35" s="751"/>
      <c r="M35" s="751"/>
      <c r="N35" s="751"/>
      <c r="O35" s="751"/>
      <c r="P35" s="751"/>
      <c r="Q35" s="751"/>
      <c r="R35" s="751"/>
      <c r="S35" s="751"/>
      <c r="T35" s="751"/>
      <c r="U35" s="751"/>
      <c r="V35" s="751"/>
      <c r="W35" s="751"/>
      <c r="X35" s="751"/>
      <c r="Y35" s="751"/>
    </row>
    <row r="36" spans="2:25" s="29" customFormat="1" ht="14.1" customHeight="1" x14ac:dyDescent="0.15">
      <c r="B36" s="751"/>
      <c r="C36" s="751"/>
      <c r="D36" s="751"/>
      <c r="E36" s="751"/>
      <c r="F36" s="751"/>
      <c r="G36" s="751"/>
      <c r="H36" s="751"/>
      <c r="I36" s="751"/>
      <c r="J36" s="751"/>
      <c r="K36" s="751"/>
      <c r="L36" s="751"/>
      <c r="M36" s="751"/>
      <c r="N36" s="751"/>
      <c r="O36" s="751"/>
      <c r="P36" s="751"/>
      <c r="Q36" s="751"/>
      <c r="R36" s="751"/>
      <c r="S36" s="751"/>
      <c r="T36" s="751"/>
      <c r="U36" s="751"/>
      <c r="V36" s="751"/>
      <c r="W36" s="751"/>
      <c r="X36" s="751"/>
      <c r="Y36" s="751"/>
    </row>
    <row r="37" spans="2:25" s="29" customFormat="1" ht="14.1" customHeight="1" x14ac:dyDescent="0.15">
      <c r="B37" s="751"/>
      <c r="C37" s="751"/>
      <c r="D37" s="751"/>
      <c r="E37" s="751"/>
      <c r="F37" s="751"/>
      <c r="G37" s="751"/>
      <c r="H37" s="751"/>
      <c r="I37" s="751"/>
      <c r="J37" s="751"/>
      <c r="K37" s="751"/>
      <c r="L37" s="751"/>
      <c r="M37" s="751"/>
      <c r="N37" s="751"/>
      <c r="O37" s="751"/>
      <c r="P37" s="751"/>
      <c r="Q37" s="751"/>
      <c r="R37" s="751"/>
      <c r="S37" s="751"/>
      <c r="T37" s="751"/>
      <c r="U37" s="751"/>
      <c r="V37" s="751"/>
      <c r="W37" s="751"/>
      <c r="X37" s="751"/>
      <c r="Y37" s="751"/>
    </row>
    <row r="38" spans="2:25" s="29" customFormat="1" ht="14.1" customHeight="1" x14ac:dyDescent="0.15">
      <c r="B38" s="751"/>
      <c r="C38" s="751"/>
      <c r="D38" s="751"/>
      <c r="E38" s="751"/>
      <c r="F38" s="751"/>
      <c r="G38" s="751"/>
      <c r="H38" s="751"/>
      <c r="I38" s="751"/>
      <c r="J38" s="751"/>
      <c r="K38" s="751"/>
      <c r="L38" s="751"/>
      <c r="M38" s="751"/>
      <c r="N38" s="751"/>
      <c r="O38" s="751"/>
      <c r="P38" s="751"/>
      <c r="Q38" s="751"/>
      <c r="R38" s="751"/>
      <c r="S38" s="751"/>
      <c r="T38" s="751"/>
      <c r="U38" s="751"/>
      <c r="V38" s="751"/>
      <c r="W38" s="751"/>
      <c r="X38" s="751"/>
      <c r="Y38" s="751"/>
    </row>
    <row r="39" spans="2:25" ht="15" customHeight="1" x14ac:dyDescent="0.15">
      <c r="B39" s="30"/>
      <c r="C39" s="32" t="s">
        <v>279</v>
      </c>
      <c r="D39" s="29"/>
      <c r="E39" s="30"/>
      <c r="F39" s="30"/>
      <c r="G39" s="30"/>
      <c r="H39" s="30"/>
      <c r="I39" s="30"/>
      <c r="J39" s="27"/>
      <c r="K39" s="27"/>
      <c r="L39" s="27"/>
      <c r="M39" s="27"/>
      <c r="N39" s="27"/>
      <c r="O39" s="27"/>
      <c r="P39" s="27"/>
      <c r="Q39" s="27"/>
      <c r="R39" s="207"/>
      <c r="S39" s="207"/>
      <c r="T39" s="207"/>
      <c r="U39" s="207"/>
      <c r="V39" s="207"/>
      <c r="W39" s="207"/>
      <c r="X39" s="207"/>
      <c r="Y39" s="207"/>
    </row>
    <row r="40" spans="2:25" ht="15" customHeight="1" x14ac:dyDescent="0.15">
      <c r="B40" s="27"/>
      <c r="C40" s="31" t="s">
        <v>280</v>
      </c>
      <c r="D40" s="29"/>
      <c r="E40" s="29"/>
      <c r="F40" s="29"/>
      <c r="G40" s="29"/>
      <c r="H40" s="29"/>
      <c r="I40" s="29"/>
      <c r="J40" s="29"/>
      <c r="K40" s="29"/>
      <c r="L40" s="29"/>
      <c r="M40" s="29"/>
      <c r="N40" s="29"/>
      <c r="O40" s="27"/>
      <c r="P40" s="31"/>
      <c r="Q40" s="29"/>
      <c r="R40" s="29"/>
      <c r="S40" s="29"/>
      <c r="T40" s="29"/>
      <c r="U40" s="29"/>
      <c r="V40" s="29"/>
      <c r="W40" s="29"/>
      <c r="X40" s="29"/>
      <c r="Y40" s="29"/>
    </row>
    <row r="41" spans="2:25" ht="15" customHeight="1" x14ac:dyDescent="0.15">
      <c r="C41" s="31" t="s">
        <v>281</v>
      </c>
      <c r="E41" s="31"/>
      <c r="F41" s="27"/>
      <c r="G41" s="29"/>
      <c r="H41" s="29"/>
      <c r="I41" s="29"/>
      <c r="J41" s="29"/>
      <c r="K41" s="29"/>
      <c r="L41" s="28"/>
      <c r="M41" s="29"/>
      <c r="N41" s="29"/>
      <c r="O41" s="29"/>
      <c r="P41" s="27"/>
      <c r="Q41" s="31"/>
      <c r="R41" s="27"/>
      <c r="S41" s="29"/>
      <c r="T41" s="29"/>
      <c r="U41" s="29"/>
      <c r="V41" s="29"/>
      <c r="W41" s="29"/>
      <c r="X41" s="29"/>
      <c r="Y41" s="29"/>
    </row>
    <row r="42" spans="2:25" ht="15" customHeight="1" x14ac:dyDescent="0.15">
      <c r="D42" s="27"/>
      <c r="E42" s="31"/>
      <c r="F42" s="29"/>
      <c r="G42" s="29"/>
      <c r="H42" s="29"/>
      <c r="I42" s="29"/>
      <c r="J42" s="29"/>
      <c r="K42" s="29"/>
      <c r="L42" s="29"/>
      <c r="M42" s="29"/>
      <c r="N42" s="29"/>
      <c r="O42" s="29"/>
      <c r="P42" s="27"/>
      <c r="Q42" s="31"/>
      <c r="R42" s="29"/>
      <c r="S42" s="29"/>
      <c r="T42" s="29"/>
      <c r="U42" s="29"/>
      <c r="V42" s="29"/>
      <c r="W42" s="29"/>
      <c r="X42" s="29"/>
      <c r="Y42" s="29"/>
    </row>
    <row r="43" spans="2:25" s="29" customFormat="1" ht="14.1" customHeight="1" x14ac:dyDescent="0.15">
      <c r="B43" s="26"/>
      <c r="C43" s="26"/>
      <c r="D43" s="26"/>
      <c r="E43" s="26"/>
      <c r="F43" s="26"/>
      <c r="G43" s="26"/>
      <c r="H43" s="26"/>
      <c r="I43" s="26"/>
      <c r="J43" s="26"/>
      <c r="K43" s="26"/>
      <c r="L43" s="26"/>
      <c r="M43" s="26"/>
      <c r="N43" s="26"/>
      <c r="O43" s="26"/>
      <c r="P43" s="26"/>
      <c r="Q43" s="26"/>
      <c r="R43" s="26"/>
      <c r="S43" s="26"/>
      <c r="T43" s="26"/>
      <c r="U43" s="26"/>
      <c r="V43" s="26"/>
      <c r="W43" s="26"/>
      <c r="X43" s="26"/>
      <c r="Y43" s="26"/>
    </row>
    <row r="44" spans="2:25" s="29" customFormat="1" ht="14.1" customHeight="1" x14ac:dyDescent="0.15">
      <c r="B44" s="26"/>
      <c r="C44" s="26"/>
      <c r="D44" s="26"/>
      <c r="E44" s="26"/>
      <c r="F44" s="26"/>
      <c r="G44" s="26"/>
      <c r="H44" s="26"/>
      <c r="I44" s="26"/>
      <c r="J44" s="26"/>
      <c r="K44" s="26"/>
      <c r="L44" s="26"/>
      <c r="M44" s="26"/>
      <c r="N44" s="26"/>
      <c r="O44" s="26"/>
      <c r="P44" s="26"/>
      <c r="Q44" s="26"/>
      <c r="R44" s="26"/>
      <c r="S44" s="26"/>
      <c r="T44" s="26"/>
      <c r="U44" s="26"/>
      <c r="V44" s="26"/>
      <c r="W44" s="26"/>
      <c r="X44" s="26"/>
      <c r="Y44" s="26"/>
    </row>
    <row r="45" spans="2:25" s="29" customFormat="1" ht="14.1" customHeight="1" x14ac:dyDescent="0.15">
      <c r="B45" s="26"/>
      <c r="C45" s="26"/>
      <c r="D45" s="26"/>
      <c r="E45" s="26"/>
      <c r="F45" s="26"/>
      <c r="G45" s="26"/>
      <c r="H45" s="26"/>
      <c r="I45" s="26"/>
      <c r="J45" s="26"/>
      <c r="K45" s="26"/>
      <c r="L45" s="26"/>
      <c r="M45" s="26"/>
      <c r="N45" s="26"/>
      <c r="O45" s="26"/>
      <c r="P45" s="26"/>
      <c r="Q45" s="26"/>
      <c r="R45" s="26"/>
      <c r="S45" s="26"/>
      <c r="T45" s="26"/>
      <c r="U45" s="26"/>
      <c r="V45" s="26"/>
      <c r="W45" s="26"/>
      <c r="X45" s="26"/>
      <c r="Y45" s="26"/>
    </row>
    <row r="46" spans="2:25" s="29" customFormat="1" ht="14.1" customHeight="1" x14ac:dyDescent="0.15">
      <c r="B46" s="26"/>
      <c r="C46" s="26"/>
      <c r="D46" s="26"/>
      <c r="E46" s="26"/>
      <c r="F46" s="26"/>
      <c r="G46" s="26"/>
      <c r="H46" s="26"/>
      <c r="I46" s="26"/>
      <c r="J46" s="26"/>
      <c r="K46" s="26"/>
      <c r="L46" s="26"/>
      <c r="M46" s="26"/>
      <c r="N46" s="26"/>
      <c r="O46" s="26"/>
      <c r="P46" s="26"/>
      <c r="Q46" s="26"/>
      <c r="R46" s="26"/>
      <c r="S46" s="26"/>
      <c r="T46" s="26"/>
      <c r="U46" s="26"/>
      <c r="V46" s="26"/>
      <c r="W46" s="26"/>
      <c r="X46" s="26"/>
      <c r="Y46" s="26"/>
    </row>
    <row r="47" spans="2:25" s="29" customFormat="1" ht="14.1" customHeight="1" x14ac:dyDescent="0.15">
      <c r="B47" s="26"/>
      <c r="C47" s="26"/>
      <c r="D47" s="26"/>
      <c r="E47" s="26"/>
      <c r="F47" s="26"/>
      <c r="G47" s="26"/>
      <c r="H47" s="26"/>
      <c r="I47" s="26"/>
      <c r="J47" s="26"/>
      <c r="K47" s="26"/>
      <c r="L47" s="26"/>
      <c r="M47" s="26"/>
      <c r="N47" s="26"/>
      <c r="O47" s="26"/>
      <c r="P47" s="26"/>
      <c r="Q47" s="26"/>
      <c r="R47" s="26"/>
      <c r="S47" s="26"/>
      <c r="T47" s="26"/>
      <c r="U47" s="26"/>
      <c r="V47" s="26"/>
      <c r="W47" s="26"/>
      <c r="X47" s="26"/>
      <c r="Y47" s="26"/>
    </row>
    <row r="48" spans="2:25" s="29" customFormat="1" ht="14.1" customHeight="1" x14ac:dyDescent="0.15">
      <c r="B48" s="26"/>
      <c r="C48" s="26"/>
      <c r="D48" s="26"/>
      <c r="E48" s="26"/>
      <c r="F48" s="26"/>
      <c r="G48" s="26"/>
      <c r="H48" s="26"/>
      <c r="I48" s="26"/>
      <c r="J48" s="26"/>
      <c r="K48" s="26"/>
      <c r="L48" s="26"/>
      <c r="M48" s="26"/>
      <c r="N48" s="26"/>
      <c r="O48" s="26"/>
      <c r="P48" s="26"/>
      <c r="Q48" s="26"/>
      <c r="R48" s="26"/>
      <c r="S48" s="26"/>
      <c r="T48" s="26"/>
      <c r="U48" s="26"/>
      <c r="V48" s="26"/>
      <c r="W48" s="26"/>
      <c r="X48" s="26"/>
      <c r="Y48" s="26"/>
    </row>
    <row r="49" spans="2:26" s="29" customFormat="1" ht="14.1" customHeight="1" x14ac:dyDescent="0.15">
      <c r="B49" s="26"/>
      <c r="C49" s="26"/>
      <c r="D49" s="26"/>
      <c r="E49" s="26"/>
      <c r="F49" s="26"/>
      <c r="G49" s="26"/>
      <c r="H49" s="26"/>
      <c r="I49" s="26"/>
      <c r="J49" s="26"/>
      <c r="K49" s="26"/>
      <c r="L49" s="26"/>
      <c r="M49" s="26"/>
      <c r="N49" s="26"/>
      <c r="O49" s="26"/>
      <c r="P49" s="26"/>
      <c r="Q49" s="26"/>
      <c r="R49" s="26"/>
      <c r="S49" s="26"/>
      <c r="T49" s="26"/>
      <c r="U49" s="26"/>
      <c r="V49" s="26"/>
      <c r="W49" s="26"/>
      <c r="X49" s="26"/>
      <c r="Y49" s="26"/>
    </row>
    <row r="50" spans="2:26" s="29" customFormat="1" ht="14.1" customHeight="1" x14ac:dyDescent="0.15">
      <c r="B50" s="26"/>
      <c r="C50" s="26"/>
      <c r="D50" s="26"/>
      <c r="E50" s="26"/>
      <c r="F50" s="26"/>
      <c r="G50" s="26"/>
      <c r="H50" s="26"/>
      <c r="I50" s="26"/>
      <c r="J50" s="26"/>
      <c r="K50" s="26"/>
      <c r="L50" s="26"/>
      <c r="M50" s="26"/>
      <c r="N50" s="26"/>
      <c r="O50" s="26"/>
      <c r="P50" s="26"/>
      <c r="Q50" s="26"/>
      <c r="R50" s="26"/>
      <c r="S50" s="26"/>
      <c r="T50" s="26"/>
      <c r="U50" s="26"/>
      <c r="V50" s="26"/>
      <c r="W50" s="26"/>
      <c r="X50" s="26"/>
      <c r="Y50" s="26"/>
    </row>
    <row r="51" spans="2:26" s="29" customFormat="1" ht="14.1" customHeight="1" x14ac:dyDescent="0.15">
      <c r="B51" s="26"/>
      <c r="C51" s="26"/>
      <c r="D51" s="26"/>
      <c r="E51" s="26"/>
      <c r="F51" s="26"/>
      <c r="G51" s="26"/>
      <c r="H51" s="26"/>
      <c r="I51" s="26"/>
      <c r="J51" s="26"/>
      <c r="K51" s="26"/>
      <c r="L51" s="26"/>
      <c r="M51" s="26"/>
      <c r="N51" s="26"/>
      <c r="O51" s="26"/>
      <c r="P51" s="26"/>
      <c r="Q51" s="26"/>
      <c r="R51" s="26"/>
      <c r="S51" s="26"/>
      <c r="T51" s="26"/>
      <c r="U51" s="26"/>
      <c r="V51" s="26"/>
      <c r="W51" s="26"/>
      <c r="X51" s="26"/>
      <c r="Y51" s="26"/>
    </row>
    <row r="52" spans="2:26" s="29" customFormat="1" ht="14.1" customHeight="1" x14ac:dyDescent="0.15">
      <c r="B52" s="26"/>
      <c r="C52" s="26"/>
      <c r="D52" s="26"/>
      <c r="E52" s="26"/>
      <c r="F52" s="26"/>
      <c r="G52" s="26"/>
      <c r="H52" s="26"/>
      <c r="I52" s="26"/>
      <c r="J52" s="26"/>
      <c r="K52" s="26"/>
      <c r="L52" s="26"/>
      <c r="M52" s="26"/>
      <c r="N52" s="26"/>
      <c r="O52" s="26"/>
      <c r="P52" s="26"/>
      <c r="Q52" s="26"/>
      <c r="R52" s="26"/>
      <c r="S52" s="26"/>
      <c r="T52" s="26"/>
      <c r="U52" s="26"/>
      <c r="V52" s="26"/>
      <c r="W52" s="26"/>
      <c r="X52" s="26"/>
      <c r="Y52" s="26"/>
    </row>
    <row r="53" spans="2:26" s="29" customFormat="1" ht="14.1" customHeight="1" x14ac:dyDescent="0.15">
      <c r="B53" s="26"/>
      <c r="C53" s="26"/>
      <c r="D53" s="26"/>
      <c r="E53" s="26"/>
      <c r="F53" s="26"/>
      <c r="G53" s="26"/>
      <c r="H53" s="26"/>
      <c r="I53" s="26"/>
      <c r="J53" s="26"/>
      <c r="K53" s="26"/>
      <c r="L53" s="26"/>
      <c r="M53" s="26"/>
      <c r="N53" s="26"/>
      <c r="O53" s="26"/>
      <c r="P53" s="26"/>
      <c r="Q53" s="26"/>
      <c r="R53" s="26"/>
      <c r="S53" s="26"/>
      <c r="T53" s="26"/>
      <c r="U53" s="26"/>
      <c r="V53" s="26"/>
      <c r="W53" s="26"/>
      <c r="X53" s="26"/>
      <c r="Y53" s="26"/>
    </row>
    <row r="54" spans="2:26" s="29" customFormat="1" ht="14.1" customHeight="1" x14ac:dyDescent="0.15">
      <c r="B54" s="26"/>
      <c r="C54" s="26"/>
      <c r="D54" s="26"/>
      <c r="E54" s="26"/>
      <c r="F54" s="26"/>
      <c r="G54" s="26"/>
      <c r="H54" s="26"/>
      <c r="I54" s="26"/>
      <c r="J54" s="26"/>
      <c r="K54" s="26"/>
      <c r="L54" s="26"/>
      <c r="M54" s="26"/>
      <c r="N54" s="26"/>
      <c r="O54" s="26"/>
      <c r="P54" s="26"/>
      <c r="Q54" s="26"/>
      <c r="R54" s="26"/>
      <c r="S54" s="26"/>
      <c r="T54" s="26"/>
      <c r="U54" s="26"/>
      <c r="V54" s="26"/>
      <c r="W54" s="26"/>
      <c r="X54" s="26"/>
      <c r="Y54" s="26"/>
    </row>
    <row r="55" spans="2:26" s="29" customFormat="1" ht="14.1" customHeight="1" x14ac:dyDescent="0.15">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2:26" s="29" customFormat="1" ht="14.1" customHeight="1" x14ac:dyDescent="0.15">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2:26" s="29" customFormat="1" ht="15" customHeight="1" x14ac:dyDescent="0.15">
      <c r="B57" s="26"/>
      <c r="C57" s="26"/>
      <c r="D57" s="26"/>
      <c r="E57" s="26"/>
      <c r="F57" s="26"/>
      <c r="G57" s="26"/>
      <c r="H57" s="26"/>
      <c r="I57" s="26"/>
      <c r="J57" s="26"/>
      <c r="K57" s="26"/>
      <c r="L57" s="26"/>
      <c r="M57" s="26"/>
      <c r="N57" s="26"/>
      <c r="O57" s="26"/>
      <c r="P57" s="26"/>
      <c r="Q57" s="26"/>
      <c r="R57" s="26"/>
      <c r="S57" s="26"/>
      <c r="T57" s="26"/>
      <c r="U57" s="26"/>
      <c r="V57" s="26"/>
      <c r="W57" s="26"/>
      <c r="X57" s="26"/>
      <c r="Y57" s="26"/>
    </row>
    <row r="58" spans="2:26" ht="15" customHeight="1" x14ac:dyDescent="0.15">
      <c r="Z58" s="29"/>
    </row>
    <row r="59" spans="2:26" ht="27.95" customHeight="1" x14ac:dyDescent="0.15">
      <c r="Z59" s="29"/>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1"/>
  <dataValidations count="2">
    <dataValidation type="list" allowBlank="1" showInputMessage="1" showErrorMessage="1" sqref="E6:I6 M23:Q23 M6:Q6 U6:Y6 E23:I23 U23:Y23" xr:uid="{CFD8E211-C00A-4F3D-B67B-8CFB325E46C5}">
      <formula1>INDIRECT(D6)</formula1>
    </dataValidation>
    <dataValidation allowBlank="1" showInputMessage="1" showErrorMessage="1" prompt="覆工スパン毎に連番を記入。_x000a_数値で入力する。" sqref="I5 Q22 Q5 Y5 I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L23 L6 T6 D23 T23</xm:sqref>
        </x14:dataValidation>
        <x14:dataValidation type="list" allowBlank="1" showInputMessage="1" showErrorMessage="1" xr:uid="{2E1B1C6E-A317-4661-8E40-5E9B2605C366}">
          <x14:formula1>
            <xm:f>'(参考)リスト'!$E$52:$E$58</xm:f>
          </x14:formula1>
          <xm:sqref>H7:I7 P24:Q24 P7:Q7 X7:Y7 H24:I24 X24:Y24</xm:sqref>
        </x14:dataValidation>
        <x14:dataValidation type="list" allowBlank="1" showInputMessage="1" showErrorMessage="1" xr:uid="{DC851FC4-7E97-4A3E-AD87-5F57DBCA505C}">
          <x14:formula1>
            <xm:f>'(参考)リスト'!$F$52:$F$53</xm:f>
          </x14:formula1>
          <xm:sqref>D8 L25 L8 T8 D25 T25</xm:sqref>
        </x14:dataValidation>
        <x14:dataValidation type="list" allowBlank="1" showInputMessage="1" showErrorMessage="1" xr:uid="{11C77985-F9AF-4CC9-9584-AC1C3C3C8460}">
          <x14:formula1>
            <xm:f>'(参考)リスト'!$D$52:$D$54</xm:f>
          </x14:formula1>
          <xm:sqref>D7:E7 L24:M24 L7:M7 T7:U7 D24:E24 T24:U24</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7A61E-6B6E-4C56-ADE9-35C5859D897C}">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398" t="s">
        <v>282</v>
      </c>
      <c r="C3" s="398"/>
      <c r="D3" s="398"/>
      <c r="E3" s="814"/>
      <c r="F3" s="814"/>
      <c r="G3" s="814"/>
      <c r="H3" s="814"/>
      <c r="I3" s="814"/>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row>
    <row r="4" spans="2:35" ht="20.100000000000001" customHeight="1" x14ac:dyDescent="0.15">
      <c r="B4" s="447" t="s">
        <v>2</v>
      </c>
      <c r="C4" s="448"/>
      <c r="D4" s="449"/>
      <c r="E4" s="815" t="s">
        <v>543</v>
      </c>
      <c r="F4" s="816"/>
      <c r="G4" s="816"/>
      <c r="H4" s="816"/>
      <c r="I4" s="817"/>
      <c r="J4" s="482" t="s">
        <v>3</v>
      </c>
      <c r="K4" s="483"/>
      <c r="L4" s="484"/>
      <c r="M4" s="818" t="s">
        <v>499</v>
      </c>
      <c r="N4" s="819"/>
      <c r="O4" s="819"/>
      <c r="P4" s="819"/>
      <c r="Q4" s="819"/>
      <c r="R4" s="820"/>
      <c r="S4" s="708" t="s">
        <v>238</v>
      </c>
      <c r="T4" s="709"/>
      <c r="U4" s="709"/>
      <c r="V4" s="710"/>
      <c r="W4" s="821" t="s">
        <v>501</v>
      </c>
      <c r="X4" s="822"/>
      <c r="Y4" s="822"/>
      <c r="Z4" s="822"/>
      <c r="AA4" s="822"/>
      <c r="AB4" s="823"/>
      <c r="AC4" s="447" t="s">
        <v>192</v>
      </c>
      <c r="AD4" s="448"/>
      <c r="AE4" s="449"/>
      <c r="AF4" s="824">
        <v>45947</v>
      </c>
      <c r="AG4" s="825"/>
      <c r="AH4" s="825"/>
      <c r="AI4" s="826"/>
    </row>
    <row r="5" spans="2:35" ht="20.100000000000001" customHeight="1" x14ac:dyDescent="0.15">
      <c r="B5" s="450" t="s">
        <v>109</v>
      </c>
      <c r="C5" s="451"/>
      <c r="D5" s="452"/>
      <c r="E5" s="830" t="s">
        <v>498</v>
      </c>
      <c r="F5" s="831"/>
      <c r="G5" s="831"/>
      <c r="H5" s="831"/>
      <c r="I5" s="832"/>
      <c r="J5" s="482" t="s">
        <v>110</v>
      </c>
      <c r="K5" s="483"/>
      <c r="L5" s="484"/>
      <c r="M5" s="818" t="s">
        <v>500</v>
      </c>
      <c r="N5" s="819"/>
      <c r="O5" s="819"/>
      <c r="P5" s="819"/>
      <c r="Q5" s="819"/>
      <c r="R5" s="820"/>
      <c r="S5" s="711"/>
      <c r="T5" s="712"/>
      <c r="U5" s="712"/>
      <c r="V5" s="713"/>
      <c r="W5" s="833" t="s">
        <v>502</v>
      </c>
      <c r="X5" s="834"/>
      <c r="Y5" s="834"/>
      <c r="Z5" s="834"/>
      <c r="AA5" s="834"/>
      <c r="AB5" s="835"/>
      <c r="AC5" s="450"/>
      <c r="AD5" s="451"/>
      <c r="AE5" s="452"/>
      <c r="AF5" s="827"/>
      <c r="AG5" s="828"/>
      <c r="AH5" s="828"/>
      <c r="AI5" s="829"/>
    </row>
    <row r="6" spans="2:35" ht="26.25" customHeight="1" x14ac:dyDescent="0.2">
      <c r="B6" s="806" t="s">
        <v>283</v>
      </c>
      <c r="C6" s="809" t="s">
        <v>284</v>
      </c>
      <c r="D6" s="810"/>
      <c r="E6" s="810"/>
      <c r="F6" s="810"/>
      <c r="G6" s="810"/>
      <c r="H6" s="810"/>
      <c r="I6" s="810"/>
      <c r="J6" s="810"/>
      <c r="K6" s="810"/>
      <c r="L6" s="810"/>
      <c r="M6" s="810"/>
      <c r="N6" s="810"/>
      <c r="O6" s="810"/>
      <c r="P6" s="810"/>
      <c r="Q6" s="810"/>
      <c r="R6" s="810"/>
      <c r="S6" s="810"/>
      <c r="T6" s="810"/>
      <c r="U6" s="810"/>
      <c r="V6" s="810"/>
      <c r="W6" s="810"/>
      <c r="X6" s="810"/>
      <c r="Y6" s="810"/>
      <c r="Z6" s="810"/>
      <c r="AA6" s="810"/>
      <c r="AB6" s="810"/>
      <c r="AC6" s="810"/>
      <c r="AD6" s="810"/>
      <c r="AE6" s="810"/>
      <c r="AF6" s="810"/>
      <c r="AG6" s="810"/>
      <c r="AH6" s="810"/>
      <c r="AI6" s="811"/>
    </row>
    <row r="7" spans="2:35" ht="35.450000000000003" customHeight="1" x14ac:dyDescent="0.15">
      <c r="B7" s="807"/>
      <c r="C7" s="3"/>
      <c r="D7" s="3"/>
      <c r="E7" s="3"/>
      <c r="F7" s="3"/>
      <c r="G7" s="3"/>
      <c r="H7" s="3"/>
      <c r="I7" s="71"/>
      <c r="J7" s="3"/>
      <c r="K7" s="3"/>
      <c r="L7" s="3"/>
      <c r="M7" s="3"/>
      <c r="N7" s="3"/>
      <c r="O7" s="3"/>
      <c r="P7" s="3"/>
      <c r="Q7" s="72"/>
      <c r="R7" s="71"/>
      <c r="S7" s="3"/>
      <c r="T7" s="3"/>
      <c r="U7" s="3"/>
      <c r="V7" s="3"/>
      <c r="W7" s="71"/>
      <c r="X7" s="71"/>
      <c r="Y7" s="71"/>
      <c r="Z7" s="71"/>
      <c r="AA7" s="71"/>
      <c r="AB7" s="3"/>
      <c r="AC7" s="3"/>
      <c r="AD7" s="3"/>
      <c r="AE7" s="3"/>
      <c r="AF7" s="3"/>
      <c r="AG7" s="3"/>
      <c r="AH7" s="3"/>
      <c r="AI7" s="73"/>
    </row>
    <row r="8" spans="2:35" ht="35.450000000000003" customHeight="1" x14ac:dyDescent="0.15">
      <c r="B8" s="807"/>
      <c r="C8" s="3"/>
      <c r="D8" s="3"/>
      <c r="E8" s="3"/>
      <c r="F8" s="3"/>
      <c r="G8" s="3"/>
      <c r="H8" s="3"/>
      <c r="I8" s="71"/>
      <c r="J8" s="3"/>
      <c r="K8" s="3"/>
      <c r="L8" s="3"/>
      <c r="M8" s="3"/>
      <c r="N8" s="3"/>
      <c r="O8" s="3"/>
      <c r="P8" s="3"/>
      <c r="Q8" s="72"/>
      <c r="R8" s="71"/>
      <c r="S8" s="3"/>
      <c r="T8" s="3"/>
      <c r="U8" s="3"/>
      <c r="V8" s="3"/>
      <c r="W8" s="71"/>
      <c r="X8" s="71"/>
      <c r="Y8" s="71"/>
      <c r="Z8" s="71"/>
      <c r="AA8" s="71"/>
      <c r="AB8" s="3"/>
      <c r="AC8" s="3"/>
      <c r="AD8" s="3"/>
      <c r="AE8" s="3"/>
      <c r="AF8" s="3"/>
      <c r="AG8" s="3"/>
      <c r="AH8" s="3"/>
      <c r="AI8" s="73"/>
    </row>
    <row r="9" spans="2:35" ht="35.450000000000003" customHeight="1" x14ac:dyDescent="0.15">
      <c r="B9" s="807"/>
      <c r="C9" s="3"/>
      <c r="D9" s="3"/>
      <c r="E9" s="3"/>
      <c r="F9" s="3"/>
      <c r="G9" s="3"/>
      <c r="H9" s="3"/>
      <c r="I9" s="71"/>
      <c r="J9" s="3"/>
      <c r="K9" s="3"/>
      <c r="L9" s="3"/>
      <c r="M9" s="3"/>
      <c r="N9" s="3"/>
      <c r="O9" s="3"/>
      <c r="P9" s="3"/>
      <c r="Q9" s="72"/>
      <c r="R9" s="71"/>
      <c r="S9" s="3"/>
      <c r="T9" s="3"/>
      <c r="U9" s="3"/>
      <c r="V9" s="3"/>
      <c r="W9" s="71"/>
      <c r="X9" s="71"/>
      <c r="Y9" s="71"/>
      <c r="Z9" s="71"/>
      <c r="AA9" s="71"/>
      <c r="AB9" s="3"/>
      <c r="AC9" s="3"/>
      <c r="AD9" s="3"/>
      <c r="AE9" s="3"/>
      <c r="AF9" s="3"/>
      <c r="AG9" s="3"/>
      <c r="AH9" s="3"/>
      <c r="AI9" s="73"/>
    </row>
    <row r="10" spans="2:35" ht="35.450000000000003" customHeight="1" x14ac:dyDescent="0.15">
      <c r="B10" s="807"/>
      <c r="C10" s="3"/>
      <c r="D10" s="3"/>
      <c r="E10" s="3"/>
      <c r="F10" s="3"/>
      <c r="G10" s="3"/>
      <c r="H10" s="3"/>
      <c r="I10" s="71"/>
      <c r="J10" s="3"/>
      <c r="K10" s="3"/>
      <c r="L10" s="3"/>
      <c r="M10" s="3"/>
      <c r="N10" s="3"/>
      <c r="O10" s="3"/>
      <c r="P10" s="3"/>
      <c r="Q10" s="72"/>
      <c r="R10" s="71"/>
      <c r="S10" s="3"/>
      <c r="T10" s="3"/>
      <c r="U10" s="3"/>
      <c r="V10" s="3"/>
      <c r="W10" s="71"/>
      <c r="X10" s="71"/>
      <c r="Y10" s="71"/>
      <c r="Z10" s="71"/>
      <c r="AA10" s="71"/>
      <c r="AB10" s="3"/>
      <c r="AC10" s="3"/>
      <c r="AD10" s="3"/>
      <c r="AE10" s="3"/>
      <c r="AF10" s="3"/>
      <c r="AG10" s="3"/>
      <c r="AH10" s="3"/>
      <c r="AI10" s="73"/>
    </row>
    <row r="11" spans="2:35" ht="35.450000000000003" customHeight="1" x14ac:dyDescent="0.15">
      <c r="B11" s="807"/>
      <c r="C11" s="3"/>
      <c r="D11" s="3"/>
      <c r="E11" s="3"/>
      <c r="F11" s="3"/>
      <c r="G11" s="3"/>
      <c r="H11" s="3"/>
      <c r="I11" s="71"/>
      <c r="J11" s="3"/>
      <c r="K11" s="3"/>
      <c r="L11" s="3"/>
      <c r="M11" s="3"/>
      <c r="N11" s="3"/>
      <c r="O11" s="3"/>
      <c r="P11" s="3"/>
      <c r="Q11" s="71"/>
      <c r="R11" s="71"/>
      <c r="S11" s="3"/>
      <c r="T11" s="3"/>
      <c r="U11" s="3"/>
      <c r="V11" s="3"/>
      <c r="W11" s="71"/>
      <c r="X11" s="71"/>
      <c r="Y11" s="71"/>
      <c r="Z11" s="71"/>
      <c r="AA11" s="71"/>
      <c r="AB11" s="3"/>
      <c r="AC11" s="3"/>
      <c r="AD11" s="3"/>
      <c r="AE11" s="3"/>
      <c r="AF11" s="3"/>
      <c r="AG11" s="3"/>
      <c r="AH11" s="3"/>
      <c r="AI11" s="73"/>
    </row>
    <row r="12" spans="2:35" ht="35.450000000000003" customHeight="1" x14ac:dyDescent="0.15">
      <c r="B12" s="807"/>
      <c r="C12" s="3"/>
      <c r="D12" s="3"/>
      <c r="E12" s="3"/>
      <c r="F12" s="71"/>
      <c r="G12" s="71"/>
      <c r="H12" s="3"/>
      <c r="I12" s="3"/>
      <c r="J12" s="3"/>
      <c r="K12" s="3"/>
      <c r="L12" s="3"/>
      <c r="M12" s="3"/>
      <c r="N12" s="3"/>
      <c r="O12" s="3"/>
      <c r="P12" s="3"/>
      <c r="Q12" s="71"/>
      <c r="R12" s="3"/>
      <c r="S12" s="3"/>
      <c r="T12" s="3"/>
      <c r="U12" s="3"/>
      <c r="V12" s="3"/>
      <c r="W12" s="71"/>
      <c r="X12" s="71"/>
      <c r="Y12" s="71"/>
      <c r="Z12" s="71"/>
      <c r="AA12" s="71"/>
      <c r="AB12" s="3"/>
      <c r="AC12" s="3"/>
      <c r="AD12" s="3"/>
      <c r="AE12" s="3"/>
      <c r="AF12" s="3"/>
      <c r="AG12" s="3"/>
      <c r="AH12" s="3"/>
      <c r="AI12" s="73"/>
    </row>
    <row r="13" spans="2:35" ht="35.450000000000003" customHeight="1" x14ac:dyDescent="0.15">
      <c r="B13" s="807"/>
      <c r="C13" s="3"/>
      <c r="D13" s="3"/>
      <c r="E13" s="3"/>
      <c r="F13" s="71"/>
      <c r="G13" s="71"/>
      <c r="H13" s="71"/>
      <c r="I13" s="3"/>
      <c r="J13" s="3"/>
      <c r="K13" s="3"/>
      <c r="L13" s="3"/>
      <c r="M13" s="3"/>
      <c r="N13" s="3"/>
      <c r="O13" s="3"/>
      <c r="P13" s="3"/>
      <c r="Q13" s="71"/>
      <c r="R13" s="3"/>
      <c r="S13" s="3"/>
      <c r="T13" s="3"/>
      <c r="U13" s="3"/>
      <c r="V13" s="3"/>
      <c r="W13" s="71"/>
      <c r="X13" s="71"/>
      <c r="Y13" s="71"/>
      <c r="Z13" s="71"/>
      <c r="AA13" s="71"/>
      <c r="AB13" s="3"/>
      <c r="AC13" s="3"/>
      <c r="AD13" s="3"/>
      <c r="AE13" s="3"/>
      <c r="AF13" s="3"/>
      <c r="AG13" s="3"/>
      <c r="AH13" s="3"/>
      <c r="AI13" s="73"/>
    </row>
    <row r="14" spans="2:35" ht="35.450000000000003" customHeight="1" x14ac:dyDescent="0.15">
      <c r="B14" s="807"/>
      <c r="C14" s="71"/>
      <c r="D14" s="3"/>
      <c r="E14" s="3"/>
      <c r="F14" s="71"/>
      <c r="G14" s="71"/>
      <c r="H14" s="71"/>
      <c r="I14" s="3"/>
      <c r="J14" s="3"/>
      <c r="K14" s="3"/>
      <c r="L14" s="3"/>
      <c r="M14" s="3"/>
      <c r="N14" s="3"/>
      <c r="O14" s="3"/>
      <c r="P14" s="3"/>
      <c r="Q14" s="71"/>
      <c r="R14" s="71"/>
      <c r="S14" s="3"/>
      <c r="T14" s="3"/>
      <c r="U14" s="3"/>
      <c r="V14" s="3"/>
      <c r="W14" s="71"/>
      <c r="X14" s="71"/>
      <c r="Y14" s="71"/>
      <c r="Z14" s="71"/>
      <c r="AA14" s="71"/>
      <c r="AB14" s="3"/>
      <c r="AC14" s="3"/>
      <c r="AD14" s="3"/>
      <c r="AE14" s="3"/>
      <c r="AF14" s="3"/>
      <c r="AG14" s="3"/>
      <c r="AH14" s="3"/>
      <c r="AI14" s="73"/>
    </row>
    <row r="15" spans="2:35" ht="35.450000000000003" customHeight="1" x14ac:dyDescent="0.15">
      <c r="B15" s="807"/>
      <c r="C15" s="71"/>
      <c r="D15" s="3"/>
      <c r="E15" s="3"/>
      <c r="F15" s="71"/>
      <c r="G15" s="71"/>
      <c r="H15" s="71"/>
      <c r="I15" s="3"/>
      <c r="J15" s="3"/>
      <c r="K15" s="3"/>
      <c r="L15" s="3"/>
      <c r="M15" s="3"/>
      <c r="N15" s="3"/>
      <c r="O15" s="3"/>
      <c r="P15" s="3"/>
      <c r="Q15" s="71"/>
      <c r="R15" s="71"/>
      <c r="S15" s="3"/>
      <c r="T15" s="3"/>
      <c r="U15" s="3"/>
      <c r="V15" s="3"/>
      <c r="W15" s="71"/>
      <c r="X15" s="71"/>
      <c r="Y15" s="71"/>
      <c r="Z15" s="71"/>
      <c r="AA15" s="71"/>
      <c r="AB15" s="3"/>
      <c r="AC15" s="3"/>
      <c r="AD15" s="3"/>
      <c r="AE15" s="3"/>
      <c r="AF15" s="3"/>
      <c r="AG15" s="3"/>
      <c r="AH15" s="3"/>
      <c r="AI15" s="73"/>
    </row>
    <row r="16" spans="2:35" ht="35.450000000000003" customHeight="1" x14ac:dyDescent="0.15">
      <c r="B16" s="807"/>
      <c r="C16" s="71"/>
      <c r="D16" s="3"/>
      <c r="E16" s="3"/>
      <c r="F16" s="71"/>
      <c r="G16" s="71"/>
      <c r="H16" s="71"/>
      <c r="I16" s="3"/>
      <c r="J16" s="3"/>
      <c r="K16" s="3"/>
      <c r="L16" s="3"/>
      <c r="M16" s="3"/>
      <c r="N16" s="3"/>
      <c r="O16" s="3"/>
      <c r="P16" s="3"/>
      <c r="Q16" s="71"/>
      <c r="R16" s="71"/>
      <c r="S16" s="3"/>
      <c r="T16" s="3"/>
      <c r="U16" s="3"/>
      <c r="V16" s="3"/>
      <c r="W16" s="71"/>
      <c r="X16" s="71"/>
      <c r="Y16" s="71"/>
      <c r="Z16" s="71"/>
      <c r="AA16" s="71"/>
      <c r="AB16" s="3"/>
      <c r="AC16" s="3"/>
      <c r="AD16" s="3"/>
      <c r="AE16" s="3"/>
      <c r="AF16" s="3"/>
      <c r="AG16" s="3"/>
      <c r="AH16" s="3"/>
      <c r="AI16" s="73"/>
    </row>
    <row r="17" spans="2:35" ht="22.5" customHeight="1" x14ac:dyDescent="0.15">
      <c r="B17" s="807"/>
      <c r="C17" s="71"/>
      <c r="D17" s="3"/>
      <c r="E17" s="74"/>
      <c r="H17" s="75"/>
      <c r="I17" s="75"/>
      <c r="J17" s="75"/>
      <c r="K17" s="75"/>
      <c r="L17" s="75"/>
      <c r="M17" s="3"/>
      <c r="N17" s="3"/>
      <c r="O17" s="3"/>
      <c r="P17" s="3"/>
      <c r="Q17" s="71"/>
      <c r="R17" s="71"/>
      <c r="S17" s="3"/>
      <c r="T17" s="3"/>
      <c r="U17" s="3"/>
      <c r="V17" s="3"/>
      <c r="W17" s="71"/>
      <c r="X17" s="71"/>
      <c r="Y17" s="71"/>
      <c r="Z17" s="71"/>
      <c r="AA17" s="71"/>
      <c r="AI17" s="76"/>
    </row>
    <row r="18" spans="2:35" ht="71.25" customHeight="1" x14ac:dyDescent="0.15">
      <c r="B18" s="808"/>
      <c r="C18" s="77"/>
      <c r="D18" s="78"/>
      <c r="E18" s="79"/>
      <c r="F18" s="80"/>
      <c r="G18" s="80"/>
      <c r="H18" s="78"/>
      <c r="I18" s="78"/>
      <c r="J18" s="78"/>
      <c r="K18" s="78"/>
      <c r="L18" s="78"/>
      <c r="M18" s="78"/>
      <c r="N18" s="78"/>
      <c r="O18" s="78"/>
      <c r="P18" s="78"/>
      <c r="Q18" s="78"/>
      <c r="R18" s="78"/>
      <c r="S18" s="81"/>
      <c r="T18" s="81"/>
      <c r="U18" s="81"/>
      <c r="V18" s="812" t="s">
        <v>285</v>
      </c>
      <c r="W18" s="812"/>
      <c r="X18" s="812"/>
      <c r="Y18" s="812"/>
      <c r="Z18" s="812"/>
      <c r="AA18" s="812"/>
      <c r="AB18" s="812"/>
      <c r="AC18" s="812"/>
      <c r="AD18" s="812"/>
      <c r="AE18" s="812"/>
      <c r="AF18" s="812"/>
      <c r="AG18" s="812"/>
      <c r="AH18" s="812"/>
      <c r="AI18" s="81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D9BEC-6161-4E79-977B-4CC76152CB60}">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398" t="s">
        <v>282</v>
      </c>
      <c r="C3" s="398"/>
      <c r="D3" s="398"/>
      <c r="E3" s="814"/>
      <c r="F3" s="814"/>
      <c r="G3" s="814"/>
      <c r="H3" s="814"/>
      <c r="I3" s="814"/>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row>
    <row r="4" spans="2:35" ht="20.100000000000001" customHeight="1" x14ac:dyDescent="0.15">
      <c r="B4" s="447" t="s">
        <v>2</v>
      </c>
      <c r="C4" s="448"/>
      <c r="D4" s="449"/>
      <c r="E4" s="815" t="s">
        <v>543</v>
      </c>
      <c r="F4" s="816"/>
      <c r="G4" s="816"/>
      <c r="H4" s="816"/>
      <c r="I4" s="817"/>
      <c r="J4" s="482" t="s">
        <v>3</v>
      </c>
      <c r="K4" s="483"/>
      <c r="L4" s="484"/>
      <c r="M4" s="818" t="s">
        <v>499</v>
      </c>
      <c r="N4" s="819"/>
      <c r="O4" s="819"/>
      <c r="P4" s="819"/>
      <c r="Q4" s="819"/>
      <c r="R4" s="820"/>
      <c r="S4" s="708" t="s">
        <v>238</v>
      </c>
      <c r="T4" s="709"/>
      <c r="U4" s="709"/>
      <c r="V4" s="710"/>
      <c r="W4" s="821" t="s">
        <v>501</v>
      </c>
      <c r="X4" s="822"/>
      <c r="Y4" s="822"/>
      <c r="Z4" s="822"/>
      <c r="AA4" s="822"/>
      <c r="AB4" s="823"/>
      <c r="AC4" s="447" t="s">
        <v>192</v>
      </c>
      <c r="AD4" s="448"/>
      <c r="AE4" s="449"/>
      <c r="AF4" s="824">
        <v>45947</v>
      </c>
      <c r="AG4" s="825"/>
      <c r="AH4" s="825"/>
      <c r="AI4" s="826"/>
    </row>
    <row r="5" spans="2:35" ht="20.100000000000001" customHeight="1" x14ac:dyDescent="0.15">
      <c r="B5" s="450" t="s">
        <v>109</v>
      </c>
      <c r="C5" s="451"/>
      <c r="D5" s="452"/>
      <c r="E5" s="830" t="s">
        <v>498</v>
      </c>
      <c r="F5" s="831"/>
      <c r="G5" s="831"/>
      <c r="H5" s="831"/>
      <c r="I5" s="832"/>
      <c r="J5" s="482" t="s">
        <v>110</v>
      </c>
      <c r="K5" s="483"/>
      <c r="L5" s="484"/>
      <c r="M5" s="818" t="s">
        <v>500</v>
      </c>
      <c r="N5" s="819"/>
      <c r="O5" s="819"/>
      <c r="P5" s="819"/>
      <c r="Q5" s="819"/>
      <c r="R5" s="820"/>
      <c r="S5" s="711"/>
      <c r="T5" s="712"/>
      <c r="U5" s="712"/>
      <c r="V5" s="713"/>
      <c r="W5" s="833" t="s">
        <v>502</v>
      </c>
      <c r="X5" s="834"/>
      <c r="Y5" s="834"/>
      <c r="Z5" s="834"/>
      <c r="AA5" s="834"/>
      <c r="AB5" s="835"/>
      <c r="AC5" s="450"/>
      <c r="AD5" s="451"/>
      <c r="AE5" s="452"/>
      <c r="AF5" s="827"/>
      <c r="AG5" s="828"/>
      <c r="AH5" s="828"/>
      <c r="AI5" s="829"/>
    </row>
    <row r="6" spans="2:35" ht="26.25" customHeight="1" x14ac:dyDescent="0.2">
      <c r="B6" s="806" t="s">
        <v>283</v>
      </c>
      <c r="C6" s="809" t="s">
        <v>284</v>
      </c>
      <c r="D6" s="810"/>
      <c r="E6" s="810"/>
      <c r="F6" s="810"/>
      <c r="G6" s="810"/>
      <c r="H6" s="810"/>
      <c r="I6" s="810"/>
      <c r="J6" s="810"/>
      <c r="K6" s="810"/>
      <c r="L6" s="810"/>
      <c r="M6" s="810"/>
      <c r="N6" s="810"/>
      <c r="O6" s="810"/>
      <c r="P6" s="810"/>
      <c r="Q6" s="810"/>
      <c r="R6" s="810"/>
      <c r="S6" s="810"/>
      <c r="T6" s="810"/>
      <c r="U6" s="810"/>
      <c r="V6" s="810"/>
      <c r="W6" s="810"/>
      <c r="X6" s="810"/>
      <c r="Y6" s="810"/>
      <c r="Z6" s="810"/>
      <c r="AA6" s="810"/>
      <c r="AB6" s="810"/>
      <c r="AC6" s="810"/>
      <c r="AD6" s="810"/>
      <c r="AE6" s="810"/>
      <c r="AF6" s="810"/>
      <c r="AG6" s="810"/>
      <c r="AH6" s="810"/>
      <c r="AI6" s="811"/>
    </row>
    <row r="7" spans="2:35" ht="35.450000000000003" customHeight="1" x14ac:dyDescent="0.15">
      <c r="B7" s="807"/>
      <c r="C7" s="3"/>
      <c r="D7" s="3"/>
      <c r="E7" s="3"/>
      <c r="F7" s="3"/>
      <c r="G7" s="3"/>
      <c r="H7" s="3"/>
      <c r="I7" s="71"/>
      <c r="J7" s="3"/>
      <c r="K7" s="3"/>
      <c r="L7" s="3"/>
      <c r="M7" s="3"/>
      <c r="N7" s="3"/>
      <c r="O7" s="3"/>
      <c r="P7" s="3"/>
      <c r="Q7" s="72"/>
      <c r="R7" s="71"/>
      <c r="S7" s="3"/>
      <c r="T7" s="3"/>
      <c r="U7" s="3"/>
      <c r="V7" s="3"/>
      <c r="W7" s="71"/>
      <c r="X7" s="71"/>
      <c r="Y7" s="71"/>
      <c r="Z7" s="71"/>
      <c r="AA7" s="71"/>
      <c r="AB7" s="3"/>
      <c r="AC7" s="3"/>
      <c r="AD7" s="3"/>
      <c r="AE7" s="3"/>
      <c r="AF7" s="3"/>
      <c r="AG7" s="3"/>
      <c r="AH7" s="3"/>
      <c r="AI7" s="73"/>
    </row>
    <row r="8" spans="2:35" ht="35.450000000000003" customHeight="1" x14ac:dyDescent="0.15">
      <c r="B8" s="807"/>
      <c r="C8" s="3"/>
      <c r="D8" s="3"/>
      <c r="E8" s="3"/>
      <c r="F8" s="3"/>
      <c r="G8" s="3"/>
      <c r="H8" s="3"/>
      <c r="I8" s="71"/>
      <c r="J8" s="3"/>
      <c r="K8" s="3"/>
      <c r="L8" s="3"/>
      <c r="M8" s="3"/>
      <c r="N8" s="3"/>
      <c r="O8" s="3"/>
      <c r="P8" s="3"/>
      <c r="Q8" s="72"/>
      <c r="R8" s="71"/>
      <c r="S8" s="3"/>
      <c r="T8" s="3"/>
      <c r="U8" s="3"/>
      <c r="V8" s="3"/>
      <c r="W8" s="71"/>
      <c r="X8" s="71"/>
      <c r="Y8" s="71"/>
      <c r="Z8" s="71"/>
      <c r="AA8" s="71"/>
      <c r="AB8" s="3"/>
      <c r="AC8" s="3"/>
      <c r="AD8" s="3"/>
      <c r="AE8" s="3"/>
      <c r="AF8" s="3"/>
      <c r="AG8" s="3"/>
      <c r="AH8" s="3"/>
      <c r="AI8" s="73"/>
    </row>
    <row r="9" spans="2:35" ht="35.450000000000003" customHeight="1" x14ac:dyDescent="0.15">
      <c r="B9" s="807"/>
      <c r="C9" s="3"/>
      <c r="D9" s="3"/>
      <c r="E9" s="3"/>
      <c r="F9" s="3"/>
      <c r="G9" s="3"/>
      <c r="H9" s="3"/>
      <c r="I9" s="71"/>
      <c r="J9" s="3"/>
      <c r="K9" s="3"/>
      <c r="L9" s="3"/>
      <c r="M9" s="3"/>
      <c r="N9" s="3"/>
      <c r="O9" s="3"/>
      <c r="P9" s="3"/>
      <c r="Q9" s="72"/>
      <c r="R9" s="71"/>
      <c r="S9" s="3"/>
      <c r="T9" s="3"/>
      <c r="U9" s="3"/>
      <c r="V9" s="3"/>
      <c r="W9" s="71"/>
      <c r="X9" s="71"/>
      <c r="Y9" s="71"/>
      <c r="Z9" s="71"/>
      <c r="AA9" s="71"/>
      <c r="AB9" s="3"/>
      <c r="AC9" s="3"/>
      <c r="AD9" s="3"/>
      <c r="AE9" s="3"/>
      <c r="AF9" s="3"/>
      <c r="AG9" s="3"/>
      <c r="AH9" s="3"/>
      <c r="AI9" s="73"/>
    </row>
    <row r="10" spans="2:35" ht="35.450000000000003" customHeight="1" x14ac:dyDescent="0.15">
      <c r="B10" s="807"/>
      <c r="C10" s="3"/>
      <c r="D10" s="3"/>
      <c r="E10" s="3"/>
      <c r="F10" s="3"/>
      <c r="G10" s="3"/>
      <c r="H10" s="3"/>
      <c r="I10" s="71"/>
      <c r="J10" s="3"/>
      <c r="K10" s="3"/>
      <c r="L10" s="3"/>
      <c r="M10" s="3"/>
      <c r="N10" s="3"/>
      <c r="O10" s="3"/>
      <c r="P10" s="3"/>
      <c r="Q10" s="72"/>
      <c r="R10" s="71"/>
      <c r="S10" s="3"/>
      <c r="T10" s="3"/>
      <c r="U10" s="3"/>
      <c r="V10" s="3"/>
      <c r="W10" s="71"/>
      <c r="X10" s="71"/>
      <c r="Y10" s="71"/>
      <c r="Z10" s="71"/>
      <c r="AA10" s="71"/>
      <c r="AB10" s="3"/>
      <c r="AC10" s="3"/>
      <c r="AD10" s="3"/>
      <c r="AE10" s="3"/>
      <c r="AF10" s="3"/>
      <c r="AG10" s="3"/>
      <c r="AH10" s="3"/>
      <c r="AI10" s="73"/>
    </row>
    <row r="11" spans="2:35" ht="35.450000000000003" customHeight="1" x14ac:dyDescent="0.15">
      <c r="B11" s="807"/>
      <c r="C11" s="3"/>
      <c r="D11" s="3"/>
      <c r="E11" s="3"/>
      <c r="F11" s="3"/>
      <c r="G11" s="3"/>
      <c r="H11" s="3"/>
      <c r="I11" s="71"/>
      <c r="J11" s="3"/>
      <c r="K11" s="3"/>
      <c r="L11" s="3"/>
      <c r="M11" s="3"/>
      <c r="N11" s="3"/>
      <c r="O11" s="3"/>
      <c r="P11" s="3"/>
      <c r="Q11" s="71"/>
      <c r="R11" s="71"/>
      <c r="S11" s="3"/>
      <c r="T11" s="3"/>
      <c r="U11" s="3"/>
      <c r="V11" s="3"/>
      <c r="W11" s="71"/>
      <c r="X11" s="71"/>
      <c r="Y11" s="71"/>
      <c r="Z11" s="71"/>
      <c r="AA11" s="71"/>
      <c r="AB11" s="3"/>
      <c r="AC11" s="3"/>
      <c r="AD11" s="3"/>
      <c r="AE11" s="3"/>
      <c r="AF11" s="3"/>
      <c r="AG11" s="3"/>
      <c r="AH11" s="3"/>
      <c r="AI11" s="73"/>
    </row>
    <row r="12" spans="2:35" ht="35.450000000000003" customHeight="1" x14ac:dyDescent="0.15">
      <c r="B12" s="807"/>
      <c r="C12" s="3"/>
      <c r="D12" s="3"/>
      <c r="E12" s="3"/>
      <c r="F12" s="71"/>
      <c r="G12" s="71"/>
      <c r="H12" s="3"/>
      <c r="I12" s="3"/>
      <c r="J12" s="3"/>
      <c r="K12" s="3"/>
      <c r="L12" s="3"/>
      <c r="M12" s="3"/>
      <c r="N12" s="3"/>
      <c r="O12" s="3"/>
      <c r="P12" s="3"/>
      <c r="Q12" s="71"/>
      <c r="R12" s="3"/>
      <c r="S12" s="3"/>
      <c r="T12" s="3"/>
      <c r="U12" s="3"/>
      <c r="V12" s="3"/>
      <c r="W12" s="71"/>
      <c r="X12" s="71"/>
      <c r="Y12" s="71"/>
      <c r="Z12" s="71"/>
      <c r="AA12" s="71"/>
      <c r="AB12" s="3"/>
      <c r="AC12" s="3"/>
      <c r="AD12" s="3"/>
      <c r="AE12" s="3"/>
      <c r="AF12" s="3"/>
      <c r="AG12" s="3"/>
      <c r="AH12" s="3"/>
      <c r="AI12" s="73"/>
    </row>
    <row r="13" spans="2:35" ht="35.450000000000003" customHeight="1" x14ac:dyDescent="0.15">
      <c r="B13" s="807"/>
      <c r="C13" s="3"/>
      <c r="D13" s="3"/>
      <c r="E13" s="3"/>
      <c r="F13" s="71"/>
      <c r="G13" s="71"/>
      <c r="H13" s="71"/>
      <c r="I13" s="3"/>
      <c r="J13" s="3"/>
      <c r="K13" s="3"/>
      <c r="L13" s="3"/>
      <c r="M13" s="3"/>
      <c r="N13" s="3"/>
      <c r="O13" s="3"/>
      <c r="P13" s="3"/>
      <c r="Q13" s="71"/>
      <c r="R13" s="3"/>
      <c r="S13" s="3"/>
      <c r="T13" s="3"/>
      <c r="U13" s="3"/>
      <c r="V13" s="3"/>
      <c r="W13" s="71"/>
      <c r="X13" s="71"/>
      <c r="Y13" s="71"/>
      <c r="Z13" s="71"/>
      <c r="AA13" s="71"/>
      <c r="AB13" s="3"/>
      <c r="AC13" s="3"/>
      <c r="AD13" s="3"/>
      <c r="AE13" s="3"/>
      <c r="AF13" s="3"/>
      <c r="AG13" s="3"/>
      <c r="AH13" s="3"/>
      <c r="AI13" s="73"/>
    </row>
    <row r="14" spans="2:35" ht="35.450000000000003" customHeight="1" x14ac:dyDescent="0.15">
      <c r="B14" s="807"/>
      <c r="C14" s="71"/>
      <c r="D14" s="3"/>
      <c r="E14" s="3"/>
      <c r="F14" s="71"/>
      <c r="G14" s="71"/>
      <c r="H14" s="71"/>
      <c r="I14" s="3"/>
      <c r="J14" s="3"/>
      <c r="K14" s="3"/>
      <c r="L14" s="3"/>
      <c r="M14" s="3"/>
      <c r="N14" s="3"/>
      <c r="O14" s="3"/>
      <c r="P14" s="3"/>
      <c r="Q14" s="71"/>
      <c r="R14" s="71"/>
      <c r="S14" s="3"/>
      <c r="T14" s="3"/>
      <c r="U14" s="3"/>
      <c r="V14" s="3"/>
      <c r="W14" s="71"/>
      <c r="X14" s="71"/>
      <c r="Y14" s="71"/>
      <c r="Z14" s="71"/>
      <c r="AA14" s="71"/>
      <c r="AB14" s="3"/>
      <c r="AC14" s="3"/>
      <c r="AD14" s="3"/>
      <c r="AE14" s="3"/>
      <c r="AF14" s="3"/>
      <c r="AG14" s="3"/>
      <c r="AH14" s="3"/>
      <c r="AI14" s="73"/>
    </row>
    <row r="15" spans="2:35" ht="35.450000000000003" customHeight="1" x14ac:dyDescent="0.15">
      <c r="B15" s="807"/>
      <c r="C15" s="71"/>
      <c r="D15" s="3"/>
      <c r="E15" s="3"/>
      <c r="F15" s="71"/>
      <c r="G15" s="71"/>
      <c r="H15" s="71"/>
      <c r="I15" s="3"/>
      <c r="J15" s="3"/>
      <c r="K15" s="3"/>
      <c r="L15" s="3"/>
      <c r="M15" s="3"/>
      <c r="N15" s="3"/>
      <c r="O15" s="3"/>
      <c r="P15" s="3"/>
      <c r="Q15" s="71"/>
      <c r="R15" s="71"/>
      <c r="S15" s="3"/>
      <c r="T15" s="3"/>
      <c r="U15" s="3"/>
      <c r="V15" s="3"/>
      <c r="W15" s="71"/>
      <c r="X15" s="71"/>
      <c r="Y15" s="71"/>
      <c r="Z15" s="71"/>
      <c r="AA15" s="71"/>
      <c r="AB15" s="3"/>
      <c r="AC15" s="3"/>
      <c r="AD15" s="3"/>
      <c r="AE15" s="3"/>
      <c r="AF15" s="3"/>
      <c r="AG15" s="3"/>
      <c r="AH15" s="3"/>
      <c r="AI15" s="73"/>
    </row>
    <row r="16" spans="2:35" ht="35.450000000000003" customHeight="1" x14ac:dyDescent="0.15">
      <c r="B16" s="807"/>
      <c r="C16" s="71"/>
      <c r="D16" s="3"/>
      <c r="E16" s="3"/>
      <c r="F16" s="71"/>
      <c r="G16" s="71"/>
      <c r="H16" s="71"/>
      <c r="I16" s="3"/>
      <c r="J16" s="3"/>
      <c r="K16" s="3"/>
      <c r="L16" s="3"/>
      <c r="M16" s="3"/>
      <c r="N16" s="3"/>
      <c r="O16" s="3"/>
      <c r="P16" s="3"/>
      <c r="Q16" s="71"/>
      <c r="R16" s="71"/>
      <c r="S16" s="3"/>
      <c r="T16" s="3"/>
      <c r="U16" s="3"/>
      <c r="V16" s="3"/>
      <c r="W16" s="71"/>
      <c r="X16" s="71"/>
      <c r="Y16" s="71"/>
      <c r="Z16" s="71"/>
      <c r="AA16" s="71"/>
      <c r="AB16" s="3"/>
      <c r="AC16" s="3"/>
      <c r="AD16" s="3"/>
      <c r="AE16" s="3"/>
      <c r="AF16" s="3"/>
      <c r="AG16" s="3"/>
      <c r="AH16" s="3"/>
      <c r="AI16" s="73"/>
    </row>
    <row r="17" spans="2:35" ht="22.5" customHeight="1" x14ac:dyDescent="0.15">
      <c r="B17" s="807"/>
      <c r="C17" s="71"/>
      <c r="D17" s="3"/>
      <c r="E17" s="74"/>
      <c r="H17" s="75"/>
      <c r="I17" s="75"/>
      <c r="J17" s="75"/>
      <c r="K17" s="75"/>
      <c r="L17" s="75"/>
      <c r="M17" s="3"/>
      <c r="N17" s="3"/>
      <c r="O17" s="3"/>
      <c r="P17" s="3"/>
      <c r="Q17" s="71"/>
      <c r="R17" s="71"/>
      <c r="S17" s="3"/>
      <c r="T17" s="3"/>
      <c r="U17" s="3"/>
      <c r="V17" s="3"/>
      <c r="W17" s="71"/>
      <c r="X17" s="71"/>
      <c r="Y17" s="71"/>
      <c r="Z17" s="71"/>
      <c r="AA17" s="71"/>
      <c r="AI17" s="76"/>
    </row>
    <row r="18" spans="2:35" ht="71.25" customHeight="1" x14ac:dyDescent="0.15">
      <c r="B18" s="808"/>
      <c r="C18" s="77"/>
      <c r="D18" s="78"/>
      <c r="E18" s="79"/>
      <c r="F18" s="80"/>
      <c r="G18" s="80"/>
      <c r="H18" s="78"/>
      <c r="I18" s="78"/>
      <c r="J18" s="78"/>
      <c r="K18" s="78"/>
      <c r="L18" s="78"/>
      <c r="M18" s="78"/>
      <c r="N18" s="78"/>
      <c r="O18" s="78"/>
      <c r="P18" s="78"/>
      <c r="Q18" s="78"/>
      <c r="R18" s="78"/>
      <c r="S18" s="81"/>
      <c r="T18" s="81"/>
      <c r="U18" s="81"/>
      <c r="V18" s="812" t="s">
        <v>285</v>
      </c>
      <c r="W18" s="812"/>
      <c r="X18" s="812"/>
      <c r="Y18" s="812"/>
      <c r="Z18" s="812"/>
      <c r="AA18" s="812"/>
      <c r="AB18" s="812"/>
      <c r="AC18" s="812"/>
      <c r="AD18" s="812"/>
      <c r="AE18" s="812"/>
      <c r="AF18" s="812"/>
      <c r="AG18" s="812"/>
      <c r="AH18" s="812"/>
      <c r="AI18" s="81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E1C6D-37B6-4CCB-A864-434E690BC323}">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398" t="s">
        <v>282</v>
      </c>
      <c r="C3" s="398"/>
      <c r="D3" s="398"/>
      <c r="E3" s="814"/>
      <c r="F3" s="814"/>
      <c r="G3" s="814"/>
      <c r="H3" s="814"/>
      <c r="I3" s="814"/>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row>
    <row r="4" spans="2:35" ht="20.100000000000001" customHeight="1" x14ac:dyDescent="0.15">
      <c r="B4" s="447" t="s">
        <v>2</v>
      </c>
      <c r="C4" s="448"/>
      <c r="D4" s="449"/>
      <c r="E4" s="815" t="s">
        <v>543</v>
      </c>
      <c r="F4" s="816"/>
      <c r="G4" s="816"/>
      <c r="H4" s="816"/>
      <c r="I4" s="817"/>
      <c r="J4" s="482" t="s">
        <v>3</v>
      </c>
      <c r="K4" s="483"/>
      <c r="L4" s="484"/>
      <c r="M4" s="818" t="s">
        <v>499</v>
      </c>
      <c r="N4" s="819"/>
      <c r="O4" s="819"/>
      <c r="P4" s="819"/>
      <c r="Q4" s="819"/>
      <c r="R4" s="820"/>
      <c r="S4" s="708" t="s">
        <v>238</v>
      </c>
      <c r="T4" s="709"/>
      <c r="U4" s="709"/>
      <c r="V4" s="710"/>
      <c r="W4" s="821" t="s">
        <v>501</v>
      </c>
      <c r="X4" s="822"/>
      <c r="Y4" s="822"/>
      <c r="Z4" s="822"/>
      <c r="AA4" s="822"/>
      <c r="AB4" s="823"/>
      <c r="AC4" s="447" t="s">
        <v>192</v>
      </c>
      <c r="AD4" s="448"/>
      <c r="AE4" s="449"/>
      <c r="AF4" s="824">
        <v>45947</v>
      </c>
      <c r="AG4" s="825"/>
      <c r="AH4" s="825"/>
      <c r="AI4" s="826"/>
    </row>
    <row r="5" spans="2:35" ht="20.100000000000001" customHeight="1" x14ac:dyDescent="0.15">
      <c r="B5" s="450" t="s">
        <v>109</v>
      </c>
      <c r="C5" s="451"/>
      <c r="D5" s="452"/>
      <c r="E5" s="830" t="s">
        <v>498</v>
      </c>
      <c r="F5" s="831"/>
      <c r="G5" s="831"/>
      <c r="H5" s="831"/>
      <c r="I5" s="832"/>
      <c r="J5" s="482" t="s">
        <v>110</v>
      </c>
      <c r="K5" s="483"/>
      <c r="L5" s="484"/>
      <c r="M5" s="818" t="s">
        <v>500</v>
      </c>
      <c r="N5" s="819"/>
      <c r="O5" s="819"/>
      <c r="P5" s="819"/>
      <c r="Q5" s="819"/>
      <c r="R5" s="820"/>
      <c r="S5" s="711"/>
      <c r="T5" s="712"/>
      <c r="U5" s="712"/>
      <c r="V5" s="713"/>
      <c r="W5" s="833" t="s">
        <v>502</v>
      </c>
      <c r="X5" s="834"/>
      <c r="Y5" s="834"/>
      <c r="Z5" s="834"/>
      <c r="AA5" s="834"/>
      <c r="AB5" s="835"/>
      <c r="AC5" s="450"/>
      <c r="AD5" s="451"/>
      <c r="AE5" s="452"/>
      <c r="AF5" s="827"/>
      <c r="AG5" s="828"/>
      <c r="AH5" s="828"/>
      <c r="AI5" s="829"/>
    </row>
    <row r="6" spans="2:35" ht="26.25" customHeight="1" x14ac:dyDescent="0.2">
      <c r="B6" s="806" t="s">
        <v>283</v>
      </c>
      <c r="C6" s="809" t="s">
        <v>284</v>
      </c>
      <c r="D6" s="810"/>
      <c r="E6" s="810"/>
      <c r="F6" s="810"/>
      <c r="G6" s="810"/>
      <c r="H6" s="810"/>
      <c r="I6" s="810"/>
      <c r="J6" s="810"/>
      <c r="K6" s="810"/>
      <c r="L6" s="810"/>
      <c r="M6" s="810"/>
      <c r="N6" s="810"/>
      <c r="O6" s="810"/>
      <c r="P6" s="810"/>
      <c r="Q6" s="810"/>
      <c r="R6" s="810"/>
      <c r="S6" s="810"/>
      <c r="T6" s="810"/>
      <c r="U6" s="810"/>
      <c r="V6" s="810"/>
      <c r="W6" s="810"/>
      <c r="X6" s="810"/>
      <c r="Y6" s="810"/>
      <c r="Z6" s="810"/>
      <c r="AA6" s="810"/>
      <c r="AB6" s="810"/>
      <c r="AC6" s="810"/>
      <c r="AD6" s="810"/>
      <c r="AE6" s="810"/>
      <c r="AF6" s="810"/>
      <c r="AG6" s="810"/>
      <c r="AH6" s="810"/>
      <c r="AI6" s="811"/>
    </row>
    <row r="7" spans="2:35" ht="35.450000000000003" customHeight="1" x14ac:dyDescent="0.15">
      <c r="B7" s="807"/>
      <c r="C7" s="3"/>
      <c r="D7" s="3"/>
      <c r="E7" s="3"/>
      <c r="F7" s="3"/>
      <c r="G7" s="3"/>
      <c r="H7" s="3"/>
      <c r="I7" s="71"/>
      <c r="J7" s="3"/>
      <c r="K7" s="3"/>
      <c r="L7" s="3"/>
      <c r="M7" s="3"/>
      <c r="N7" s="3"/>
      <c r="O7" s="3"/>
      <c r="P7" s="3"/>
      <c r="Q7" s="72"/>
      <c r="R7" s="71"/>
      <c r="S7" s="3"/>
      <c r="T7" s="3"/>
      <c r="U7" s="3"/>
      <c r="V7" s="3"/>
      <c r="W7" s="71"/>
      <c r="X7" s="71"/>
      <c r="Y7" s="71"/>
      <c r="Z7" s="71"/>
      <c r="AA7" s="71"/>
      <c r="AB7" s="3"/>
      <c r="AC7" s="3"/>
      <c r="AD7" s="3"/>
      <c r="AE7" s="3"/>
      <c r="AF7" s="3"/>
      <c r="AG7" s="3"/>
      <c r="AH7" s="3"/>
      <c r="AI7" s="73"/>
    </row>
    <row r="8" spans="2:35" ht="35.450000000000003" customHeight="1" x14ac:dyDescent="0.15">
      <c r="B8" s="807"/>
      <c r="C8" s="3"/>
      <c r="D8" s="3"/>
      <c r="E8" s="3"/>
      <c r="F8" s="3"/>
      <c r="G8" s="3"/>
      <c r="H8" s="3"/>
      <c r="I8" s="71"/>
      <c r="J8" s="3"/>
      <c r="K8" s="3"/>
      <c r="L8" s="3"/>
      <c r="M8" s="3"/>
      <c r="N8" s="3"/>
      <c r="O8" s="3"/>
      <c r="P8" s="3"/>
      <c r="Q8" s="72"/>
      <c r="R8" s="71"/>
      <c r="S8" s="3"/>
      <c r="T8" s="3"/>
      <c r="U8" s="3"/>
      <c r="V8" s="3"/>
      <c r="W8" s="71"/>
      <c r="X8" s="71"/>
      <c r="Y8" s="71"/>
      <c r="Z8" s="71"/>
      <c r="AA8" s="71"/>
      <c r="AB8" s="3"/>
      <c r="AC8" s="3"/>
      <c r="AD8" s="3"/>
      <c r="AE8" s="3"/>
      <c r="AF8" s="3"/>
      <c r="AG8" s="3"/>
      <c r="AH8" s="3"/>
      <c r="AI8" s="73"/>
    </row>
    <row r="9" spans="2:35" ht="35.450000000000003" customHeight="1" x14ac:dyDescent="0.15">
      <c r="B9" s="807"/>
      <c r="C9" s="3"/>
      <c r="D9" s="3"/>
      <c r="E9" s="3"/>
      <c r="F9" s="3"/>
      <c r="G9" s="3"/>
      <c r="H9" s="3"/>
      <c r="I9" s="71"/>
      <c r="J9" s="3"/>
      <c r="K9" s="3"/>
      <c r="L9" s="3"/>
      <c r="M9" s="3"/>
      <c r="N9" s="3"/>
      <c r="O9" s="3"/>
      <c r="P9" s="3"/>
      <c r="Q9" s="72"/>
      <c r="R9" s="71"/>
      <c r="S9" s="3"/>
      <c r="T9" s="3"/>
      <c r="U9" s="3"/>
      <c r="V9" s="3"/>
      <c r="W9" s="71"/>
      <c r="X9" s="71"/>
      <c r="Y9" s="71"/>
      <c r="Z9" s="71"/>
      <c r="AA9" s="71"/>
      <c r="AB9" s="3"/>
      <c r="AC9" s="3"/>
      <c r="AD9" s="3"/>
      <c r="AE9" s="3"/>
      <c r="AF9" s="3"/>
      <c r="AG9" s="3"/>
      <c r="AH9" s="3"/>
      <c r="AI9" s="73"/>
    </row>
    <row r="10" spans="2:35" ht="35.450000000000003" customHeight="1" x14ac:dyDescent="0.15">
      <c r="B10" s="807"/>
      <c r="C10" s="3"/>
      <c r="D10" s="3"/>
      <c r="E10" s="3"/>
      <c r="F10" s="3"/>
      <c r="G10" s="3"/>
      <c r="H10" s="3"/>
      <c r="I10" s="71"/>
      <c r="J10" s="3"/>
      <c r="K10" s="3"/>
      <c r="L10" s="3"/>
      <c r="M10" s="3"/>
      <c r="N10" s="3"/>
      <c r="O10" s="3"/>
      <c r="P10" s="3"/>
      <c r="Q10" s="72"/>
      <c r="R10" s="71"/>
      <c r="S10" s="3"/>
      <c r="T10" s="3"/>
      <c r="U10" s="3"/>
      <c r="V10" s="3"/>
      <c r="W10" s="71"/>
      <c r="X10" s="71"/>
      <c r="Y10" s="71"/>
      <c r="Z10" s="71"/>
      <c r="AA10" s="71"/>
      <c r="AB10" s="3"/>
      <c r="AC10" s="3"/>
      <c r="AD10" s="3"/>
      <c r="AE10" s="3"/>
      <c r="AF10" s="3"/>
      <c r="AG10" s="3"/>
      <c r="AH10" s="3"/>
      <c r="AI10" s="73"/>
    </row>
    <row r="11" spans="2:35" ht="35.450000000000003" customHeight="1" x14ac:dyDescent="0.15">
      <c r="B11" s="807"/>
      <c r="C11" s="3"/>
      <c r="D11" s="3"/>
      <c r="E11" s="3"/>
      <c r="F11" s="3"/>
      <c r="G11" s="3"/>
      <c r="H11" s="3"/>
      <c r="I11" s="71"/>
      <c r="J11" s="3"/>
      <c r="K11" s="3"/>
      <c r="L11" s="3"/>
      <c r="M11" s="3"/>
      <c r="N11" s="3"/>
      <c r="O11" s="3"/>
      <c r="P11" s="3"/>
      <c r="Q11" s="71"/>
      <c r="R11" s="71"/>
      <c r="S11" s="3"/>
      <c r="T11" s="3"/>
      <c r="U11" s="3"/>
      <c r="V11" s="3"/>
      <c r="W11" s="71"/>
      <c r="X11" s="71"/>
      <c r="Y11" s="71"/>
      <c r="Z11" s="71"/>
      <c r="AA11" s="71"/>
      <c r="AB11" s="3"/>
      <c r="AC11" s="3"/>
      <c r="AD11" s="3"/>
      <c r="AE11" s="3"/>
      <c r="AF11" s="3"/>
      <c r="AG11" s="3"/>
      <c r="AH11" s="3"/>
      <c r="AI11" s="73"/>
    </row>
    <row r="12" spans="2:35" ht="35.450000000000003" customHeight="1" x14ac:dyDescent="0.15">
      <c r="B12" s="807"/>
      <c r="C12" s="3"/>
      <c r="D12" s="3"/>
      <c r="E12" s="3"/>
      <c r="F12" s="71"/>
      <c r="G12" s="71"/>
      <c r="H12" s="3"/>
      <c r="I12" s="3"/>
      <c r="J12" s="3"/>
      <c r="K12" s="3"/>
      <c r="L12" s="3"/>
      <c r="M12" s="3"/>
      <c r="N12" s="3"/>
      <c r="O12" s="3"/>
      <c r="P12" s="3"/>
      <c r="Q12" s="71"/>
      <c r="R12" s="3"/>
      <c r="S12" s="3"/>
      <c r="T12" s="3"/>
      <c r="U12" s="3"/>
      <c r="V12" s="3"/>
      <c r="W12" s="71"/>
      <c r="X12" s="71"/>
      <c r="Y12" s="71"/>
      <c r="Z12" s="71"/>
      <c r="AA12" s="71"/>
      <c r="AB12" s="3"/>
      <c r="AC12" s="3"/>
      <c r="AD12" s="3"/>
      <c r="AE12" s="3"/>
      <c r="AF12" s="3"/>
      <c r="AG12" s="3"/>
      <c r="AH12" s="3"/>
      <c r="AI12" s="73"/>
    </row>
    <row r="13" spans="2:35" ht="35.450000000000003" customHeight="1" x14ac:dyDescent="0.15">
      <c r="B13" s="807"/>
      <c r="C13" s="3"/>
      <c r="D13" s="3"/>
      <c r="E13" s="3"/>
      <c r="F13" s="71"/>
      <c r="G13" s="71"/>
      <c r="H13" s="71"/>
      <c r="I13" s="3"/>
      <c r="J13" s="3"/>
      <c r="K13" s="3"/>
      <c r="L13" s="3"/>
      <c r="M13" s="3"/>
      <c r="N13" s="3"/>
      <c r="O13" s="3"/>
      <c r="P13" s="3"/>
      <c r="Q13" s="71"/>
      <c r="R13" s="3"/>
      <c r="S13" s="3"/>
      <c r="T13" s="3"/>
      <c r="U13" s="3"/>
      <c r="V13" s="3"/>
      <c r="W13" s="71"/>
      <c r="X13" s="71"/>
      <c r="Y13" s="71"/>
      <c r="Z13" s="71"/>
      <c r="AA13" s="71"/>
      <c r="AB13" s="3"/>
      <c r="AC13" s="3"/>
      <c r="AD13" s="3"/>
      <c r="AE13" s="3"/>
      <c r="AF13" s="3"/>
      <c r="AG13" s="3"/>
      <c r="AH13" s="3"/>
      <c r="AI13" s="73"/>
    </row>
    <row r="14" spans="2:35" ht="35.450000000000003" customHeight="1" x14ac:dyDescent="0.15">
      <c r="B14" s="807"/>
      <c r="C14" s="71"/>
      <c r="D14" s="3"/>
      <c r="E14" s="3"/>
      <c r="F14" s="71"/>
      <c r="G14" s="71"/>
      <c r="H14" s="71"/>
      <c r="I14" s="3"/>
      <c r="J14" s="3"/>
      <c r="K14" s="3"/>
      <c r="L14" s="3"/>
      <c r="M14" s="3"/>
      <c r="N14" s="3"/>
      <c r="O14" s="3"/>
      <c r="P14" s="3"/>
      <c r="Q14" s="71"/>
      <c r="R14" s="71"/>
      <c r="S14" s="3"/>
      <c r="T14" s="3"/>
      <c r="U14" s="3"/>
      <c r="V14" s="3"/>
      <c r="W14" s="71"/>
      <c r="X14" s="71"/>
      <c r="Y14" s="71"/>
      <c r="Z14" s="71"/>
      <c r="AA14" s="71"/>
      <c r="AB14" s="3"/>
      <c r="AC14" s="3"/>
      <c r="AD14" s="3"/>
      <c r="AE14" s="3"/>
      <c r="AF14" s="3"/>
      <c r="AG14" s="3"/>
      <c r="AH14" s="3"/>
      <c r="AI14" s="73"/>
    </row>
    <row r="15" spans="2:35" ht="35.450000000000003" customHeight="1" x14ac:dyDescent="0.15">
      <c r="B15" s="807"/>
      <c r="C15" s="71"/>
      <c r="D15" s="3"/>
      <c r="E15" s="3"/>
      <c r="F15" s="71"/>
      <c r="G15" s="71"/>
      <c r="H15" s="71"/>
      <c r="I15" s="3"/>
      <c r="J15" s="3"/>
      <c r="K15" s="3"/>
      <c r="L15" s="3"/>
      <c r="M15" s="3"/>
      <c r="N15" s="3"/>
      <c r="O15" s="3"/>
      <c r="P15" s="3"/>
      <c r="Q15" s="71"/>
      <c r="R15" s="71"/>
      <c r="S15" s="3"/>
      <c r="T15" s="3"/>
      <c r="U15" s="3"/>
      <c r="V15" s="3"/>
      <c r="W15" s="71"/>
      <c r="X15" s="71"/>
      <c r="Y15" s="71"/>
      <c r="Z15" s="71"/>
      <c r="AA15" s="71"/>
      <c r="AB15" s="3"/>
      <c r="AC15" s="3"/>
      <c r="AD15" s="3"/>
      <c r="AE15" s="3"/>
      <c r="AF15" s="3"/>
      <c r="AG15" s="3"/>
      <c r="AH15" s="3"/>
      <c r="AI15" s="73"/>
    </row>
    <row r="16" spans="2:35" ht="35.450000000000003" customHeight="1" x14ac:dyDescent="0.15">
      <c r="B16" s="807"/>
      <c r="C16" s="71"/>
      <c r="D16" s="3"/>
      <c r="E16" s="3"/>
      <c r="F16" s="71"/>
      <c r="G16" s="71"/>
      <c r="H16" s="71"/>
      <c r="I16" s="3"/>
      <c r="J16" s="3"/>
      <c r="K16" s="3"/>
      <c r="L16" s="3"/>
      <c r="M16" s="3"/>
      <c r="N16" s="3"/>
      <c r="O16" s="3"/>
      <c r="P16" s="3"/>
      <c r="Q16" s="71"/>
      <c r="R16" s="71"/>
      <c r="S16" s="3"/>
      <c r="T16" s="3"/>
      <c r="U16" s="3"/>
      <c r="V16" s="3"/>
      <c r="W16" s="71"/>
      <c r="X16" s="71"/>
      <c r="Y16" s="71"/>
      <c r="Z16" s="71"/>
      <c r="AA16" s="71"/>
      <c r="AB16" s="3"/>
      <c r="AC16" s="3"/>
      <c r="AD16" s="3"/>
      <c r="AE16" s="3"/>
      <c r="AF16" s="3"/>
      <c r="AG16" s="3"/>
      <c r="AH16" s="3"/>
      <c r="AI16" s="73"/>
    </row>
    <row r="17" spans="2:35" ht="22.5" customHeight="1" x14ac:dyDescent="0.15">
      <c r="B17" s="807"/>
      <c r="C17" s="71"/>
      <c r="D17" s="3"/>
      <c r="E17" s="74"/>
      <c r="H17" s="75"/>
      <c r="I17" s="75"/>
      <c r="J17" s="75"/>
      <c r="K17" s="75"/>
      <c r="L17" s="75"/>
      <c r="M17" s="3"/>
      <c r="N17" s="3"/>
      <c r="O17" s="3"/>
      <c r="P17" s="3"/>
      <c r="Q17" s="71"/>
      <c r="R17" s="71"/>
      <c r="S17" s="3"/>
      <c r="T17" s="3"/>
      <c r="U17" s="3"/>
      <c r="V17" s="3"/>
      <c r="W17" s="71"/>
      <c r="X17" s="71"/>
      <c r="Y17" s="71"/>
      <c r="Z17" s="71"/>
      <c r="AA17" s="71"/>
      <c r="AI17" s="76"/>
    </row>
    <row r="18" spans="2:35" ht="71.25" customHeight="1" x14ac:dyDescent="0.15">
      <c r="B18" s="808"/>
      <c r="C18" s="77"/>
      <c r="D18" s="78"/>
      <c r="E18" s="79"/>
      <c r="F18" s="80"/>
      <c r="G18" s="80"/>
      <c r="H18" s="78"/>
      <c r="I18" s="78"/>
      <c r="J18" s="78"/>
      <c r="K18" s="78"/>
      <c r="L18" s="78"/>
      <c r="M18" s="78"/>
      <c r="N18" s="78"/>
      <c r="O18" s="78"/>
      <c r="P18" s="78"/>
      <c r="Q18" s="78"/>
      <c r="R18" s="78"/>
      <c r="S18" s="81"/>
      <c r="T18" s="81"/>
      <c r="U18" s="81"/>
      <c r="V18" s="812" t="s">
        <v>285</v>
      </c>
      <c r="W18" s="812"/>
      <c r="X18" s="812"/>
      <c r="Y18" s="812"/>
      <c r="Z18" s="812"/>
      <c r="AA18" s="812"/>
      <c r="AB18" s="812"/>
      <c r="AC18" s="812"/>
      <c r="AD18" s="812"/>
      <c r="AE18" s="812"/>
      <c r="AF18" s="812"/>
      <c r="AG18" s="812"/>
      <c r="AH18" s="812"/>
      <c r="AI18" s="81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FB558-AF9F-4C12-B57F-7D15FC6DBD11}">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398" t="s">
        <v>286</v>
      </c>
      <c r="C3" s="398"/>
      <c r="D3" s="398"/>
      <c r="E3" s="814"/>
      <c r="F3" s="814"/>
      <c r="G3" s="814"/>
      <c r="H3" s="814"/>
      <c r="I3" s="814"/>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row>
    <row r="4" spans="2:35" ht="20.100000000000001" customHeight="1" x14ac:dyDescent="0.15">
      <c r="B4" s="447" t="s">
        <v>2</v>
      </c>
      <c r="C4" s="448"/>
      <c r="D4" s="449"/>
      <c r="E4" s="815" t="s">
        <v>543</v>
      </c>
      <c r="F4" s="816"/>
      <c r="G4" s="816"/>
      <c r="H4" s="816"/>
      <c r="I4" s="817"/>
      <c r="J4" s="482" t="s">
        <v>3</v>
      </c>
      <c r="K4" s="483"/>
      <c r="L4" s="484"/>
      <c r="M4" s="818" t="s">
        <v>499</v>
      </c>
      <c r="N4" s="819"/>
      <c r="O4" s="819"/>
      <c r="P4" s="819"/>
      <c r="Q4" s="819"/>
      <c r="R4" s="820"/>
      <c r="S4" s="447" t="s">
        <v>238</v>
      </c>
      <c r="T4" s="448"/>
      <c r="U4" s="448"/>
      <c r="V4" s="449"/>
      <c r="W4" s="821" t="s">
        <v>501</v>
      </c>
      <c r="X4" s="822"/>
      <c r="Y4" s="822"/>
      <c r="Z4" s="822"/>
      <c r="AA4" s="822"/>
      <c r="AB4" s="823"/>
      <c r="AC4" s="447" t="s">
        <v>192</v>
      </c>
      <c r="AD4" s="448"/>
      <c r="AE4" s="449"/>
      <c r="AF4" s="824">
        <v>45947</v>
      </c>
      <c r="AG4" s="825"/>
      <c r="AH4" s="825"/>
      <c r="AI4" s="826"/>
    </row>
    <row r="5" spans="2:35" ht="20.100000000000001" customHeight="1" x14ac:dyDescent="0.15">
      <c r="B5" s="450" t="s">
        <v>109</v>
      </c>
      <c r="C5" s="451"/>
      <c r="D5" s="452"/>
      <c r="E5" s="830" t="s">
        <v>498</v>
      </c>
      <c r="F5" s="831"/>
      <c r="G5" s="831"/>
      <c r="H5" s="831"/>
      <c r="I5" s="832"/>
      <c r="J5" s="482" t="s">
        <v>110</v>
      </c>
      <c r="K5" s="483"/>
      <c r="L5" s="484"/>
      <c r="M5" s="818" t="s">
        <v>500</v>
      </c>
      <c r="N5" s="819"/>
      <c r="O5" s="819"/>
      <c r="P5" s="819"/>
      <c r="Q5" s="819"/>
      <c r="R5" s="820"/>
      <c r="S5" s="450"/>
      <c r="T5" s="451"/>
      <c r="U5" s="451"/>
      <c r="V5" s="452"/>
      <c r="W5" s="833" t="s">
        <v>502</v>
      </c>
      <c r="X5" s="834"/>
      <c r="Y5" s="834"/>
      <c r="Z5" s="834"/>
      <c r="AA5" s="834"/>
      <c r="AB5" s="835"/>
      <c r="AC5" s="450"/>
      <c r="AD5" s="451"/>
      <c r="AE5" s="452"/>
      <c r="AF5" s="827"/>
      <c r="AG5" s="828"/>
      <c r="AH5" s="828"/>
      <c r="AI5" s="829"/>
    </row>
    <row r="6" spans="2:35" ht="26.25" customHeight="1" x14ac:dyDescent="0.2">
      <c r="B6" s="807" t="s">
        <v>283</v>
      </c>
      <c r="C6" s="836" t="s">
        <v>284</v>
      </c>
      <c r="D6" s="837"/>
      <c r="E6" s="837"/>
      <c r="F6" s="837"/>
      <c r="G6" s="837"/>
      <c r="H6" s="837"/>
      <c r="I6" s="837"/>
      <c r="J6" s="837"/>
      <c r="K6" s="837"/>
      <c r="L6" s="837"/>
      <c r="M6" s="837"/>
      <c r="N6" s="837"/>
      <c r="O6" s="837"/>
      <c r="P6" s="837"/>
      <c r="Q6" s="837"/>
      <c r="R6" s="837"/>
      <c r="S6" s="837"/>
      <c r="T6" s="837"/>
      <c r="U6" s="837"/>
      <c r="V6" s="837"/>
      <c r="W6" s="837"/>
      <c r="X6" s="837"/>
      <c r="Y6" s="837"/>
      <c r="Z6" s="837"/>
      <c r="AA6" s="837"/>
      <c r="AB6" s="837"/>
      <c r="AC6" s="837"/>
      <c r="AD6" s="837"/>
      <c r="AE6" s="837"/>
      <c r="AF6" s="837"/>
      <c r="AG6" s="837"/>
      <c r="AH6" s="837"/>
      <c r="AI6" s="838"/>
    </row>
    <row r="7" spans="2:35" ht="35.450000000000003" customHeight="1" x14ac:dyDescent="0.15">
      <c r="B7" s="807"/>
      <c r="C7" s="3"/>
      <c r="D7" s="3"/>
      <c r="E7" s="3"/>
      <c r="F7" s="3"/>
      <c r="G7" s="3"/>
      <c r="H7" s="3"/>
      <c r="I7" s="71"/>
      <c r="J7" s="3"/>
      <c r="K7" s="3"/>
      <c r="L7" s="3"/>
      <c r="M7" s="3"/>
      <c r="N7" s="3"/>
      <c r="O7" s="3"/>
      <c r="P7" s="3"/>
      <c r="Q7" s="72"/>
      <c r="R7" s="71"/>
      <c r="S7" s="3"/>
      <c r="T7" s="3"/>
      <c r="U7" s="3"/>
      <c r="V7" s="3"/>
      <c r="W7" s="71"/>
      <c r="X7" s="71"/>
      <c r="Y7" s="71"/>
      <c r="Z7" s="71"/>
      <c r="AA7" s="71"/>
      <c r="AB7" s="3"/>
      <c r="AC7" s="3"/>
      <c r="AD7" s="3"/>
      <c r="AE7" s="3"/>
      <c r="AF7" s="3"/>
      <c r="AG7" s="3"/>
      <c r="AH7" s="3"/>
      <c r="AI7" s="73"/>
    </row>
    <row r="8" spans="2:35" ht="35.450000000000003" customHeight="1" x14ac:dyDescent="0.15">
      <c r="B8" s="807"/>
      <c r="C8" s="3"/>
      <c r="D8" s="3"/>
      <c r="E8" s="3"/>
      <c r="F8" s="3"/>
      <c r="G8" s="3"/>
      <c r="H8" s="3"/>
      <c r="I8" s="71"/>
      <c r="J8" s="3"/>
      <c r="K8" s="3"/>
      <c r="L8" s="3"/>
      <c r="M8" s="3"/>
      <c r="N8" s="3"/>
      <c r="O8" s="3"/>
      <c r="P8" s="3"/>
      <c r="Q8" s="72"/>
      <c r="R8" s="71"/>
      <c r="S8" s="3"/>
      <c r="T8" s="3"/>
      <c r="U8" s="3"/>
      <c r="V8" s="3"/>
      <c r="W8" s="71"/>
      <c r="X8" s="71"/>
      <c r="Y8" s="71"/>
      <c r="Z8" s="71"/>
      <c r="AA8" s="71"/>
      <c r="AB8" s="3"/>
      <c r="AC8" s="3"/>
      <c r="AD8" s="3"/>
      <c r="AE8" s="3"/>
      <c r="AF8" s="3"/>
      <c r="AG8" s="3"/>
      <c r="AH8" s="3"/>
      <c r="AI8" s="73"/>
    </row>
    <row r="9" spans="2:35" ht="35.450000000000003" customHeight="1" x14ac:dyDescent="0.15">
      <c r="B9" s="807"/>
      <c r="C9" s="3"/>
      <c r="D9" s="3"/>
      <c r="E9" s="3"/>
      <c r="F9" s="3"/>
      <c r="G9" s="3"/>
      <c r="H9" s="3"/>
      <c r="I9" s="71"/>
      <c r="J9" s="3"/>
      <c r="K9" s="3"/>
      <c r="L9" s="3"/>
      <c r="M9" s="3"/>
      <c r="N9" s="3"/>
      <c r="O9" s="3"/>
      <c r="P9" s="3"/>
      <c r="Q9" s="72"/>
      <c r="R9" s="71"/>
      <c r="S9" s="3"/>
      <c r="T9" s="3"/>
      <c r="U9" s="3"/>
      <c r="V9" s="3"/>
      <c r="W9" s="71"/>
      <c r="X9" s="71"/>
      <c r="Y9" s="71"/>
      <c r="Z9" s="71"/>
      <c r="AA9" s="71"/>
      <c r="AB9" s="3"/>
      <c r="AC9" s="3"/>
      <c r="AD9" s="3"/>
      <c r="AE9" s="3"/>
      <c r="AF9" s="3"/>
      <c r="AG9" s="3"/>
      <c r="AH9" s="3"/>
      <c r="AI9" s="73"/>
    </row>
    <row r="10" spans="2:35" ht="35.450000000000003" customHeight="1" x14ac:dyDescent="0.15">
      <c r="B10" s="807"/>
      <c r="C10" s="3"/>
      <c r="D10" s="3"/>
      <c r="E10" s="3"/>
      <c r="F10" s="3"/>
      <c r="G10" s="3"/>
      <c r="H10" s="3"/>
      <c r="I10" s="71"/>
      <c r="J10" s="3"/>
      <c r="K10" s="3"/>
      <c r="L10" s="3"/>
      <c r="M10" s="3"/>
      <c r="N10" s="3"/>
      <c r="O10" s="3"/>
      <c r="P10" s="3"/>
      <c r="Q10" s="72"/>
      <c r="R10" s="71"/>
      <c r="S10" s="3"/>
      <c r="T10" s="3"/>
      <c r="U10" s="3"/>
      <c r="V10" s="3"/>
      <c r="W10" s="71"/>
      <c r="X10" s="71"/>
      <c r="Y10" s="71"/>
      <c r="Z10" s="71"/>
      <c r="AA10" s="71"/>
      <c r="AB10" s="3"/>
      <c r="AC10" s="3"/>
      <c r="AD10" s="3"/>
      <c r="AE10" s="3"/>
      <c r="AF10" s="3"/>
      <c r="AG10" s="3"/>
      <c r="AH10" s="3"/>
      <c r="AI10" s="73"/>
    </row>
    <row r="11" spans="2:35" ht="35.450000000000003" customHeight="1" x14ac:dyDescent="0.15">
      <c r="B11" s="807"/>
      <c r="C11" s="3"/>
      <c r="D11" s="3"/>
      <c r="E11" s="3"/>
      <c r="F11" s="3"/>
      <c r="G11" s="3"/>
      <c r="H11" s="3"/>
      <c r="I11" s="71"/>
      <c r="J11" s="3"/>
      <c r="K11" s="3"/>
      <c r="L11" s="3"/>
      <c r="M11" s="3"/>
      <c r="N11" s="3"/>
      <c r="O11" s="3"/>
      <c r="P11" s="3"/>
      <c r="Q11" s="71"/>
      <c r="R11" s="71"/>
      <c r="S11" s="3"/>
      <c r="T11" s="3"/>
      <c r="U11" s="3"/>
      <c r="V11" s="3"/>
      <c r="W11" s="71"/>
      <c r="X11" s="71"/>
      <c r="Y11" s="71"/>
      <c r="Z11" s="71"/>
      <c r="AA11" s="71"/>
      <c r="AB11" s="3"/>
      <c r="AC11" s="3"/>
      <c r="AD11" s="3"/>
      <c r="AE11" s="3"/>
      <c r="AF11" s="3"/>
      <c r="AG11" s="3"/>
      <c r="AH11" s="3"/>
      <c r="AI11" s="73"/>
    </row>
    <row r="12" spans="2:35" ht="35.450000000000003" customHeight="1" x14ac:dyDescent="0.15">
      <c r="B12" s="807"/>
      <c r="C12" s="3"/>
      <c r="D12" s="3"/>
      <c r="E12" s="3"/>
      <c r="F12" s="71"/>
      <c r="G12" s="71"/>
      <c r="H12" s="3"/>
      <c r="I12" s="3"/>
      <c r="J12" s="3"/>
      <c r="K12" s="3"/>
      <c r="L12" s="3"/>
      <c r="M12" s="3"/>
      <c r="N12" s="3"/>
      <c r="O12" s="3"/>
      <c r="P12" s="3"/>
      <c r="Q12" s="71"/>
      <c r="R12" s="3"/>
      <c r="S12" s="3"/>
      <c r="T12" s="3"/>
      <c r="U12" s="3"/>
      <c r="V12" s="3"/>
      <c r="W12" s="71"/>
      <c r="X12" s="71"/>
      <c r="Y12" s="71"/>
      <c r="Z12" s="71"/>
      <c r="AA12" s="71"/>
      <c r="AB12" s="3"/>
      <c r="AC12" s="3"/>
      <c r="AD12" s="3"/>
      <c r="AE12" s="3"/>
      <c r="AF12" s="3"/>
      <c r="AG12" s="3"/>
      <c r="AH12" s="3"/>
      <c r="AI12" s="73"/>
    </row>
    <row r="13" spans="2:35" ht="35.450000000000003" customHeight="1" x14ac:dyDescent="0.15">
      <c r="B13" s="807"/>
      <c r="C13" s="3"/>
      <c r="D13" s="3"/>
      <c r="E13" s="3"/>
      <c r="F13" s="71"/>
      <c r="G13" s="71"/>
      <c r="H13" s="71"/>
      <c r="I13" s="3"/>
      <c r="J13" s="3"/>
      <c r="K13" s="3"/>
      <c r="L13" s="3"/>
      <c r="M13" s="3"/>
      <c r="N13" s="3"/>
      <c r="O13" s="3"/>
      <c r="P13" s="3"/>
      <c r="Q13" s="71"/>
      <c r="R13" s="3"/>
      <c r="S13" s="3"/>
      <c r="T13" s="3"/>
      <c r="U13" s="3"/>
      <c r="V13" s="3"/>
      <c r="W13" s="71"/>
      <c r="X13" s="71"/>
      <c r="Y13" s="71"/>
      <c r="Z13" s="71"/>
      <c r="AA13" s="71"/>
      <c r="AB13" s="3"/>
      <c r="AC13" s="3"/>
      <c r="AD13" s="3"/>
      <c r="AE13" s="3"/>
      <c r="AF13" s="3"/>
      <c r="AG13" s="3"/>
      <c r="AH13" s="3"/>
      <c r="AI13" s="73"/>
    </row>
    <row r="14" spans="2:35" ht="35.450000000000003" customHeight="1" x14ac:dyDescent="0.15">
      <c r="B14" s="807"/>
      <c r="C14" s="71"/>
      <c r="D14" s="3"/>
      <c r="E14" s="3"/>
      <c r="F14" s="71"/>
      <c r="G14" s="71"/>
      <c r="H14" s="71"/>
      <c r="I14" s="3"/>
      <c r="J14" s="3"/>
      <c r="K14" s="3"/>
      <c r="L14" s="3"/>
      <c r="M14" s="3"/>
      <c r="N14" s="3"/>
      <c r="O14" s="3"/>
      <c r="P14" s="3"/>
      <c r="Q14" s="71"/>
      <c r="R14" s="71"/>
      <c r="S14" s="3"/>
      <c r="T14" s="3"/>
      <c r="U14" s="3"/>
      <c r="V14" s="3"/>
      <c r="W14" s="71"/>
      <c r="X14" s="71"/>
      <c r="Y14" s="71"/>
      <c r="Z14" s="71"/>
      <c r="AA14" s="71"/>
      <c r="AB14" s="3"/>
      <c r="AC14" s="3"/>
      <c r="AD14" s="3"/>
      <c r="AE14" s="3"/>
      <c r="AF14" s="3"/>
      <c r="AG14" s="3"/>
      <c r="AH14" s="3"/>
      <c r="AI14" s="73"/>
    </row>
    <row r="15" spans="2:35" ht="35.450000000000003" customHeight="1" x14ac:dyDescent="0.15">
      <c r="B15" s="807"/>
      <c r="C15" s="71"/>
      <c r="D15" s="3"/>
      <c r="E15" s="3"/>
      <c r="F15" s="71"/>
      <c r="G15" s="71"/>
      <c r="H15" s="71"/>
      <c r="I15" s="3"/>
      <c r="J15" s="3"/>
      <c r="K15" s="3"/>
      <c r="L15" s="3"/>
      <c r="M15" s="3"/>
      <c r="N15" s="3"/>
      <c r="O15" s="3"/>
      <c r="P15" s="3"/>
      <c r="Q15" s="71"/>
      <c r="R15" s="71"/>
      <c r="S15" s="3"/>
      <c r="T15" s="3"/>
      <c r="U15" s="3"/>
      <c r="V15" s="3"/>
      <c r="W15" s="71"/>
      <c r="X15" s="71"/>
      <c r="Y15" s="71"/>
      <c r="Z15" s="71"/>
      <c r="AA15" s="71"/>
      <c r="AB15" s="3"/>
      <c r="AC15" s="3"/>
      <c r="AD15" s="3"/>
      <c r="AE15" s="3"/>
      <c r="AF15" s="3"/>
      <c r="AG15" s="3"/>
      <c r="AH15" s="3"/>
      <c r="AI15" s="73"/>
    </row>
    <row r="16" spans="2:35" ht="35.450000000000003" customHeight="1" x14ac:dyDescent="0.15">
      <c r="B16" s="807"/>
      <c r="C16" s="71"/>
      <c r="D16" s="3"/>
      <c r="E16" s="3"/>
      <c r="F16" s="71"/>
      <c r="G16" s="71"/>
      <c r="H16" s="71"/>
      <c r="I16" s="3"/>
      <c r="J16" s="3"/>
      <c r="K16" s="3"/>
      <c r="L16" s="3"/>
      <c r="M16" s="3"/>
      <c r="N16" s="3"/>
      <c r="O16" s="3"/>
      <c r="P16" s="3"/>
      <c r="Q16" s="71"/>
      <c r="R16" s="71"/>
      <c r="S16" s="3"/>
      <c r="T16" s="3"/>
      <c r="U16" s="3"/>
      <c r="V16" s="3"/>
      <c r="W16" s="71"/>
      <c r="X16" s="71"/>
      <c r="Y16" s="71"/>
      <c r="Z16" s="71"/>
      <c r="AA16" s="71"/>
      <c r="AB16" s="3"/>
      <c r="AC16" s="3"/>
      <c r="AD16" s="3"/>
      <c r="AE16" s="3"/>
      <c r="AF16" s="3"/>
      <c r="AG16" s="3"/>
      <c r="AH16" s="3"/>
      <c r="AI16" s="73"/>
    </row>
    <row r="17" spans="2:35" ht="22.5" customHeight="1" x14ac:dyDescent="0.15">
      <c r="B17" s="807"/>
      <c r="C17" s="71"/>
      <c r="D17" s="3"/>
      <c r="E17" s="74"/>
      <c r="H17" s="75"/>
      <c r="I17" s="75"/>
      <c r="J17" s="75"/>
      <c r="K17" s="75"/>
      <c r="L17" s="75"/>
      <c r="M17" s="3"/>
      <c r="N17" s="3"/>
      <c r="O17" s="3"/>
      <c r="P17" s="3"/>
      <c r="Q17" s="71"/>
      <c r="R17" s="71"/>
      <c r="S17" s="3"/>
      <c r="T17" s="3"/>
      <c r="U17" s="3"/>
      <c r="V17" s="3"/>
      <c r="W17" s="71"/>
      <c r="X17" s="71"/>
      <c r="Y17" s="71"/>
      <c r="Z17" s="71"/>
      <c r="AA17" s="71"/>
      <c r="AI17" s="76"/>
    </row>
    <row r="18" spans="2:35" ht="78.75" customHeight="1" x14ac:dyDescent="0.15">
      <c r="B18" s="808"/>
      <c r="C18" s="77"/>
      <c r="D18" s="78"/>
      <c r="E18" s="79"/>
      <c r="F18" s="80"/>
      <c r="G18" s="80"/>
      <c r="H18" s="78"/>
      <c r="I18" s="78"/>
      <c r="J18" s="78"/>
      <c r="K18" s="78"/>
      <c r="L18" s="78"/>
      <c r="M18" s="78"/>
      <c r="N18" s="78"/>
      <c r="O18" s="78"/>
      <c r="P18" s="78"/>
      <c r="Q18" s="78"/>
      <c r="R18" s="78"/>
      <c r="S18" s="81"/>
      <c r="T18" s="81"/>
      <c r="U18" s="81"/>
      <c r="V18" s="812" t="s">
        <v>285</v>
      </c>
      <c r="W18" s="812"/>
      <c r="X18" s="812"/>
      <c r="Y18" s="812"/>
      <c r="Z18" s="812"/>
      <c r="AA18" s="812"/>
      <c r="AB18" s="812"/>
      <c r="AC18" s="812"/>
      <c r="AD18" s="812"/>
      <c r="AE18" s="812"/>
      <c r="AF18" s="812"/>
      <c r="AG18" s="812"/>
      <c r="AH18" s="812"/>
      <c r="AI18" s="81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37E07-2242-490B-AF4A-5511F75E0B44}">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398" t="s">
        <v>286</v>
      </c>
      <c r="C3" s="398"/>
      <c r="D3" s="398"/>
      <c r="E3" s="814"/>
      <c r="F3" s="814"/>
      <c r="G3" s="814"/>
      <c r="H3" s="814"/>
      <c r="I3" s="814"/>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row>
    <row r="4" spans="2:35" ht="20.100000000000001" customHeight="1" x14ac:dyDescent="0.15">
      <c r="B4" s="447" t="s">
        <v>2</v>
      </c>
      <c r="C4" s="448"/>
      <c r="D4" s="449"/>
      <c r="E4" s="815" t="s">
        <v>543</v>
      </c>
      <c r="F4" s="816"/>
      <c r="G4" s="816"/>
      <c r="H4" s="816"/>
      <c r="I4" s="817"/>
      <c r="J4" s="482" t="s">
        <v>3</v>
      </c>
      <c r="K4" s="483"/>
      <c r="L4" s="484"/>
      <c r="M4" s="818" t="s">
        <v>499</v>
      </c>
      <c r="N4" s="819"/>
      <c r="O4" s="819"/>
      <c r="P4" s="819"/>
      <c r="Q4" s="819"/>
      <c r="R4" s="820"/>
      <c r="S4" s="447" t="s">
        <v>238</v>
      </c>
      <c r="T4" s="448"/>
      <c r="U4" s="448"/>
      <c r="V4" s="449"/>
      <c r="W4" s="821" t="s">
        <v>501</v>
      </c>
      <c r="X4" s="822"/>
      <c r="Y4" s="822"/>
      <c r="Z4" s="822"/>
      <c r="AA4" s="822"/>
      <c r="AB4" s="823"/>
      <c r="AC4" s="447" t="s">
        <v>192</v>
      </c>
      <c r="AD4" s="448"/>
      <c r="AE4" s="449"/>
      <c r="AF4" s="824">
        <v>45947</v>
      </c>
      <c r="AG4" s="825"/>
      <c r="AH4" s="825"/>
      <c r="AI4" s="826"/>
    </row>
    <row r="5" spans="2:35" ht="20.100000000000001" customHeight="1" x14ac:dyDescent="0.15">
      <c r="B5" s="450" t="s">
        <v>109</v>
      </c>
      <c r="C5" s="451"/>
      <c r="D5" s="452"/>
      <c r="E5" s="830" t="s">
        <v>498</v>
      </c>
      <c r="F5" s="831"/>
      <c r="G5" s="831"/>
      <c r="H5" s="831"/>
      <c r="I5" s="832"/>
      <c r="J5" s="482" t="s">
        <v>110</v>
      </c>
      <c r="K5" s="483"/>
      <c r="L5" s="484"/>
      <c r="M5" s="818" t="s">
        <v>500</v>
      </c>
      <c r="N5" s="819"/>
      <c r="O5" s="819"/>
      <c r="P5" s="819"/>
      <c r="Q5" s="819"/>
      <c r="R5" s="820"/>
      <c r="S5" s="450"/>
      <c r="T5" s="451"/>
      <c r="U5" s="451"/>
      <c r="V5" s="452"/>
      <c r="W5" s="833" t="s">
        <v>502</v>
      </c>
      <c r="X5" s="834"/>
      <c r="Y5" s="834"/>
      <c r="Z5" s="834"/>
      <c r="AA5" s="834"/>
      <c r="AB5" s="835"/>
      <c r="AC5" s="450"/>
      <c r="AD5" s="451"/>
      <c r="AE5" s="452"/>
      <c r="AF5" s="827"/>
      <c r="AG5" s="828"/>
      <c r="AH5" s="828"/>
      <c r="AI5" s="829"/>
    </row>
    <row r="6" spans="2:35" ht="26.25" customHeight="1" x14ac:dyDescent="0.2">
      <c r="B6" s="807" t="s">
        <v>283</v>
      </c>
      <c r="C6" s="836" t="s">
        <v>284</v>
      </c>
      <c r="D6" s="837"/>
      <c r="E6" s="837"/>
      <c r="F6" s="837"/>
      <c r="G6" s="837"/>
      <c r="H6" s="837"/>
      <c r="I6" s="837"/>
      <c r="J6" s="837"/>
      <c r="K6" s="837"/>
      <c r="L6" s="837"/>
      <c r="M6" s="837"/>
      <c r="N6" s="837"/>
      <c r="O6" s="837"/>
      <c r="P6" s="837"/>
      <c r="Q6" s="837"/>
      <c r="R6" s="837"/>
      <c r="S6" s="837"/>
      <c r="T6" s="837"/>
      <c r="U6" s="837"/>
      <c r="V6" s="837"/>
      <c r="W6" s="837"/>
      <c r="X6" s="837"/>
      <c r="Y6" s="837"/>
      <c r="Z6" s="837"/>
      <c r="AA6" s="837"/>
      <c r="AB6" s="837"/>
      <c r="AC6" s="837"/>
      <c r="AD6" s="837"/>
      <c r="AE6" s="837"/>
      <c r="AF6" s="837"/>
      <c r="AG6" s="837"/>
      <c r="AH6" s="837"/>
      <c r="AI6" s="838"/>
    </row>
    <row r="7" spans="2:35" ht="35.450000000000003" customHeight="1" x14ac:dyDescent="0.15">
      <c r="B7" s="807"/>
      <c r="C7" s="3"/>
      <c r="D7" s="3"/>
      <c r="E7" s="3"/>
      <c r="F7" s="3"/>
      <c r="G7" s="3"/>
      <c r="H7" s="3"/>
      <c r="I7" s="71"/>
      <c r="J7" s="3"/>
      <c r="K7" s="3"/>
      <c r="L7" s="3"/>
      <c r="M7" s="3"/>
      <c r="N7" s="3"/>
      <c r="O7" s="3"/>
      <c r="P7" s="3"/>
      <c r="Q7" s="72"/>
      <c r="R7" s="71"/>
      <c r="S7" s="3"/>
      <c r="T7" s="3"/>
      <c r="U7" s="3"/>
      <c r="V7" s="3"/>
      <c r="W7" s="71"/>
      <c r="X7" s="71"/>
      <c r="Y7" s="71"/>
      <c r="Z7" s="71"/>
      <c r="AA7" s="71"/>
      <c r="AB7" s="3"/>
      <c r="AC7" s="3"/>
      <c r="AD7" s="3"/>
      <c r="AE7" s="3"/>
      <c r="AF7" s="3"/>
      <c r="AG7" s="3"/>
      <c r="AH7" s="3"/>
      <c r="AI7" s="73"/>
    </row>
    <row r="8" spans="2:35" ht="35.450000000000003" customHeight="1" x14ac:dyDescent="0.15">
      <c r="B8" s="807"/>
      <c r="C8" s="3"/>
      <c r="D8" s="3"/>
      <c r="E8" s="3"/>
      <c r="F8" s="3"/>
      <c r="G8" s="3"/>
      <c r="H8" s="3"/>
      <c r="I8" s="71"/>
      <c r="J8" s="3"/>
      <c r="K8" s="3"/>
      <c r="L8" s="3"/>
      <c r="M8" s="3"/>
      <c r="N8" s="3"/>
      <c r="O8" s="3"/>
      <c r="P8" s="3"/>
      <c r="Q8" s="72"/>
      <c r="R8" s="71"/>
      <c r="S8" s="3"/>
      <c r="T8" s="3"/>
      <c r="U8" s="3"/>
      <c r="V8" s="3"/>
      <c r="W8" s="71"/>
      <c r="X8" s="71"/>
      <c r="Y8" s="71"/>
      <c r="Z8" s="71"/>
      <c r="AA8" s="71"/>
      <c r="AB8" s="3"/>
      <c r="AC8" s="3"/>
      <c r="AD8" s="3"/>
      <c r="AE8" s="3"/>
      <c r="AF8" s="3"/>
      <c r="AG8" s="3"/>
      <c r="AH8" s="3"/>
      <c r="AI8" s="73"/>
    </row>
    <row r="9" spans="2:35" ht="35.450000000000003" customHeight="1" x14ac:dyDescent="0.15">
      <c r="B9" s="807"/>
      <c r="C9" s="3"/>
      <c r="D9" s="3"/>
      <c r="E9" s="3"/>
      <c r="F9" s="3"/>
      <c r="G9" s="3"/>
      <c r="H9" s="3"/>
      <c r="I9" s="71"/>
      <c r="J9" s="3"/>
      <c r="K9" s="3"/>
      <c r="L9" s="3"/>
      <c r="M9" s="3"/>
      <c r="N9" s="3"/>
      <c r="O9" s="3"/>
      <c r="P9" s="3"/>
      <c r="Q9" s="72"/>
      <c r="R9" s="71"/>
      <c r="S9" s="3"/>
      <c r="T9" s="3"/>
      <c r="U9" s="3"/>
      <c r="V9" s="3"/>
      <c r="W9" s="71"/>
      <c r="X9" s="71"/>
      <c r="Y9" s="71"/>
      <c r="Z9" s="71"/>
      <c r="AA9" s="71"/>
      <c r="AB9" s="3"/>
      <c r="AC9" s="3"/>
      <c r="AD9" s="3"/>
      <c r="AE9" s="3"/>
      <c r="AF9" s="3"/>
      <c r="AG9" s="3"/>
      <c r="AH9" s="3"/>
      <c r="AI9" s="73"/>
    </row>
    <row r="10" spans="2:35" ht="35.450000000000003" customHeight="1" x14ac:dyDescent="0.15">
      <c r="B10" s="807"/>
      <c r="C10" s="3"/>
      <c r="D10" s="3"/>
      <c r="E10" s="3"/>
      <c r="F10" s="3"/>
      <c r="G10" s="3"/>
      <c r="H10" s="3"/>
      <c r="I10" s="71"/>
      <c r="J10" s="3"/>
      <c r="K10" s="3"/>
      <c r="L10" s="3"/>
      <c r="M10" s="3"/>
      <c r="N10" s="3"/>
      <c r="O10" s="3"/>
      <c r="P10" s="3"/>
      <c r="Q10" s="72"/>
      <c r="R10" s="71"/>
      <c r="S10" s="3"/>
      <c r="T10" s="3"/>
      <c r="U10" s="3"/>
      <c r="V10" s="3"/>
      <c r="W10" s="71"/>
      <c r="X10" s="71"/>
      <c r="Y10" s="71"/>
      <c r="Z10" s="71"/>
      <c r="AA10" s="71"/>
      <c r="AB10" s="3"/>
      <c r="AC10" s="3"/>
      <c r="AD10" s="3"/>
      <c r="AE10" s="3"/>
      <c r="AF10" s="3"/>
      <c r="AG10" s="3"/>
      <c r="AH10" s="3"/>
      <c r="AI10" s="73"/>
    </row>
    <row r="11" spans="2:35" ht="35.450000000000003" customHeight="1" x14ac:dyDescent="0.15">
      <c r="B11" s="807"/>
      <c r="C11" s="3"/>
      <c r="D11" s="3"/>
      <c r="E11" s="3"/>
      <c r="F11" s="3"/>
      <c r="G11" s="3"/>
      <c r="H11" s="3"/>
      <c r="I11" s="71"/>
      <c r="J11" s="3"/>
      <c r="K11" s="3"/>
      <c r="L11" s="3"/>
      <c r="M11" s="3"/>
      <c r="N11" s="3"/>
      <c r="O11" s="3"/>
      <c r="P11" s="3"/>
      <c r="Q11" s="71"/>
      <c r="R11" s="71"/>
      <c r="S11" s="3"/>
      <c r="T11" s="3"/>
      <c r="U11" s="3"/>
      <c r="V11" s="3"/>
      <c r="W11" s="71"/>
      <c r="X11" s="71"/>
      <c r="Y11" s="71"/>
      <c r="Z11" s="71"/>
      <c r="AA11" s="71"/>
      <c r="AB11" s="3"/>
      <c r="AC11" s="3"/>
      <c r="AD11" s="3"/>
      <c r="AE11" s="3"/>
      <c r="AF11" s="3"/>
      <c r="AG11" s="3"/>
      <c r="AH11" s="3"/>
      <c r="AI11" s="73"/>
    </row>
    <row r="12" spans="2:35" ht="35.450000000000003" customHeight="1" x14ac:dyDescent="0.15">
      <c r="B12" s="807"/>
      <c r="C12" s="3"/>
      <c r="D12" s="3"/>
      <c r="E12" s="3"/>
      <c r="F12" s="71"/>
      <c r="G12" s="71"/>
      <c r="H12" s="3"/>
      <c r="I12" s="3"/>
      <c r="J12" s="3"/>
      <c r="K12" s="3"/>
      <c r="L12" s="3"/>
      <c r="M12" s="3"/>
      <c r="N12" s="3"/>
      <c r="O12" s="3"/>
      <c r="P12" s="3"/>
      <c r="Q12" s="71"/>
      <c r="R12" s="3"/>
      <c r="S12" s="3"/>
      <c r="T12" s="3"/>
      <c r="U12" s="3"/>
      <c r="V12" s="3"/>
      <c r="W12" s="71"/>
      <c r="X12" s="71"/>
      <c r="Y12" s="71"/>
      <c r="Z12" s="71"/>
      <c r="AA12" s="71"/>
      <c r="AB12" s="3"/>
      <c r="AC12" s="3"/>
      <c r="AD12" s="3"/>
      <c r="AE12" s="3"/>
      <c r="AF12" s="3"/>
      <c r="AG12" s="3"/>
      <c r="AH12" s="3"/>
      <c r="AI12" s="73"/>
    </row>
    <row r="13" spans="2:35" ht="35.450000000000003" customHeight="1" x14ac:dyDescent="0.15">
      <c r="B13" s="807"/>
      <c r="C13" s="3"/>
      <c r="D13" s="3"/>
      <c r="E13" s="3"/>
      <c r="F13" s="71"/>
      <c r="G13" s="71"/>
      <c r="H13" s="71"/>
      <c r="I13" s="3"/>
      <c r="J13" s="3"/>
      <c r="K13" s="3"/>
      <c r="L13" s="3"/>
      <c r="M13" s="3"/>
      <c r="N13" s="3"/>
      <c r="O13" s="3"/>
      <c r="P13" s="3"/>
      <c r="Q13" s="71"/>
      <c r="R13" s="3"/>
      <c r="S13" s="3"/>
      <c r="T13" s="3"/>
      <c r="U13" s="3"/>
      <c r="V13" s="3"/>
      <c r="W13" s="71"/>
      <c r="X13" s="71"/>
      <c r="Y13" s="71"/>
      <c r="Z13" s="71"/>
      <c r="AA13" s="71"/>
      <c r="AB13" s="3"/>
      <c r="AC13" s="3"/>
      <c r="AD13" s="3"/>
      <c r="AE13" s="3"/>
      <c r="AF13" s="3"/>
      <c r="AG13" s="3"/>
      <c r="AH13" s="3"/>
      <c r="AI13" s="73"/>
    </row>
    <row r="14" spans="2:35" ht="35.450000000000003" customHeight="1" x14ac:dyDescent="0.15">
      <c r="B14" s="807"/>
      <c r="C14" s="71"/>
      <c r="D14" s="3"/>
      <c r="E14" s="3"/>
      <c r="F14" s="71"/>
      <c r="G14" s="71"/>
      <c r="H14" s="71"/>
      <c r="I14" s="3"/>
      <c r="J14" s="3"/>
      <c r="K14" s="3"/>
      <c r="L14" s="3"/>
      <c r="M14" s="3"/>
      <c r="N14" s="3"/>
      <c r="O14" s="3"/>
      <c r="P14" s="3"/>
      <c r="Q14" s="71"/>
      <c r="R14" s="71"/>
      <c r="S14" s="3"/>
      <c r="T14" s="3"/>
      <c r="U14" s="3"/>
      <c r="V14" s="3"/>
      <c r="W14" s="71"/>
      <c r="X14" s="71"/>
      <c r="Y14" s="71"/>
      <c r="Z14" s="71"/>
      <c r="AA14" s="71"/>
      <c r="AB14" s="3"/>
      <c r="AC14" s="3"/>
      <c r="AD14" s="3"/>
      <c r="AE14" s="3"/>
      <c r="AF14" s="3"/>
      <c r="AG14" s="3"/>
      <c r="AH14" s="3"/>
      <c r="AI14" s="73"/>
    </row>
    <row r="15" spans="2:35" ht="35.450000000000003" customHeight="1" x14ac:dyDescent="0.15">
      <c r="B15" s="807"/>
      <c r="C15" s="71"/>
      <c r="D15" s="3"/>
      <c r="E15" s="3"/>
      <c r="F15" s="71"/>
      <c r="G15" s="71"/>
      <c r="H15" s="71"/>
      <c r="I15" s="3"/>
      <c r="J15" s="3"/>
      <c r="K15" s="3"/>
      <c r="L15" s="3"/>
      <c r="M15" s="3"/>
      <c r="N15" s="3"/>
      <c r="O15" s="3"/>
      <c r="P15" s="3"/>
      <c r="Q15" s="71"/>
      <c r="R15" s="71"/>
      <c r="S15" s="3"/>
      <c r="T15" s="3"/>
      <c r="U15" s="3"/>
      <c r="V15" s="3"/>
      <c r="W15" s="71"/>
      <c r="X15" s="71"/>
      <c r="Y15" s="71"/>
      <c r="Z15" s="71"/>
      <c r="AA15" s="71"/>
      <c r="AB15" s="3"/>
      <c r="AC15" s="3"/>
      <c r="AD15" s="3"/>
      <c r="AE15" s="3"/>
      <c r="AF15" s="3"/>
      <c r="AG15" s="3"/>
      <c r="AH15" s="3"/>
      <c r="AI15" s="73"/>
    </row>
    <row r="16" spans="2:35" ht="35.450000000000003" customHeight="1" x14ac:dyDescent="0.15">
      <c r="B16" s="807"/>
      <c r="C16" s="71"/>
      <c r="D16" s="3"/>
      <c r="E16" s="3"/>
      <c r="F16" s="71"/>
      <c r="G16" s="71"/>
      <c r="H16" s="71"/>
      <c r="I16" s="3"/>
      <c r="J16" s="3"/>
      <c r="K16" s="3"/>
      <c r="L16" s="3"/>
      <c r="M16" s="3"/>
      <c r="N16" s="3"/>
      <c r="O16" s="3"/>
      <c r="P16" s="3"/>
      <c r="Q16" s="71"/>
      <c r="R16" s="71"/>
      <c r="S16" s="3"/>
      <c r="T16" s="3"/>
      <c r="U16" s="3"/>
      <c r="V16" s="3"/>
      <c r="W16" s="71"/>
      <c r="X16" s="71"/>
      <c r="Y16" s="71"/>
      <c r="Z16" s="71"/>
      <c r="AA16" s="71"/>
      <c r="AB16" s="3"/>
      <c r="AC16" s="3"/>
      <c r="AD16" s="3"/>
      <c r="AE16" s="3"/>
      <c r="AF16" s="3"/>
      <c r="AG16" s="3"/>
      <c r="AH16" s="3"/>
      <c r="AI16" s="73"/>
    </row>
    <row r="17" spans="2:35" ht="22.5" customHeight="1" x14ac:dyDescent="0.15">
      <c r="B17" s="807"/>
      <c r="C17" s="71"/>
      <c r="D17" s="3"/>
      <c r="E17" s="74"/>
      <c r="H17" s="75"/>
      <c r="I17" s="75"/>
      <c r="J17" s="75"/>
      <c r="K17" s="75"/>
      <c r="L17" s="75"/>
      <c r="M17" s="3"/>
      <c r="N17" s="3"/>
      <c r="O17" s="3"/>
      <c r="P17" s="3"/>
      <c r="Q17" s="71"/>
      <c r="R17" s="71"/>
      <c r="S17" s="3"/>
      <c r="T17" s="3"/>
      <c r="U17" s="3"/>
      <c r="V17" s="3"/>
      <c r="W17" s="71"/>
      <c r="X17" s="71"/>
      <c r="Y17" s="71"/>
      <c r="Z17" s="71"/>
      <c r="AA17" s="71"/>
      <c r="AI17" s="76"/>
    </row>
    <row r="18" spans="2:35" ht="78.75" customHeight="1" x14ac:dyDescent="0.15">
      <c r="B18" s="808"/>
      <c r="C18" s="77"/>
      <c r="D18" s="78"/>
      <c r="E18" s="79"/>
      <c r="F18" s="80"/>
      <c r="G18" s="80"/>
      <c r="H18" s="78"/>
      <c r="I18" s="78"/>
      <c r="J18" s="78"/>
      <c r="K18" s="78"/>
      <c r="L18" s="78"/>
      <c r="M18" s="78"/>
      <c r="N18" s="78"/>
      <c r="O18" s="78"/>
      <c r="P18" s="78"/>
      <c r="Q18" s="78"/>
      <c r="R18" s="78"/>
      <c r="S18" s="81"/>
      <c r="T18" s="81"/>
      <c r="U18" s="81"/>
      <c r="V18" s="812" t="s">
        <v>285</v>
      </c>
      <c r="W18" s="812"/>
      <c r="X18" s="812"/>
      <c r="Y18" s="812"/>
      <c r="Z18" s="812"/>
      <c r="AA18" s="812"/>
      <c r="AB18" s="812"/>
      <c r="AC18" s="812"/>
      <c r="AD18" s="812"/>
      <c r="AE18" s="812"/>
      <c r="AF18" s="812"/>
      <c r="AG18" s="812"/>
      <c r="AH18" s="812"/>
      <c r="AI18" s="81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60352-7168-4F74-978B-961427D8A15B}">
  <sheetPr>
    <pageSetUpPr fitToPage="1"/>
  </sheetPr>
  <dimension ref="B2:AI19"/>
  <sheetViews>
    <sheetView showGridLines="0" showZeros="0" view="pageBreakPreview" zoomScaleNormal="85" zoomScaleSheetLayoutView="100" workbookViewId="0"/>
  </sheetViews>
  <sheetFormatPr defaultColWidth="9" defaultRowHeight="12" x14ac:dyDescent="0.15"/>
  <cols>
    <col min="1" max="1" width="1.625" style="4" customWidth="1"/>
    <col min="2" max="2" width="3.25" style="4" customWidth="1"/>
    <col min="3" max="35" width="4.125" style="4" customWidth="1"/>
    <col min="36" max="36" width="1.375" style="4" customWidth="1"/>
    <col min="37" max="16384" width="9" style="4"/>
  </cols>
  <sheetData>
    <row r="2" spans="2:35" ht="8.25" customHeight="1" x14ac:dyDescent="0.15"/>
    <row r="3" spans="2:35" ht="24.95" customHeight="1" x14ac:dyDescent="0.15">
      <c r="B3" s="398" t="s">
        <v>286</v>
      </c>
      <c r="C3" s="398"/>
      <c r="D3" s="398"/>
      <c r="E3" s="814"/>
      <c r="F3" s="814"/>
      <c r="G3" s="814"/>
      <c r="H3" s="814"/>
      <c r="I3" s="814"/>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row>
    <row r="4" spans="2:35" ht="20.100000000000001" customHeight="1" x14ac:dyDescent="0.15">
      <c r="B4" s="447" t="s">
        <v>2</v>
      </c>
      <c r="C4" s="448"/>
      <c r="D4" s="449"/>
      <c r="E4" s="815" t="s">
        <v>543</v>
      </c>
      <c r="F4" s="816"/>
      <c r="G4" s="816"/>
      <c r="H4" s="816"/>
      <c r="I4" s="817"/>
      <c r="J4" s="482" t="s">
        <v>3</v>
      </c>
      <c r="K4" s="483"/>
      <c r="L4" s="484"/>
      <c r="M4" s="818" t="s">
        <v>499</v>
      </c>
      <c r="N4" s="819"/>
      <c r="O4" s="819"/>
      <c r="P4" s="819"/>
      <c r="Q4" s="819"/>
      <c r="R4" s="820"/>
      <c r="S4" s="447" t="s">
        <v>238</v>
      </c>
      <c r="T4" s="448"/>
      <c r="U4" s="448"/>
      <c r="V4" s="449"/>
      <c r="W4" s="821" t="s">
        <v>501</v>
      </c>
      <c r="X4" s="822"/>
      <c r="Y4" s="822"/>
      <c r="Z4" s="822"/>
      <c r="AA4" s="822"/>
      <c r="AB4" s="823"/>
      <c r="AC4" s="447" t="s">
        <v>192</v>
      </c>
      <c r="AD4" s="448"/>
      <c r="AE4" s="449"/>
      <c r="AF4" s="824">
        <v>45947</v>
      </c>
      <c r="AG4" s="825"/>
      <c r="AH4" s="825"/>
      <c r="AI4" s="826"/>
    </row>
    <row r="5" spans="2:35" ht="20.100000000000001" customHeight="1" x14ac:dyDescent="0.15">
      <c r="B5" s="450" t="s">
        <v>109</v>
      </c>
      <c r="C5" s="451"/>
      <c r="D5" s="452"/>
      <c r="E5" s="830" t="s">
        <v>498</v>
      </c>
      <c r="F5" s="831"/>
      <c r="G5" s="831"/>
      <c r="H5" s="831"/>
      <c r="I5" s="832"/>
      <c r="J5" s="482" t="s">
        <v>110</v>
      </c>
      <c r="K5" s="483"/>
      <c r="L5" s="484"/>
      <c r="M5" s="818" t="s">
        <v>500</v>
      </c>
      <c r="N5" s="819"/>
      <c r="O5" s="819"/>
      <c r="P5" s="819"/>
      <c r="Q5" s="819"/>
      <c r="R5" s="820"/>
      <c r="S5" s="450"/>
      <c r="T5" s="451"/>
      <c r="U5" s="451"/>
      <c r="V5" s="452"/>
      <c r="W5" s="833" t="s">
        <v>502</v>
      </c>
      <c r="X5" s="834"/>
      <c r="Y5" s="834"/>
      <c r="Z5" s="834"/>
      <c r="AA5" s="834"/>
      <c r="AB5" s="835"/>
      <c r="AC5" s="450"/>
      <c r="AD5" s="451"/>
      <c r="AE5" s="452"/>
      <c r="AF5" s="827"/>
      <c r="AG5" s="828"/>
      <c r="AH5" s="828"/>
      <c r="AI5" s="829"/>
    </row>
    <row r="6" spans="2:35" ht="26.25" customHeight="1" x14ac:dyDescent="0.2">
      <c r="B6" s="807" t="s">
        <v>283</v>
      </c>
      <c r="C6" s="836" t="s">
        <v>284</v>
      </c>
      <c r="D6" s="837"/>
      <c r="E6" s="837"/>
      <c r="F6" s="837"/>
      <c r="G6" s="837"/>
      <c r="H6" s="837"/>
      <c r="I6" s="837"/>
      <c r="J6" s="837"/>
      <c r="K6" s="837"/>
      <c r="L6" s="837"/>
      <c r="M6" s="837"/>
      <c r="N6" s="837"/>
      <c r="O6" s="837"/>
      <c r="P6" s="837"/>
      <c r="Q6" s="837"/>
      <c r="R6" s="837"/>
      <c r="S6" s="837"/>
      <c r="T6" s="837"/>
      <c r="U6" s="837"/>
      <c r="V6" s="837"/>
      <c r="W6" s="837"/>
      <c r="X6" s="837"/>
      <c r="Y6" s="837"/>
      <c r="Z6" s="837"/>
      <c r="AA6" s="837"/>
      <c r="AB6" s="837"/>
      <c r="AC6" s="837"/>
      <c r="AD6" s="837"/>
      <c r="AE6" s="837"/>
      <c r="AF6" s="837"/>
      <c r="AG6" s="837"/>
      <c r="AH6" s="837"/>
      <c r="AI6" s="838"/>
    </row>
    <row r="7" spans="2:35" ht="35.450000000000003" customHeight="1" x14ac:dyDescent="0.15">
      <c r="B7" s="807"/>
      <c r="C7" s="3"/>
      <c r="D7" s="3"/>
      <c r="E7" s="3"/>
      <c r="F7" s="3"/>
      <c r="G7" s="3"/>
      <c r="H7" s="3"/>
      <c r="I7" s="71"/>
      <c r="J7" s="3"/>
      <c r="K7" s="3"/>
      <c r="L7" s="3"/>
      <c r="M7" s="3"/>
      <c r="N7" s="3"/>
      <c r="O7" s="3"/>
      <c r="P7" s="3"/>
      <c r="Q7" s="72"/>
      <c r="R7" s="71"/>
      <c r="S7" s="3"/>
      <c r="T7" s="3"/>
      <c r="U7" s="3"/>
      <c r="V7" s="3"/>
      <c r="W7" s="71"/>
      <c r="X7" s="71"/>
      <c r="Y7" s="71"/>
      <c r="Z7" s="71"/>
      <c r="AA7" s="71"/>
      <c r="AB7" s="3"/>
      <c r="AC7" s="3"/>
      <c r="AD7" s="3"/>
      <c r="AE7" s="3"/>
      <c r="AF7" s="3"/>
      <c r="AG7" s="3"/>
      <c r="AH7" s="3"/>
      <c r="AI7" s="73"/>
    </row>
    <row r="8" spans="2:35" ht="35.450000000000003" customHeight="1" x14ac:dyDescent="0.15">
      <c r="B8" s="807"/>
      <c r="C8" s="3"/>
      <c r="D8" s="3"/>
      <c r="E8" s="3"/>
      <c r="F8" s="3"/>
      <c r="G8" s="3"/>
      <c r="H8" s="3"/>
      <c r="I8" s="71"/>
      <c r="J8" s="3"/>
      <c r="K8" s="3"/>
      <c r="L8" s="3"/>
      <c r="M8" s="3"/>
      <c r="N8" s="3"/>
      <c r="O8" s="3"/>
      <c r="P8" s="3"/>
      <c r="Q8" s="72"/>
      <c r="R8" s="71"/>
      <c r="S8" s="3"/>
      <c r="T8" s="3"/>
      <c r="U8" s="3"/>
      <c r="V8" s="3"/>
      <c r="W8" s="71"/>
      <c r="X8" s="71"/>
      <c r="Y8" s="71"/>
      <c r="Z8" s="71"/>
      <c r="AA8" s="71"/>
      <c r="AB8" s="3"/>
      <c r="AC8" s="3"/>
      <c r="AD8" s="3"/>
      <c r="AE8" s="3"/>
      <c r="AF8" s="3"/>
      <c r="AG8" s="3"/>
      <c r="AH8" s="3"/>
      <c r="AI8" s="73"/>
    </row>
    <row r="9" spans="2:35" ht="35.450000000000003" customHeight="1" x14ac:dyDescent="0.15">
      <c r="B9" s="807"/>
      <c r="C9" s="3"/>
      <c r="D9" s="3"/>
      <c r="E9" s="3"/>
      <c r="F9" s="3"/>
      <c r="G9" s="3"/>
      <c r="H9" s="3"/>
      <c r="I9" s="71"/>
      <c r="J9" s="3"/>
      <c r="K9" s="3"/>
      <c r="L9" s="3"/>
      <c r="M9" s="3"/>
      <c r="N9" s="3"/>
      <c r="O9" s="3"/>
      <c r="P9" s="3"/>
      <c r="Q9" s="72"/>
      <c r="R9" s="71"/>
      <c r="S9" s="3"/>
      <c r="T9" s="3"/>
      <c r="U9" s="3"/>
      <c r="V9" s="3"/>
      <c r="W9" s="71"/>
      <c r="X9" s="71"/>
      <c r="Y9" s="71"/>
      <c r="Z9" s="71"/>
      <c r="AA9" s="71"/>
      <c r="AB9" s="3"/>
      <c r="AC9" s="3"/>
      <c r="AD9" s="3"/>
      <c r="AE9" s="3"/>
      <c r="AF9" s="3"/>
      <c r="AG9" s="3"/>
      <c r="AH9" s="3"/>
      <c r="AI9" s="73"/>
    </row>
    <row r="10" spans="2:35" ht="35.450000000000003" customHeight="1" x14ac:dyDescent="0.15">
      <c r="B10" s="807"/>
      <c r="C10" s="3"/>
      <c r="D10" s="3"/>
      <c r="E10" s="3"/>
      <c r="F10" s="3"/>
      <c r="G10" s="3"/>
      <c r="H10" s="3"/>
      <c r="I10" s="71"/>
      <c r="J10" s="3"/>
      <c r="K10" s="3"/>
      <c r="L10" s="3"/>
      <c r="M10" s="3"/>
      <c r="N10" s="3"/>
      <c r="O10" s="3"/>
      <c r="P10" s="3"/>
      <c r="Q10" s="72"/>
      <c r="R10" s="71"/>
      <c r="S10" s="3"/>
      <c r="T10" s="3"/>
      <c r="U10" s="3"/>
      <c r="V10" s="3"/>
      <c r="W10" s="71"/>
      <c r="X10" s="71"/>
      <c r="Y10" s="71"/>
      <c r="Z10" s="71"/>
      <c r="AA10" s="71"/>
      <c r="AB10" s="3"/>
      <c r="AC10" s="3"/>
      <c r="AD10" s="3"/>
      <c r="AE10" s="3"/>
      <c r="AF10" s="3"/>
      <c r="AG10" s="3"/>
      <c r="AH10" s="3"/>
      <c r="AI10" s="73"/>
    </row>
    <row r="11" spans="2:35" ht="35.450000000000003" customHeight="1" x14ac:dyDescent="0.15">
      <c r="B11" s="807"/>
      <c r="C11" s="3"/>
      <c r="D11" s="3"/>
      <c r="E11" s="3"/>
      <c r="F11" s="3"/>
      <c r="G11" s="3"/>
      <c r="H11" s="3"/>
      <c r="I11" s="71"/>
      <c r="J11" s="3"/>
      <c r="K11" s="3"/>
      <c r="L11" s="3"/>
      <c r="M11" s="3"/>
      <c r="N11" s="3"/>
      <c r="O11" s="3"/>
      <c r="P11" s="3"/>
      <c r="Q11" s="71"/>
      <c r="R11" s="71"/>
      <c r="S11" s="3"/>
      <c r="T11" s="3"/>
      <c r="U11" s="3"/>
      <c r="V11" s="3"/>
      <c r="W11" s="71"/>
      <c r="X11" s="71"/>
      <c r="Y11" s="71"/>
      <c r="Z11" s="71"/>
      <c r="AA11" s="71"/>
      <c r="AB11" s="3"/>
      <c r="AC11" s="3"/>
      <c r="AD11" s="3"/>
      <c r="AE11" s="3"/>
      <c r="AF11" s="3"/>
      <c r="AG11" s="3"/>
      <c r="AH11" s="3"/>
      <c r="AI11" s="73"/>
    </row>
    <row r="12" spans="2:35" ht="35.450000000000003" customHeight="1" x14ac:dyDescent="0.15">
      <c r="B12" s="807"/>
      <c r="C12" s="3"/>
      <c r="D12" s="3"/>
      <c r="E12" s="3"/>
      <c r="F12" s="71"/>
      <c r="G12" s="71"/>
      <c r="H12" s="3"/>
      <c r="I12" s="3"/>
      <c r="J12" s="3"/>
      <c r="K12" s="3"/>
      <c r="L12" s="3"/>
      <c r="M12" s="3"/>
      <c r="N12" s="3"/>
      <c r="O12" s="3"/>
      <c r="P12" s="3"/>
      <c r="Q12" s="71"/>
      <c r="R12" s="3"/>
      <c r="S12" s="3"/>
      <c r="T12" s="3"/>
      <c r="U12" s="3"/>
      <c r="V12" s="3"/>
      <c r="W12" s="71"/>
      <c r="X12" s="71"/>
      <c r="Y12" s="71"/>
      <c r="Z12" s="71"/>
      <c r="AA12" s="71"/>
      <c r="AB12" s="3"/>
      <c r="AC12" s="3"/>
      <c r="AD12" s="3"/>
      <c r="AE12" s="3"/>
      <c r="AF12" s="3"/>
      <c r="AG12" s="3"/>
      <c r="AH12" s="3"/>
      <c r="AI12" s="73"/>
    </row>
    <row r="13" spans="2:35" ht="35.450000000000003" customHeight="1" x14ac:dyDescent="0.15">
      <c r="B13" s="807"/>
      <c r="C13" s="3"/>
      <c r="D13" s="3"/>
      <c r="E13" s="3"/>
      <c r="F13" s="71"/>
      <c r="G13" s="71"/>
      <c r="H13" s="71"/>
      <c r="I13" s="3"/>
      <c r="J13" s="3"/>
      <c r="K13" s="3"/>
      <c r="L13" s="3"/>
      <c r="M13" s="3"/>
      <c r="N13" s="3"/>
      <c r="O13" s="3"/>
      <c r="P13" s="3"/>
      <c r="Q13" s="71"/>
      <c r="R13" s="3"/>
      <c r="S13" s="3"/>
      <c r="T13" s="3"/>
      <c r="U13" s="3"/>
      <c r="V13" s="3"/>
      <c r="W13" s="71"/>
      <c r="X13" s="71"/>
      <c r="Y13" s="71"/>
      <c r="Z13" s="71"/>
      <c r="AA13" s="71"/>
      <c r="AB13" s="3"/>
      <c r="AC13" s="3"/>
      <c r="AD13" s="3"/>
      <c r="AE13" s="3"/>
      <c r="AF13" s="3"/>
      <c r="AG13" s="3"/>
      <c r="AH13" s="3"/>
      <c r="AI13" s="73"/>
    </row>
    <row r="14" spans="2:35" ht="35.450000000000003" customHeight="1" x14ac:dyDescent="0.15">
      <c r="B14" s="807"/>
      <c r="C14" s="71"/>
      <c r="D14" s="3"/>
      <c r="E14" s="3"/>
      <c r="F14" s="71"/>
      <c r="G14" s="71"/>
      <c r="H14" s="71"/>
      <c r="I14" s="3"/>
      <c r="J14" s="3"/>
      <c r="K14" s="3"/>
      <c r="L14" s="3"/>
      <c r="M14" s="3"/>
      <c r="N14" s="3"/>
      <c r="O14" s="3"/>
      <c r="P14" s="3"/>
      <c r="Q14" s="71"/>
      <c r="R14" s="71"/>
      <c r="S14" s="3"/>
      <c r="T14" s="3"/>
      <c r="U14" s="3"/>
      <c r="V14" s="3"/>
      <c r="W14" s="71"/>
      <c r="X14" s="71"/>
      <c r="Y14" s="71"/>
      <c r="Z14" s="71"/>
      <c r="AA14" s="71"/>
      <c r="AB14" s="3"/>
      <c r="AC14" s="3"/>
      <c r="AD14" s="3"/>
      <c r="AE14" s="3"/>
      <c r="AF14" s="3"/>
      <c r="AG14" s="3"/>
      <c r="AH14" s="3"/>
      <c r="AI14" s="73"/>
    </row>
    <row r="15" spans="2:35" ht="35.450000000000003" customHeight="1" x14ac:dyDescent="0.15">
      <c r="B15" s="807"/>
      <c r="C15" s="71"/>
      <c r="D15" s="3"/>
      <c r="E15" s="3"/>
      <c r="F15" s="71"/>
      <c r="G15" s="71"/>
      <c r="H15" s="71"/>
      <c r="I15" s="3"/>
      <c r="J15" s="3"/>
      <c r="K15" s="3"/>
      <c r="L15" s="3"/>
      <c r="M15" s="3"/>
      <c r="N15" s="3"/>
      <c r="O15" s="3"/>
      <c r="P15" s="3"/>
      <c r="Q15" s="71"/>
      <c r="R15" s="71"/>
      <c r="S15" s="3"/>
      <c r="T15" s="3"/>
      <c r="U15" s="3"/>
      <c r="V15" s="3"/>
      <c r="W15" s="71"/>
      <c r="X15" s="71"/>
      <c r="Y15" s="71"/>
      <c r="Z15" s="71"/>
      <c r="AA15" s="71"/>
      <c r="AB15" s="3"/>
      <c r="AC15" s="3"/>
      <c r="AD15" s="3"/>
      <c r="AE15" s="3"/>
      <c r="AF15" s="3"/>
      <c r="AG15" s="3"/>
      <c r="AH15" s="3"/>
      <c r="AI15" s="73"/>
    </row>
    <row r="16" spans="2:35" ht="35.450000000000003" customHeight="1" x14ac:dyDescent="0.15">
      <c r="B16" s="807"/>
      <c r="C16" s="71"/>
      <c r="D16" s="3"/>
      <c r="E16" s="3"/>
      <c r="F16" s="71"/>
      <c r="G16" s="71"/>
      <c r="H16" s="71"/>
      <c r="I16" s="3"/>
      <c r="J16" s="3"/>
      <c r="K16" s="3"/>
      <c r="L16" s="3"/>
      <c r="M16" s="3"/>
      <c r="N16" s="3"/>
      <c r="O16" s="3"/>
      <c r="P16" s="3"/>
      <c r="Q16" s="71"/>
      <c r="R16" s="71"/>
      <c r="S16" s="3"/>
      <c r="T16" s="3"/>
      <c r="U16" s="3"/>
      <c r="V16" s="3"/>
      <c r="W16" s="71"/>
      <c r="X16" s="71"/>
      <c r="Y16" s="71"/>
      <c r="Z16" s="71"/>
      <c r="AA16" s="71"/>
      <c r="AB16" s="3"/>
      <c r="AC16" s="3"/>
      <c r="AD16" s="3"/>
      <c r="AE16" s="3"/>
      <c r="AF16" s="3"/>
      <c r="AG16" s="3"/>
      <c r="AH16" s="3"/>
      <c r="AI16" s="73"/>
    </row>
    <row r="17" spans="2:35" ht="22.5" customHeight="1" x14ac:dyDescent="0.15">
      <c r="B17" s="807"/>
      <c r="C17" s="71"/>
      <c r="D17" s="3"/>
      <c r="E17" s="74"/>
      <c r="H17" s="75"/>
      <c r="I17" s="75"/>
      <c r="J17" s="75"/>
      <c r="K17" s="75"/>
      <c r="L17" s="75"/>
      <c r="M17" s="3"/>
      <c r="N17" s="3"/>
      <c r="O17" s="3"/>
      <c r="P17" s="3"/>
      <c r="Q17" s="71"/>
      <c r="R17" s="71"/>
      <c r="S17" s="3"/>
      <c r="T17" s="3"/>
      <c r="U17" s="3"/>
      <c r="V17" s="3"/>
      <c r="W17" s="71"/>
      <c r="X17" s="71"/>
      <c r="Y17" s="71"/>
      <c r="Z17" s="71"/>
      <c r="AA17" s="71"/>
      <c r="AI17" s="76"/>
    </row>
    <row r="18" spans="2:35" ht="78.75" customHeight="1" x14ac:dyDescent="0.15">
      <c r="B18" s="808"/>
      <c r="C18" s="77"/>
      <c r="D18" s="78"/>
      <c r="E18" s="79"/>
      <c r="F18" s="80"/>
      <c r="G18" s="80"/>
      <c r="H18" s="78"/>
      <c r="I18" s="78"/>
      <c r="J18" s="78"/>
      <c r="K18" s="78"/>
      <c r="L18" s="78"/>
      <c r="M18" s="78"/>
      <c r="N18" s="78"/>
      <c r="O18" s="78"/>
      <c r="P18" s="78"/>
      <c r="Q18" s="78"/>
      <c r="R18" s="78"/>
      <c r="S18" s="81"/>
      <c r="T18" s="81"/>
      <c r="U18" s="81"/>
      <c r="V18" s="812" t="s">
        <v>285</v>
      </c>
      <c r="W18" s="812"/>
      <c r="X18" s="812"/>
      <c r="Y18" s="812"/>
      <c r="Z18" s="812"/>
      <c r="AA18" s="812"/>
      <c r="AB18" s="812"/>
      <c r="AC18" s="812"/>
      <c r="AD18" s="812"/>
      <c r="AE18" s="812"/>
      <c r="AF18" s="812"/>
      <c r="AG18" s="812"/>
      <c r="AH18" s="812"/>
      <c r="AI18" s="813"/>
    </row>
    <row r="19" spans="2:35" ht="15" customHeight="1" x14ac:dyDescent="0.15"/>
  </sheetData>
  <mergeCells count="17">
    <mergeCell ref="W5:AB5"/>
    <mergeCell ref="B6:B18"/>
    <mergeCell ref="C6:AI6"/>
    <mergeCell ref="V18:AI18"/>
    <mergeCell ref="B3:AI3"/>
    <mergeCell ref="B4:D4"/>
    <mergeCell ref="E4:I4"/>
    <mergeCell ref="J4:L4"/>
    <mergeCell ref="M4:R4"/>
    <mergeCell ref="S4:V5"/>
    <mergeCell ref="W4:AB4"/>
    <mergeCell ref="AC4:AE5"/>
    <mergeCell ref="AF4:AI5"/>
    <mergeCell ref="B5:D5"/>
    <mergeCell ref="E5:I5"/>
    <mergeCell ref="J5:L5"/>
    <mergeCell ref="M5:R5"/>
  </mergeCells>
  <phoneticPr fontId="11"/>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2BE6D-622D-4025-8D7D-225EA47265D3}">
  <dimension ref="B1:CH53"/>
  <sheetViews>
    <sheetView showGridLines="0" view="pageBreakPreview" zoomScale="85" zoomScaleNormal="85" zoomScaleSheetLayoutView="85"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t="str">
        <f>N7</f>
        <v>PS</v>
      </c>
      <c r="AW5" s="39">
        <f>R7</f>
        <v>0</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0</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t="s">
        <v>515</v>
      </c>
      <c r="O7" s="880"/>
      <c r="P7" s="876" t="s">
        <v>309</v>
      </c>
      <c r="Q7" s="878"/>
      <c r="R7" s="881">
        <v>0</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c r="M11" s="902"/>
      <c r="N11" s="900"/>
      <c r="O11" s="902"/>
      <c r="P11" s="900"/>
      <c r="Q11" s="902"/>
      <c r="R11" s="903"/>
      <c r="S11" s="903"/>
      <c r="T11" s="903"/>
      <c r="U11" s="900"/>
      <c r="V11" s="902"/>
      <c r="W11" s="900"/>
      <c r="X11" s="902"/>
      <c r="Y11" s="222"/>
      <c r="Z11" s="222"/>
      <c r="AA11" s="222"/>
      <c r="AB11" s="222"/>
      <c r="AC11" s="223"/>
      <c r="AD11" s="223"/>
      <c r="AE11" s="223"/>
      <c r="AF11" s="223"/>
      <c r="AG11" s="223"/>
      <c r="AH11" s="223"/>
      <c r="AI11" s="223"/>
      <c r="AJ11" s="223"/>
      <c r="AK11" s="900"/>
      <c r="AL11" s="901"/>
      <c r="AM11" s="901"/>
      <c r="AN11" s="901"/>
      <c r="AO11" s="902"/>
      <c r="AP11" s="2"/>
      <c r="AQ11" s="52">
        <f>IF(P11="材質劣化",2,IF(P11="漏水",3,1))</f>
        <v>1</v>
      </c>
      <c r="AS11" s="38" t="str">
        <f>IF(Y11&lt;&gt;"",1,"")</f>
        <v/>
      </c>
    </row>
    <row r="12" spans="2:86" ht="12" customHeight="1" x14ac:dyDescent="0.15">
      <c r="B12" s="864"/>
      <c r="C12" s="869"/>
      <c r="D12" s="867"/>
      <c r="E12" s="867"/>
      <c r="F12" s="867"/>
      <c r="G12" s="867"/>
      <c r="H12" s="867"/>
      <c r="I12" s="867"/>
      <c r="J12" s="868"/>
      <c r="K12" s="221">
        <v>2</v>
      </c>
      <c r="L12" s="900"/>
      <c r="M12" s="902"/>
      <c r="N12" s="900"/>
      <c r="O12" s="902"/>
      <c r="P12" s="900"/>
      <c r="Q12" s="902"/>
      <c r="R12" s="903"/>
      <c r="S12" s="903"/>
      <c r="T12" s="903"/>
      <c r="U12" s="900"/>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0</v>
      </c>
      <c r="AG35" s="224">
        <f t="shared" si="3"/>
        <v>0</v>
      </c>
      <c r="AH35" s="224">
        <f t="shared" si="3"/>
        <v>0</v>
      </c>
      <c r="AI35" s="224">
        <f t="shared" si="3"/>
        <v>0</v>
      </c>
      <c r="AJ35" s="225">
        <f t="shared" si="3"/>
        <v>0</v>
      </c>
      <c r="AK35" s="890" t="s">
        <v>325</v>
      </c>
      <c r="AL35" s="890"/>
      <c r="AM35" s="924" t="str">
        <f>IF(Y37+AC37+AG37&gt;0,"Ⅳ",IF(Z37+AD37+AH37&gt;0,"Ⅲ",IF(AA37+AB37+AE37+AF37+AI37+AJ37&gt;0,"Ⅱ","Ⅰ")))</f>
        <v>Ⅰ</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647</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70" priority="2">
      <formula>$AQ11=2</formula>
    </cfRule>
  </conditionalFormatting>
  <conditionalFormatting sqref="Y11:AF34">
    <cfRule type="expression" dxfId="69" priority="1">
      <formula>$AQ11=3</formula>
    </cfRule>
  </conditionalFormatting>
  <conditionalFormatting sqref="AC11:AJ34">
    <cfRule type="expression" dxfId="68" priority="3">
      <formula>$AQ11=1</formula>
    </cfRule>
  </conditionalFormatting>
  <conditionalFormatting sqref="AG11:AJ34">
    <cfRule type="expression" dxfId="67" priority="4">
      <formula>$AQ11=2</formula>
    </cfRule>
  </conditionalFormatting>
  <dataValidations count="2">
    <dataValidation type="list" allowBlank="1" showInputMessage="1" showErrorMessage="1" sqref="Y11:AB34" xr:uid="{602AE446-DCA3-4884-A07A-384056DF17E1}">
      <formula1>"〇,"</formula1>
    </dataValidation>
    <dataValidation type="list" allowBlank="1" showInputMessage="1" showErrorMessage="1" sqref="N11:O34" xr:uid="{69AC9DAD-A836-4481-B7C1-EA361A8D52D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71C0DEE-4427-4979-AE7D-37FD291556EE}">
          <x14:formula1>
            <xm:f>'(参考)リスト'!$B$16:$B$21</xm:f>
          </x14:formula1>
          <xm:sqref>L11:M34</xm:sqref>
        </x14:dataValidation>
        <x14:dataValidation type="list" allowBlank="1" showInputMessage="1" showErrorMessage="1" xr:uid="{F6F6A79E-96B4-4189-B9BE-FD17BC0CB953}">
          <x14:formula1>
            <xm:f>'(参考)リスト'!$E$16:$E$27</xm:f>
          </x14:formula1>
          <xm:sqref>R11:T34</xm:sqref>
        </x14:dataValidation>
        <x14:dataValidation type="list" allowBlank="1" showInputMessage="1" showErrorMessage="1" xr:uid="{C499F7BD-F61A-4A86-A824-8F2D7CAD245D}">
          <x14:formula1>
            <xm:f>'(参考)リスト'!$D$16:$D$18</xm:f>
          </x14:formula1>
          <xm:sqref>P11:Q34</xm:sqref>
        </x14:dataValidation>
        <x14:dataValidation type="list" allowBlank="1" showInputMessage="1" showErrorMessage="1" xr:uid="{24C96DC6-A77D-4220-A4B4-383B63D2F761}">
          <x14:formula1>
            <xm:f>'(参考)リスト'!$F$16:$F$21</xm:f>
          </x14:formula1>
          <xm:sqref>U11:X34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889EF-4C1D-4283-9557-E777980791FE}">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1</v>
      </c>
      <c r="AW5" s="39">
        <f>R7</f>
        <v>8</v>
      </c>
      <c r="AX5" s="48" t="str">
        <f>AM35</f>
        <v>Ⅱ</v>
      </c>
      <c r="AY5" s="48">
        <f>Y37</f>
        <v>0</v>
      </c>
      <c r="AZ5" s="48">
        <f t="shared" ref="AZ5:BJ5" si="0">Z37</f>
        <v>0</v>
      </c>
      <c r="BA5" s="48">
        <f t="shared" si="0"/>
        <v>0</v>
      </c>
      <c r="BB5" s="48">
        <f>AB37</f>
        <v>0</v>
      </c>
      <c r="BC5" s="48">
        <f t="shared" si="0"/>
        <v>0</v>
      </c>
      <c r="BD5" s="48">
        <f>AD37</f>
        <v>0</v>
      </c>
      <c r="BE5" s="48">
        <f>AE37</f>
        <v>1</v>
      </c>
      <c r="BF5" s="48">
        <f t="shared" si="0"/>
        <v>1</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1.4850000000000001</v>
      </c>
      <c r="BR5" s="48">
        <f>AF35</f>
        <v>50.4</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1</v>
      </c>
      <c r="O7" s="880"/>
      <c r="P7" s="876" t="s">
        <v>309</v>
      </c>
      <c r="Q7" s="878"/>
      <c r="R7" s="881">
        <v>8</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549</v>
      </c>
      <c r="O11" s="902"/>
      <c r="P11" s="900" t="s">
        <v>550</v>
      </c>
      <c r="Q11" s="902"/>
      <c r="R11" s="903" t="s">
        <v>406</v>
      </c>
      <c r="S11" s="903"/>
      <c r="T11" s="903"/>
      <c r="U11" s="900" t="s">
        <v>553</v>
      </c>
      <c r="V11" s="902"/>
      <c r="W11" s="900" t="s">
        <v>554</v>
      </c>
      <c r="X11" s="902"/>
      <c r="Y11" s="222"/>
      <c r="Z11" s="222"/>
      <c r="AA11" s="222"/>
      <c r="AB11" s="222"/>
      <c r="AC11" s="223"/>
      <c r="AD11" s="223"/>
      <c r="AE11" s="223"/>
      <c r="AF11" s="223">
        <v>50.4</v>
      </c>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t="s">
        <v>559</v>
      </c>
      <c r="M12" s="902"/>
      <c r="N12" s="900" t="s">
        <v>560</v>
      </c>
      <c r="O12" s="902"/>
      <c r="P12" s="900"/>
      <c r="Q12" s="902"/>
      <c r="R12" s="903" t="s">
        <v>448</v>
      </c>
      <c r="S12" s="903"/>
      <c r="T12" s="903"/>
      <c r="U12" s="900" t="s">
        <v>553</v>
      </c>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t="s">
        <v>548</v>
      </c>
      <c r="M13" s="902"/>
      <c r="N13" s="900" t="s">
        <v>563</v>
      </c>
      <c r="O13" s="902"/>
      <c r="P13" s="900" t="s">
        <v>550</v>
      </c>
      <c r="Q13" s="902"/>
      <c r="R13" s="904" t="s">
        <v>406</v>
      </c>
      <c r="S13" s="905"/>
      <c r="T13" s="906"/>
      <c r="U13" s="900" t="s">
        <v>554</v>
      </c>
      <c r="V13" s="902"/>
      <c r="W13" s="900" t="s">
        <v>554</v>
      </c>
      <c r="X13" s="902"/>
      <c r="Y13" s="222"/>
      <c r="Z13" s="222"/>
      <c r="AA13" s="222"/>
      <c r="AB13" s="222"/>
      <c r="AC13" s="223"/>
      <c r="AD13" s="223"/>
      <c r="AE13" s="223">
        <v>1.4850000000000001</v>
      </c>
      <c r="AF13" s="223"/>
      <c r="AG13" s="223"/>
      <c r="AH13" s="223"/>
      <c r="AI13" s="223"/>
      <c r="AJ13" s="223"/>
      <c r="AK13" s="900"/>
      <c r="AL13" s="901"/>
      <c r="AM13" s="901"/>
      <c r="AN13" s="901"/>
      <c r="AO13" s="902"/>
      <c r="AP13" s="2"/>
      <c r="AQ13" s="52">
        <f t="shared" si="2"/>
        <v>2</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1.4850000000000001</v>
      </c>
      <c r="AF35" s="224">
        <f t="shared" si="3"/>
        <v>50.4</v>
      </c>
      <c r="AG35" s="224">
        <f t="shared" si="3"/>
        <v>0</v>
      </c>
      <c r="AH35" s="224">
        <f t="shared" si="3"/>
        <v>0</v>
      </c>
      <c r="AI35" s="224">
        <f t="shared" si="3"/>
        <v>0</v>
      </c>
      <c r="AJ35" s="225">
        <f t="shared" si="3"/>
        <v>0</v>
      </c>
      <c r="AK35" s="890" t="s">
        <v>325</v>
      </c>
      <c r="AL35" s="890"/>
      <c r="AM35" s="924" t="str">
        <f>IF(Y37+AC37+AG37&gt;0,"Ⅳ",IF(Z37+AD37+AH37&gt;0,"Ⅲ",IF(AA37+AB37+AE37+AF37+AI37+AJ37&gt;0,"Ⅱ","Ⅰ")))</f>
        <v>Ⅱ</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1</v>
      </c>
      <c r="AF37" s="913">
        <f t="shared" si="4"/>
        <v>1</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648</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66" priority="2">
      <formula>$AQ11=2</formula>
    </cfRule>
  </conditionalFormatting>
  <conditionalFormatting sqref="Y11:AF34">
    <cfRule type="expression" dxfId="65" priority="1">
      <formula>$AQ11=3</formula>
    </cfRule>
  </conditionalFormatting>
  <conditionalFormatting sqref="AC11:AJ34">
    <cfRule type="expression" dxfId="64" priority="3">
      <formula>$AQ11=1</formula>
    </cfRule>
  </conditionalFormatting>
  <conditionalFormatting sqref="AG11:AJ34">
    <cfRule type="expression" dxfId="63" priority="4">
      <formula>$AQ11=2</formula>
    </cfRule>
  </conditionalFormatting>
  <dataValidations count="2">
    <dataValidation type="list" allowBlank="1" showInputMessage="1" showErrorMessage="1" sqref="Y11:AB34" xr:uid="{B43EF66A-DFDA-4BB1-9138-79BD5B2795B1}">
      <formula1>"〇,"</formula1>
    </dataValidation>
    <dataValidation type="list" allowBlank="1" showInputMessage="1" showErrorMessage="1" sqref="N11:O34" xr:uid="{FA9842B8-CE48-4A4A-A98A-F35327BA840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EBE4E55-A140-4788-BB22-62AC9C290D3B}">
          <x14:formula1>
            <xm:f>'(参考)リスト'!$B$16:$B$21</xm:f>
          </x14:formula1>
          <xm:sqref>L11:M34</xm:sqref>
        </x14:dataValidation>
        <x14:dataValidation type="list" allowBlank="1" showInputMessage="1" showErrorMessage="1" xr:uid="{64F44EE4-C3D4-435D-B3A7-F524F2FFB32D}">
          <x14:formula1>
            <xm:f>'(参考)リスト'!$E$16:$E$27</xm:f>
          </x14:formula1>
          <xm:sqref>R11:T34</xm:sqref>
        </x14:dataValidation>
        <x14:dataValidation type="list" allowBlank="1" showInputMessage="1" showErrorMessage="1" xr:uid="{8A5B6440-BA05-46A1-BD25-3875BAB0C986}">
          <x14:formula1>
            <xm:f>'(参考)リスト'!$D$16:$D$18</xm:f>
          </x14:formula1>
          <xm:sqref>P11:Q34</xm:sqref>
        </x14:dataValidation>
        <x14:dataValidation type="list" allowBlank="1" showInputMessage="1" showErrorMessage="1" xr:uid="{6866317D-E184-48AC-8BF9-89B861E036D5}">
          <x14:formula1>
            <xm:f>'(参考)リスト'!$F$16:$F$21</xm:f>
          </x14:formula1>
          <xm:sqref>U11:X34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D0E51-D5F6-43DB-AEC9-F51624F558CC}">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2</v>
      </c>
      <c r="AW5" s="39">
        <f>R7</f>
        <v>10.4</v>
      </c>
      <c r="AX5" s="48" t="str">
        <f>AM35</f>
        <v>Ⅱ</v>
      </c>
      <c r="AY5" s="48">
        <f>Y37</f>
        <v>0</v>
      </c>
      <c r="AZ5" s="48">
        <f t="shared" ref="AZ5:BJ5" si="0">Z37</f>
        <v>0</v>
      </c>
      <c r="BA5" s="48">
        <f t="shared" si="0"/>
        <v>0</v>
      </c>
      <c r="BB5" s="48">
        <f>AB37</f>
        <v>1</v>
      </c>
      <c r="BC5" s="48">
        <f t="shared" si="0"/>
        <v>0</v>
      </c>
      <c r="BD5" s="48">
        <f>AD37</f>
        <v>0</v>
      </c>
      <c r="BE5" s="48">
        <f>AE37</f>
        <v>0</v>
      </c>
      <c r="BF5" s="48">
        <f t="shared" si="0"/>
        <v>1</v>
      </c>
      <c r="BG5" s="48">
        <f t="shared" si="0"/>
        <v>0</v>
      </c>
      <c r="BH5" s="48">
        <f t="shared" si="0"/>
        <v>0</v>
      </c>
      <c r="BI5" s="48">
        <f>AI37</f>
        <v>0</v>
      </c>
      <c r="BJ5" s="48">
        <f t="shared" si="0"/>
        <v>0</v>
      </c>
      <c r="BK5" s="48">
        <f>IF(Y37&gt;0,R7,)</f>
        <v>0</v>
      </c>
      <c r="BL5" s="40">
        <f>IF(Y37&gt;0,"",IF(Z37&gt;0,R7,))</f>
        <v>0</v>
      </c>
      <c r="BM5" s="40">
        <f>IF(Y37+Z37&gt;0,"",IF(AA37&gt;0,R7,))</f>
        <v>0</v>
      </c>
      <c r="BN5" s="40">
        <f>IF(Y37+Z37+AA37&gt;0,"",IF(AB37&gt;0,R7,))</f>
        <v>10.4</v>
      </c>
      <c r="BO5" s="48">
        <f>AC35</f>
        <v>0</v>
      </c>
      <c r="BP5" s="48">
        <f t="shared" ref="BP5:BQ5" si="1">AD35</f>
        <v>0</v>
      </c>
      <c r="BQ5" s="48">
        <f t="shared" si="1"/>
        <v>0</v>
      </c>
      <c r="BR5" s="48">
        <f>AF35</f>
        <v>2.5000000000000001E-3</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2</v>
      </c>
      <c r="O7" s="880"/>
      <c r="P7" s="876" t="s">
        <v>309</v>
      </c>
      <c r="Q7" s="878"/>
      <c r="R7" s="881">
        <v>10.4</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567</v>
      </c>
      <c r="O11" s="902"/>
      <c r="P11" s="900" t="s">
        <v>568</v>
      </c>
      <c r="Q11" s="902"/>
      <c r="R11" s="903" t="s">
        <v>448</v>
      </c>
      <c r="S11" s="903"/>
      <c r="T11" s="903"/>
      <c r="U11" s="900" t="s">
        <v>553</v>
      </c>
      <c r="V11" s="902"/>
      <c r="W11" s="900" t="s">
        <v>554</v>
      </c>
      <c r="X11" s="902"/>
      <c r="Y11" s="222"/>
      <c r="Z11" s="222"/>
      <c r="AA11" s="222"/>
      <c r="AB11" s="222" t="s">
        <v>646</v>
      </c>
      <c r="AC11" s="223"/>
      <c r="AD11" s="223"/>
      <c r="AE11" s="223"/>
      <c r="AF11" s="223"/>
      <c r="AG11" s="223"/>
      <c r="AH11" s="223"/>
      <c r="AI11" s="223"/>
      <c r="AJ11" s="223"/>
      <c r="AK11" s="900"/>
      <c r="AL11" s="901"/>
      <c r="AM11" s="901"/>
      <c r="AN11" s="901"/>
      <c r="AO11" s="902"/>
      <c r="AP11" s="2"/>
      <c r="AQ11" s="52">
        <f>IF(P11="材質劣化",2,IF(P11="漏水",3,1))</f>
        <v>1</v>
      </c>
      <c r="AS11" s="38" t="str">
        <f>IF(Y11&lt;&gt;"",1,"")</f>
        <v/>
      </c>
    </row>
    <row r="12" spans="2:86" ht="12" customHeight="1" x14ac:dyDescent="0.15">
      <c r="B12" s="864"/>
      <c r="C12" s="869"/>
      <c r="D12" s="867"/>
      <c r="E12" s="867"/>
      <c r="F12" s="867"/>
      <c r="G12" s="867"/>
      <c r="H12" s="867"/>
      <c r="I12" s="867"/>
      <c r="J12" s="868"/>
      <c r="K12" s="221">
        <v>2</v>
      </c>
      <c r="L12" s="900" t="s">
        <v>548</v>
      </c>
      <c r="M12" s="902"/>
      <c r="N12" s="900" t="s">
        <v>563</v>
      </c>
      <c r="O12" s="902"/>
      <c r="P12" s="900" t="s">
        <v>550</v>
      </c>
      <c r="Q12" s="902"/>
      <c r="R12" s="903" t="s">
        <v>423</v>
      </c>
      <c r="S12" s="903"/>
      <c r="T12" s="903"/>
      <c r="U12" s="900" t="s">
        <v>553</v>
      </c>
      <c r="V12" s="902"/>
      <c r="W12" s="900" t="s">
        <v>554</v>
      </c>
      <c r="X12" s="902"/>
      <c r="Y12" s="222"/>
      <c r="Z12" s="222"/>
      <c r="AA12" s="222"/>
      <c r="AB12" s="222"/>
      <c r="AC12" s="223"/>
      <c r="AD12" s="223"/>
      <c r="AE12" s="223"/>
      <c r="AF12" s="223">
        <v>2.5000000000000001E-3</v>
      </c>
      <c r="AG12" s="223"/>
      <c r="AH12" s="223"/>
      <c r="AI12" s="223"/>
      <c r="AJ12" s="223"/>
      <c r="AK12" s="900"/>
      <c r="AL12" s="901"/>
      <c r="AM12" s="901"/>
      <c r="AN12" s="901"/>
      <c r="AO12" s="902"/>
      <c r="AP12" s="2"/>
      <c r="AQ12" s="52">
        <f t="shared" ref="AQ12:AQ34" si="2">IF(P12="材質劣化",2,IF(P12="漏水",3,1))</f>
        <v>2</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2.5000000000000001E-3</v>
      </c>
      <c r="AG35" s="224">
        <f t="shared" si="3"/>
        <v>0</v>
      </c>
      <c r="AH35" s="224">
        <f t="shared" si="3"/>
        <v>0</v>
      </c>
      <c r="AI35" s="224">
        <f t="shared" si="3"/>
        <v>0</v>
      </c>
      <c r="AJ35" s="225">
        <f t="shared" si="3"/>
        <v>0</v>
      </c>
      <c r="AK35" s="890" t="s">
        <v>325</v>
      </c>
      <c r="AL35" s="890"/>
      <c r="AM35" s="924" t="str">
        <f>IF(Y37+AC37+AG37&gt;0,"Ⅳ",IF(Z37+AD37+AH37&gt;0,"Ⅲ",IF(AA37+AB37+AE37+AF37+AI37+AJ37&gt;0,"Ⅱ","Ⅰ")))</f>
        <v>Ⅱ</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1</v>
      </c>
      <c r="AC37" s="913">
        <f>COUNTA(AC11:AC34)</f>
        <v>0</v>
      </c>
      <c r="AD37" s="913">
        <f t="shared" ref="AD37:AI37" si="4">COUNTA(AD11:AD34)</f>
        <v>0</v>
      </c>
      <c r="AE37" s="913">
        <f t="shared" si="4"/>
        <v>0</v>
      </c>
      <c r="AF37" s="913">
        <f t="shared" si="4"/>
        <v>1</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648</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62" priority="2">
      <formula>$AQ11=2</formula>
    </cfRule>
  </conditionalFormatting>
  <conditionalFormatting sqref="Y11:AF34">
    <cfRule type="expression" dxfId="61" priority="1">
      <formula>$AQ11=3</formula>
    </cfRule>
  </conditionalFormatting>
  <conditionalFormatting sqref="AC11:AJ34">
    <cfRule type="expression" dxfId="60" priority="3">
      <formula>$AQ11=1</formula>
    </cfRule>
  </conditionalFormatting>
  <conditionalFormatting sqref="AG11:AJ34">
    <cfRule type="expression" dxfId="59" priority="4">
      <formula>$AQ11=2</formula>
    </cfRule>
  </conditionalFormatting>
  <dataValidations count="2">
    <dataValidation type="list" allowBlank="1" showInputMessage="1" showErrorMessage="1" sqref="Y11:AB34" xr:uid="{554EC26F-C181-4642-BF2D-D7FBD63A53BE}">
      <formula1>"〇,"</formula1>
    </dataValidation>
    <dataValidation type="list" allowBlank="1" showInputMessage="1" showErrorMessage="1" sqref="N11:O34" xr:uid="{CABA60F8-6683-4922-8D2A-EE8015B3906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6440DF3-6332-48B1-A821-D72C941992A6}">
          <x14:formula1>
            <xm:f>'(参考)リスト'!$B$16:$B$21</xm:f>
          </x14:formula1>
          <xm:sqref>L11:M34</xm:sqref>
        </x14:dataValidation>
        <x14:dataValidation type="list" allowBlank="1" showInputMessage="1" showErrorMessage="1" xr:uid="{990F2D7C-8872-4368-B50F-DBC1D5DB637D}">
          <x14:formula1>
            <xm:f>'(参考)リスト'!$E$16:$E$27</xm:f>
          </x14:formula1>
          <xm:sqref>R11:T34</xm:sqref>
        </x14:dataValidation>
        <x14:dataValidation type="list" allowBlank="1" showInputMessage="1" showErrorMessage="1" xr:uid="{D2A4F234-DC9D-459D-8D9C-183A821D9325}">
          <x14:formula1>
            <xm:f>'(参考)リスト'!$D$16:$D$18</xm:f>
          </x14:formula1>
          <xm:sqref>P11:Q34</xm:sqref>
        </x14:dataValidation>
        <x14:dataValidation type="list" allowBlank="1" showInputMessage="1" showErrorMessage="1" xr:uid="{9D1F07AD-AEB1-40C4-9871-80BFA9123AFA}">
          <x14:formula1>
            <xm:f>'(参考)リスト'!$F$16:$F$21</xm:f>
          </x14:formula1>
          <xm:sqref>U11:X34</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59F04-DBAC-4522-80B6-E9EB166E3A01}">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3</v>
      </c>
      <c r="AW5" s="39">
        <f>R7</f>
        <v>10.5</v>
      </c>
      <c r="AX5" s="48" t="str">
        <f>AM35</f>
        <v>Ⅲ</v>
      </c>
      <c r="AY5" s="48">
        <f>Y37</f>
        <v>0</v>
      </c>
      <c r="AZ5" s="48">
        <f t="shared" ref="AZ5:BJ5" si="0">Z37</f>
        <v>0</v>
      </c>
      <c r="BA5" s="48">
        <f t="shared" si="0"/>
        <v>0</v>
      </c>
      <c r="BB5" s="48">
        <f>AB37</f>
        <v>0</v>
      </c>
      <c r="BC5" s="48">
        <f t="shared" si="0"/>
        <v>0</v>
      </c>
      <c r="BD5" s="48">
        <f>AD37</f>
        <v>1</v>
      </c>
      <c r="BE5" s="48">
        <f>AE37</f>
        <v>0</v>
      </c>
      <c r="BF5" s="48">
        <f t="shared" si="0"/>
        <v>0</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0.03</v>
      </c>
      <c r="BQ5" s="48">
        <f t="shared" si="1"/>
        <v>0</v>
      </c>
      <c r="BR5" s="48">
        <f>AF35</f>
        <v>0</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3</v>
      </c>
      <c r="O7" s="880"/>
      <c r="P7" s="876" t="s">
        <v>309</v>
      </c>
      <c r="Q7" s="878"/>
      <c r="R7" s="881">
        <v>10.5</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571</v>
      </c>
      <c r="O11" s="902"/>
      <c r="P11" s="900" t="s">
        <v>550</v>
      </c>
      <c r="Q11" s="902"/>
      <c r="R11" s="903" t="s">
        <v>414</v>
      </c>
      <c r="S11" s="903"/>
      <c r="T11" s="903"/>
      <c r="U11" s="900" t="s">
        <v>565</v>
      </c>
      <c r="V11" s="902"/>
      <c r="W11" s="900" t="s">
        <v>554</v>
      </c>
      <c r="X11" s="902"/>
      <c r="Y11" s="222"/>
      <c r="Z11" s="222"/>
      <c r="AA11" s="222"/>
      <c r="AB11" s="222"/>
      <c r="AC11" s="223"/>
      <c r="AD11" s="223">
        <v>0.03</v>
      </c>
      <c r="AE11" s="223"/>
      <c r="AF11" s="223"/>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c r="M12" s="902"/>
      <c r="N12" s="900"/>
      <c r="O12" s="902"/>
      <c r="P12" s="900"/>
      <c r="Q12" s="902"/>
      <c r="R12" s="903"/>
      <c r="S12" s="903"/>
      <c r="T12" s="903"/>
      <c r="U12" s="900"/>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0.03</v>
      </c>
      <c r="AE35" s="224">
        <f>SUM(AE11:AE34)</f>
        <v>0</v>
      </c>
      <c r="AF35" s="224">
        <f t="shared" si="3"/>
        <v>0</v>
      </c>
      <c r="AG35" s="224">
        <f t="shared" si="3"/>
        <v>0</v>
      </c>
      <c r="AH35" s="224">
        <f t="shared" si="3"/>
        <v>0</v>
      </c>
      <c r="AI35" s="224">
        <f t="shared" si="3"/>
        <v>0</v>
      </c>
      <c r="AJ35" s="225">
        <f t="shared" si="3"/>
        <v>0</v>
      </c>
      <c r="AK35" s="890" t="s">
        <v>325</v>
      </c>
      <c r="AL35" s="890"/>
      <c r="AM35" s="924" t="str">
        <f>IF(Y37+AC37+AG37&gt;0,"Ⅳ",IF(Z37+AD37+AH37&gt;0,"Ⅲ",IF(AA37+AB37+AE37+AF37+AI37+AJ37&gt;0,"Ⅱ","Ⅰ")))</f>
        <v>Ⅲ</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1</v>
      </c>
      <c r="AE37" s="913">
        <f t="shared" si="4"/>
        <v>0</v>
      </c>
      <c r="AF37" s="913">
        <f t="shared" si="4"/>
        <v>0</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649</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58" priority="2">
      <formula>$AQ11=2</formula>
    </cfRule>
  </conditionalFormatting>
  <conditionalFormatting sqref="Y11:AF34">
    <cfRule type="expression" dxfId="57" priority="1">
      <formula>$AQ11=3</formula>
    </cfRule>
  </conditionalFormatting>
  <conditionalFormatting sqref="AC11:AJ34">
    <cfRule type="expression" dxfId="56" priority="3">
      <formula>$AQ11=1</formula>
    </cfRule>
  </conditionalFormatting>
  <conditionalFormatting sqref="AG11:AJ34">
    <cfRule type="expression" dxfId="55" priority="4">
      <formula>$AQ11=2</formula>
    </cfRule>
  </conditionalFormatting>
  <dataValidations count="2">
    <dataValidation type="list" allowBlank="1" showInputMessage="1" showErrorMessage="1" sqref="Y11:AB34" xr:uid="{01B736AA-F230-41A5-8FEC-D43E48E9E466}">
      <formula1>"〇,"</formula1>
    </dataValidation>
    <dataValidation type="list" allowBlank="1" showInputMessage="1" showErrorMessage="1" sqref="N11:O34" xr:uid="{13E33B6B-50EA-4FD4-8D3A-D1588995073E}">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3CE477C-2616-4E57-B1B5-380DC74AE863}">
          <x14:formula1>
            <xm:f>'(参考)リスト'!$B$16:$B$21</xm:f>
          </x14:formula1>
          <xm:sqref>L11:M34</xm:sqref>
        </x14:dataValidation>
        <x14:dataValidation type="list" allowBlank="1" showInputMessage="1" showErrorMessage="1" xr:uid="{F5239860-3285-4A90-8491-AF719479AF6A}">
          <x14:formula1>
            <xm:f>'(参考)リスト'!$E$16:$E$27</xm:f>
          </x14:formula1>
          <xm:sqref>R11:T34</xm:sqref>
        </x14:dataValidation>
        <x14:dataValidation type="list" allowBlank="1" showInputMessage="1" showErrorMessage="1" xr:uid="{4672EFDA-52D8-440E-974A-4D88355094F5}">
          <x14:formula1>
            <xm:f>'(参考)リスト'!$D$16:$D$18</xm:f>
          </x14:formula1>
          <xm:sqref>P11:Q34</xm:sqref>
        </x14:dataValidation>
        <x14:dataValidation type="list" allowBlank="1" showInputMessage="1" showErrorMessage="1" xr:uid="{5591A3FA-2A52-4CFE-B612-7391132E16AC}">
          <x14:formula1>
            <xm:f>'(参考)リスト'!$F$16:$F$21</xm:f>
          </x14:formula1>
          <xm:sqref>U11:X34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7BFC4-6000-47ED-A67D-CC68EB430802}">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4</v>
      </c>
      <c r="AW5" s="39">
        <f>R7</f>
        <v>10.4</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1.4999999999999999E-2</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4</v>
      </c>
      <c r="O7" s="880"/>
      <c r="P7" s="876" t="s">
        <v>309</v>
      </c>
      <c r="Q7" s="878"/>
      <c r="R7" s="881">
        <v>10.4</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563</v>
      </c>
      <c r="O11" s="902"/>
      <c r="P11" s="900" t="s">
        <v>550</v>
      </c>
      <c r="Q11" s="902"/>
      <c r="R11" s="903" t="s">
        <v>414</v>
      </c>
      <c r="S11" s="903"/>
      <c r="T11" s="903"/>
      <c r="U11" s="900" t="s">
        <v>565</v>
      </c>
      <c r="V11" s="902"/>
      <c r="W11" s="900" t="s">
        <v>554</v>
      </c>
      <c r="X11" s="902"/>
      <c r="Y11" s="222"/>
      <c r="Z11" s="222"/>
      <c r="AA11" s="222"/>
      <c r="AB11" s="222"/>
      <c r="AC11" s="223"/>
      <c r="AD11" s="223"/>
      <c r="AE11" s="223"/>
      <c r="AF11" s="223">
        <v>1.4999999999999999E-2</v>
      </c>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c r="M12" s="902"/>
      <c r="N12" s="900"/>
      <c r="O12" s="902"/>
      <c r="P12" s="900"/>
      <c r="Q12" s="902"/>
      <c r="R12" s="903"/>
      <c r="S12" s="903"/>
      <c r="T12" s="903"/>
      <c r="U12" s="900"/>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1.4999999999999999E-2</v>
      </c>
      <c r="AG35" s="224">
        <f t="shared" si="3"/>
        <v>0</v>
      </c>
      <c r="AH35" s="224">
        <f t="shared" si="3"/>
        <v>0</v>
      </c>
      <c r="AI35" s="224">
        <f t="shared" si="3"/>
        <v>0</v>
      </c>
      <c r="AJ35" s="225">
        <f t="shared" si="3"/>
        <v>0</v>
      </c>
      <c r="AK35" s="890" t="s">
        <v>325</v>
      </c>
      <c r="AL35" s="890"/>
      <c r="AM35" s="924" t="str">
        <f>IF(Y37+AC37+AG37&gt;0,"Ⅳ",IF(Z37+AD37+AH37&gt;0,"Ⅲ",IF(AA37+AB37+AE37+AF37+AI37+AJ37&gt;0,"Ⅱ","Ⅰ")))</f>
        <v>Ⅱ</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1</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648</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54" priority="2">
      <formula>$AQ11=2</formula>
    </cfRule>
  </conditionalFormatting>
  <conditionalFormatting sqref="Y11:AF34">
    <cfRule type="expression" dxfId="53" priority="1">
      <formula>$AQ11=3</formula>
    </cfRule>
  </conditionalFormatting>
  <conditionalFormatting sqref="AC11:AJ34">
    <cfRule type="expression" dxfId="52" priority="3">
      <formula>$AQ11=1</formula>
    </cfRule>
  </conditionalFormatting>
  <conditionalFormatting sqref="AG11:AJ34">
    <cfRule type="expression" dxfId="51" priority="4">
      <formula>$AQ11=2</formula>
    </cfRule>
  </conditionalFormatting>
  <dataValidations count="2">
    <dataValidation type="list" allowBlank="1" showInputMessage="1" showErrorMessage="1" sqref="Y11:AB34" xr:uid="{A913D6B2-961D-469D-A7A0-C0825AED80D2}">
      <formula1>"〇,"</formula1>
    </dataValidation>
    <dataValidation type="list" allowBlank="1" showInputMessage="1" showErrorMessage="1" sqref="N11:O34" xr:uid="{A2CDC991-4D2D-4665-A397-6B86A39A0C0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A03E3C5-8056-4127-BA4D-0F679875190F}">
          <x14:formula1>
            <xm:f>'(参考)リスト'!$B$16:$B$21</xm:f>
          </x14:formula1>
          <xm:sqref>L11:M34</xm:sqref>
        </x14:dataValidation>
        <x14:dataValidation type="list" allowBlank="1" showInputMessage="1" showErrorMessage="1" xr:uid="{FAC20824-1CA4-4875-B64D-7A36CEDD7BF1}">
          <x14:formula1>
            <xm:f>'(参考)リスト'!$E$16:$E$27</xm:f>
          </x14:formula1>
          <xm:sqref>R11:T34</xm:sqref>
        </x14:dataValidation>
        <x14:dataValidation type="list" allowBlank="1" showInputMessage="1" showErrorMessage="1" xr:uid="{4E8D4D5E-950F-4D23-917D-985D7413C0D2}">
          <x14:formula1>
            <xm:f>'(参考)リスト'!$D$16:$D$18</xm:f>
          </x14:formula1>
          <xm:sqref>P11:Q34</xm:sqref>
        </x14:dataValidation>
        <x14:dataValidation type="list" allowBlank="1" showInputMessage="1" showErrorMessage="1" xr:uid="{FEA93C3D-2A98-4DE6-893B-3B30A82115E7}">
          <x14:formula1>
            <xm:f>'(参考)リスト'!$F$16:$F$21</xm:f>
          </x14:formula1>
          <xm:sqref>U11:X34</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DFE74-5D3C-4FAD-ADDB-1B7931DB4FE7}">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5</v>
      </c>
      <c r="AW5" s="39">
        <f>R7</f>
        <v>10.5</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0</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5</v>
      </c>
      <c r="O7" s="880"/>
      <c r="P7" s="876" t="s">
        <v>309</v>
      </c>
      <c r="Q7" s="878"/>
      <c r="R7" s="881">
        <v>10.5</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c r="M11" s="902"/>
      <c r="N11" s="900"/>
      <c r="O11" s="902"/>
      <c r="P11" s="900"/>
      <c r="Q11" s="902"/>
      <c r="R11" s="903"/>
      <c r="S11" s="903"/>
      <c r="T11" s="903"/>
      <c r="U11" s="900"/>
      <c r="V11" s="902"/>
      <c r="W11" s="900"/>
      <c r="X11" s="902"/>
      <c r="Y11" s="222"/>
      <c r="Z11" s="222"/>
      <c r="AA11" s="222"/>
      <c r="AB11" s="222"/>
      <c r="AC11" s="223"/>
      <c r="AD11" s="223"/>
      <c r="AE11" s="223"/>
      <c r="AF11" s="223"/>
      <c r="AG11" s="223"/>
      <c r="AH11" s="223"/>
      <c r="AI11" s="223"/>
      <c r="AJ11" s="223"/>
      <c r="AK11" s="900"/>
      <c r="AL11" s="901"/>
      <c r="AM11" s="901"/>
      <c r="AN11" s="901"/>
      <c r="AO11" s="902"/>
      <c r="AP11" s="2"/>
      <c r="AQ11" s="52">
        <f>IF(P11="材質劣化",2,IF(P11="漏水",3,1))</f>
        <v>1</v>
      </c>
      <c r="AS11" s="38" t="str">
        <f>IF(Y11&lt;&gt;"",1,"")</f>
        <v/>
      </c>
    </row>
    <row r="12" spans="2:86" ht="12" customHeight="1" x14ac:dyDescent="0.15">
      <c r="B12" s="864"/>
      <c r="C12" s="869"/>
      <c r="D12" s="867"/>
      <c r="E12" s="867"/>
      <c r="F12" s="867"/>
      <c r="G12" s="867"/>
      <c r="H12" s="867"/>
      <c r="I12" s="867"/>
      <c r="J12" s="868"/>
      <c r="K12" s="221">
        <v>2</v>
      </c>
      <c r="L12" s="900"/>
      <c r="M12" s="902"/>
      <c r="N12" s="900"/>
      <c r="O12" s="902"/>
      <c r="P12" s="900"/>
      <c r="Q12" s="902"/>
      <c r="R12" s="903"/>
      <c r="S12" s="903"/>
      <c r="T12" s="903"/>
      <c r="U12" s="900"/>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0</v>
      </c>
      <c r="AG35" s="224">
        <f t="shared" si="3"/>
        <v>0</v>
      </c>
      <c r="AH35" s="224">
        <f t="shared" si="3"/>
        <v>0</v>
      </c>
      <c r="AI35" s="224">
        <f t="shared" si="3"/>
        <v>0</v>
      </c>
      <c r="AJ35" s="225">
        <f t="shared" si="3"/>
        <v>0</v>
      </c>
      <c r="AK35" s="890" t="s">
        <v>325</v>
      </c>
      <c r="AL35" s="890"/>
      <c r="AM35" s="924" t="str">
        <f>IF(Y37+AC37+AG37&gt;0,"Ⅳ",IF(Z37+AD37+AH37&gt;0,"Ⅲ",IF(AA37+AB37+AE37+AF37+AI37+AJ37&gt;0,"Ⅱ","Ⅰ")))</f>
        <v>Ⅰ</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647</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50" priority="2">
      <formula>$AQ11=2</formula>
    </cfRule>
  </conditionalFormatting>
  <conditionalFormatting sqref="Y11:AF34">
    <cfRule type="expression" dxfId="49" priority="1">
      <formula>$AQ11=3</formula>
    </cfRule>
  </conditionalFormatting>
  <conditionalFormatting sqref="AC11:AJ34">
    <cfRule type="expression" dxfId="48" priority="3">
      <formula>$AQ11=1</formula>
    </cfRule>
  </conditionalFormatting>
  <conditionalFormatting sqref="AG11:AJ34">
    <cfRule type="expression" dxfId="47" priority="4">
      <formula>$AQ11=2</formula>
    </cfRule>
  </conditionalFormatting>
  <dataValidations count="2">
    <dataValidation type="list" allowBlank="1" showInputMessage="1" showErrorMessage="1" sqref="Y11:AB34" xr:uid="{DE2A3716-73B9-4BFB-9078-30E912EFC4B6}">
      <formula1>"〇,"</formula1>
    </dataValidation>
    <dataValidation type="list" allowBlank="1" showInputMessage="1" showErrorMessage="1" sqref="N11:O34" xr:uid="{0795E0D2-9302-4C83-B5F6-A943F739AF4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01E4FC0-3025-4410-964F-82967677B566}">
          <x14:formula1>
            <xm:f>'(参考)リスト'!$B$16:$B$21</xm:f>
          </x14:formula1>
          <xm:sqref>L11:M34</xm:sqref>
        </x14:dataValidation>
        <x14:dataValidation type="list" allowBlank="1" showInputMessage="1" showErrorMessage="1" xr:uid="{12229902-139D-4F81-A6EF-044868DB83FC}">
          <x14:formula1>
            <xm:f>'(参考)リスト'!$E$16:$E$27</xm:f>
          </x14:formula1>
          <xm:sqref>R11:T34</xm:sqref>
        </x14:dataValidation>
        <x14:dataValidation type="list" allowBlank="1" showInputMessage="1" showErrorMessage="1" xr:uid="{D45721FD-125C-4414-BB3C-1CC4CF362610}">
          <x14:formula1>
            <xm:f>'(参考)リスト'!$D$16:$D$18</xm:f>
          </x14:formula1>
          <xm:sqref>P11:Q34</xm:sqref>
        </x14:dataValidation>
        <x14:dataValidation type="list" allowBlank="1" showInputMessage="1" showErrorMessage="1" xr:uid="{ABA4332B-A652-48B7-89C0-CAF6D9A6F352}">
          <x14:formula1>
            <xm:f>'(参考)リスト'!$F$16:$F$21</xm:f>
          </x14:formula1>
          <xm:sqref>U11:X34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AA91E-0C54-48E2-B192-7CE616B6C93F}">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6</v>
      </c>
      <c r="AW5" s="39">
        <f>R7</f>
        <v>10.4</v>
      </c>
      <c r="AX5" s="48" t="str">
        <f>AM35</f>
        <v>Ⅲ</v>
      </c>
      <c r="AY5" s="48">
        <f>Y37</f>
        <v>0</v>
      </c>
      <c r="AZ5" s="48">
        <f t="shared" ref="AZ5:BJ5" si="0">Z37</f>
        <v>0</v>
      </c>
      <c r="BA5" s="48">
        <f t="shared" si="0"/>
        <v>0</v>
      </c>
      <c r="BB5" s="48">
        <f>AB37</f>
        <v>0</v>
      </c>
      <c r="BC5" s="48">
        <f t="shared" si="0"/>
        <v>0</v>
      </c>
      <c r="BD5" s="48">
        <f>AD37</f>
        <v>1</v>
      </c>
      <c r="BE5" s="48">
        <f>AE37</f>
        <v>0</v>
      </c>
      <c r="BF5" s="48">
        <f t="shared" si="0"/>
        <v>3</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1.4999999999999999E-2</v>
      </c>
      <c r="BQ5" s="48">
        <f t="shared" si="1"/>
        <v>0</v>
      </c>
      <c r="BR5" s="48">
        <f>AF35</f>
        <v>9.5000000000000001E-2</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6</v>
      </c>
      <c r="O7" s="880"/>
      <c r="P7" s="876" t="s">
        <v>309</v>
      </c>
      <c r="Q7" s="878"/>
      <c r="R7" s="881">
        <v>10.4</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577</v>
      </c>
      <c r="O11" s="902"/>
      <c r="P11" s="900" t="s">
        <v>550</v>
      </c>
      <c r="Q11" s="902"/>
      <c r="R11" s="903" t="s">
        <v>423</v>
      </c>
      <c r="S11" s="903"/>
      <c r="T11" s="903"/>
      <c r="U11" s="900" t="s">
        <v>553</v>
      </c>
      <c r="V11" s="902"/>
      <c r="W11" s="900" t="s">
        <v>554</v>
      </c>
      <c r="X11" s="902"/>
      <c r="Y11" s="222"/>
      <c r="Z11" s="222"/>
      <c r="AA11" s="222"/>
      <c r="AB11" s="222"/>
      <c r="AC11" s="223"/>
      <c r="AD11" s="223"/>
      <c r="AE11" s="223"/>
      <c r="AF11" s="223">
        <v>2.5000000000000001E-3</v>
      </c>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t="s">
        <v>548</v>
      </c>
      <c r="M12" s="902"/>
      <c r="N12" s="900" t="s">
        <v>571</v>
      </c>
      <c r="O12" s="902"/>
      <c r="P12" s="900" t="s">
        <v>550</v>
      </c>
      <c r="Q12" s="902"/>
      <c r="R12" s="903" t="s">
        <v>414</v>
      </c>
      <c r="S12" s="903"/>
      <c r="T12" s="903"/>
      <c r="U12" s="900" t="s">
        <v>565</v>
      </c>
      <c r="V12" s="902"/>
      <c r="W12" s="900" t="s">
        <v>554</v>
      </c>
      <c r="X12" s="902"/>
      <c r="Y12" s="222"/>
      <c r="Z12" s="222"/>
      <c r="AA12" s="222"/>
      <c r="AB12" s="222"/>
      <c r="AC12" s="223"/>
      <c r="AD12" s="223"/>
      <c r="AE12" s="223"/>
      <c r="AF12" s="223">
        <v>1.7500000000000002E-2</v>
      </c>
      <c r="AG12" s="223"/>
      <c r="AH12" s="223"/>
      <c r="AI12" s="223"/>
      <c r="AJ12" s="223"/>
      <c r="AK12" s="900"/>
      <c r="AL12" s="901"/>
      <c r="AM12" s="901"/>
      <c r="AN12" s="901"/>
      <c r="AO12" s="902"/>
      <c r="AP12" s="2"/>
      <c r="AQ12" s="52">
        <f t="shared" ref="AQ12:AQ34" si="2">IF(P12="材質劣化",2,IF(P12="漏水",3,1))</f>
        <v>2</v>
      </c>
    </row>
    <row r="13" spans="2:86" ht="12" customHeight="1" x14ac:dyDescent="0.15">
      <c r="B13" s="864"/>
      <c r="C13" s="869"/>
      <c r="D13" s="867"/>
      <c r="E13" s="867"/>
      <c r="F13" s="867"/>
      <c r="G13" s="867"/>
      <c r="H13" s="867"/>
      <c r="I13" s="867"/>
      <c r="J13" s="868"/>
      <c r="K13" s="221">
        <v>3</v>
      </c>
      <c r="L13" s="900" t="s">
        <v>548</v>
      </c>
      <c r="M13" s="902"/>
      <c r="N13" s="900" t="s">
        <v>571</v>
      </c>
      <c r="O13" s="902"/>
      <c r="P13" s="900" t="s">
        <v>550</v>
      </c>
      <c r="Q13" s="902"/>
      <c r="R13" s="904" t="s">
        <v>414</v>
      </c>
      <c r="S13" s="905"/>
      <c r="T13" s="906"/>
      <c r="U13" s="900" t="s">
        <v>565</v>
      </c>
      <c r="V13" s="902"/>
      <c r="W13" s="900" t="s">
        <v>554</v>
      </c>
      <c r="X13" s="902"/>
      <c r="Y13" s="222"/>
      <c r="Z13" s="222"/>
      <c r="AA13" s="222"/>
      <c r="AB13" s="222"/>
      <c r="AC13" s="223"/>
      <c r="AD13" s="223">
        <v>1.4999999999999999E-2</v>
      </c>
      <c r="AE13" s="223"/>
      <c r="AF13" s="223"/>
      <c r="AG13" s="223"/>
      <c r="AH13" s="223"/>
      <c r="AI13" s="223"/>
      <c r="AJ13" s="223"/>
      <c r="AK13" s="900"/>
      <c r="AL13" s="901"/>
      <c r="AM13" s="901"/>
      <c r="AN13" s="901"/>
      <c r="AO13" s="902"/>
      <c r="AP13" s="2"/>
      <c r="AQ13" s="52">
        <f t="shared" si="2"/>
        <v>2</v>
      </c>
    </row>
    <row r="14" spans="2:86" ht="12" customHeight="1" x14ac:dyDescent="0.15">
      <c r="B14" s="864"/>
      <c r="C14" s="869"/>
      <c r="D14" s="867"/>
      <c r="E14" s="867"/>
      <c r="F14" s="867"/>
      <c r="G14" s="867"/>
      <c r="H14" s="867"/>
      <c r="I14" s="867"/>
      <c r="J14" s="868"/>
      <c r="K14" s="221">
        <v>4</v>
      </c>
      <c r="L14" s="900" t="s">
        <v>548</v>
      </c>
      <c r="M14" s="902"/>
      <c r="N14" s="900" t="s">
        <v>571</v>
      </c>
      <c r="O14" s="902"/>
      <c r="P14" s="900" t="s">
        <v>550</v>
      </c>
      <c r="Q14" s="902"/>
      <c r="R14" s="904" t="s">
        <v>406</v>
      </c>
      <c r="S14" s="905"/>
      <c r="T14" s="906"/>
      <c r="U14" s="900" t="s">
        <v>554</v>
      </c>
      <c r="V14" s="902"/>
      <c r="W14" s="900" t="s">
        <v>554</v>
      </c>
      <c r="X14" s="902"/>
      <c r="Y14" s="222"/>
      <c r="Z14" s="222"/>
      <c r="AA14" s="222"/>
      <c r="AB14" s="222"/>
      <c r="AC14" s="223"/>
      <c r="AD14" s="223"/>
      <c r="AE14" s="223"/>
      <c r="AF14" s="223">
        <v>7.4999999999999997E-2</v>
      </c>
      <c r="AG14" s="223"/>
      <c r="AH14" s="223"/>
      <c r="AI14" s="223"/>
      <c r="AJ14" s="223"/>
      <c r="AK14" s="900"/>
      <c r="AL14" s="901"/>
      <c r="AM14" s="901"/>
      <c r="AN14" s="901"/>
      <c r="AO14" s="902"/>
      <c r="AP14" s="2"/>
      <c r="AQ14" s="52">
        <f t="shared" si="2"/>
        <v>2</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1.4999999999999999E-2</v>
      </c>
      <c r="AE35" s="224">
        <f>SUM(AE11:AE34)</f>
        <v>0</v>
      </c>
      <c r="AF35" s="224">
        <f t="shared" si="3"/>
        <v>9.5000000000000001E-2</v>
      </c>
      <c r="AG35" s="224">
        <f t="shared" si="3"/>
        <v>0</v>
      </c>
      <c r="AH35" s="224">
        <f t="shared" si="3"/>
        <v>0</v>
      </c>
      <c r="AI35" s="224">
        <f t="shared" si="3"/>
        <v>0</v>
      </c>
      <c r="AJ35" s="225">
        <f t="shared" si="3"/>
        <v>0</v>
      </c>
      <c r="AK35" s="890" t="s">
        <v>325</v>
      </c>
      <c r="AL35" s="890"/>
      <c r="AM35" s="924" t="str">
        <f>IF(Y37+AC37+AG37&gt;0,"Ⅳ",IF(Z37+AD37+AH37&gt;0,"Ⅲ",IF(AA37+AB37+AE37+AF37+AI37+AJ37&gt;0,"Ⅱ","Ⅰ")))</f>
        <v>Ⅲ</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1</v>
      </c>
      <c r="AE37" s="913">
        <f t="shared" si="4"/>
        <v>0</v>
      </c>
      <c r="AF37" s="913">
        <f t="shared" si="4"/>
        <v>3</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649</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46" priority="2">
      <formula>$AQ11=2</formula>
    </cfRule>
  </conditionalFormatting>
  <conditionalFormatting sqref="Y11:AF34">
    <cfRule type="expression" dxfId="45" priority="1">
      <formula>$AQ11=3</formula>
    </cfRule>
  </conditionalFormatting>
  <conditionalFormatting sqref="AC11:AJ34">
    <cfRule type="expression" dxfId="44" priority="3">
      <formula>$AQ11=1</formula>
    </cfRule>
  </conditionalFormatting>
  <conditionalFormatting sqref="AG11:AJ34">
    <cfRule type="expression" dxfId="43" priority="4">
      <formula>$AQ11=2</formula>
    </cfRule>
  </conditionalFormatting>
  <dataValidations count="2">
    <dataValidation type="list" allowBlank="1" showInputMessage="1" showErrorMessage="1" sqref="Y11:AB34" xr:uid="{A03C82DD-831D-4F1E-AAF1-C61CB8C4E06F}">
      <formula1>"〇,"</formula1>
    </dataValidation>
    <dataValidation type="list" allowBlank="1" showInputMessage="1" showErrorMessage="1" sqref="N11:O34" xr:uid="{B04268D8-D153-41FF-B63B-476FE1D8C7B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23F7466-BB1B-42D1-A0B8-BE3C1E9740D6}">
          <x14:formula1>
            <xm:f>'(参考)リスト'!$B$16:$B$21</xm:f>
          </x14:formula1>
          <xm:sqref>L11:M34</xm:sqref>
        </x14:dataValidation>
        <x14:dataValidation type="list" allowBlank="1" showInputMessage="1" showErrorMessage="1" xr:uid="{8A1C133F-2ABE-44B8-926B-115477AB34F8}">
          <x14:formula1>
            <xm:f>'(参考)リスト'!$E$16:$E$27</xm:f>
          </x14:formula1>
          <xm:sqref>R11:T34</xm:sqref>
        </x14:dataValidation>
        <x14:dataValidation type="list" allowBlank="1" showInputMessage="1" showErrorMessage="1" xr:uid="{1D48E931-98BA-4362-89FA-A8095572472C}">
          <x14:formula1>
            <xm:f>'(参考)リスト'!$D$16:$D$18</xm:f>
          </x14:formula1>
          <xm:sqref>P11:Q34</xm:sqref>
        </x14:dataValidation>
        <x14:dataValidation type="list" allowBlank="1" showInputMessage="1" showErrorMessage="1" xr:uid="{51AC61B1-FAED-4D79-94BA-77B5DA32B907}">
          <x14:formula1>
            <xm:f>'(参考)リスト'!$F$16:$F$21</xm:f>
          </x14:formula1>
          <xm:sqref>U11:X34</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AB819-B290-4764-BFF2-48DA23021513}">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7</v>
      </c>
      <c r="AW5" s="39">
        <f>R7</f>
        <v>10.4</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0</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7</v>
      </c>
      <c r="O7" s="880"/>
      <c r="P7" s="876" t="s">
        <v>309</v>
      </c>
      <c r="Q7" s="878"/>
      <c r="R7" s="881">
        <v>10.4</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c r="M11" s="902"/>
      <c r="N11" s="900"/>
      <c r="O11" s="902"/>
      <c r="P11" s="900"/>
      <c r="Q11" s="902"/>
      <c r="R11" s="903"/>
      <c r="S11" s="903"/>
      <c r="T11" s="903"/>
      <c r="U11" s="900"/>
      <c r="V11" s="902"/>
      <c r="W11" s="900"/>
      <c r="X11" s="902"/>
      <c r="Y11" s="222"/>
      <c r="Z11" s="222"/>
      <c r="AA11" s="222"/>
      <c r="AB11" s="222"/>
      <c r="AC11" s="223"/>
      <c r="AD11" s="223"/>
      <c r="AE11" s="223"/>
      <c r="AF11" s="223"/>
      <c r="AG11" s="223"/>
      <c r="AH11" s="223"/>
      <c r="AI11" s="223"/>
      <c r="AJ11" s="223"/>
      <c r="AK11" s="900"/>
      <c r="AL11" s="901"/>
      <c r="AM11" s="901"/>
      <c r="AN11" s="901"/>
      <c r="AO11" s="902"/>
      <c r="AP11" s="2"/>
      <c r="AQ11" s="52">
        <f>IF(P11="材質劣化",2,IF(P11="漏水",3,1))</f>
        <v>1</v>
      </c>
      <c r="AS11" s="38" t="str">
        <f>IF(Y11&lt;&gt;"",1,"")</f>
        <v/>
      </c>
    </row>
    <row r="12" spans="2:86" ht="12" customHeight="1" x14ac:dyDescent="0.15">
      <c r="B12" s="864"/>
      <c r="C12" s="869"/>
      <c r="D12" s="867"/>
      <c r="E12" s="867"/>
      <c r="F12" s="867"/>
      <c r="G12" s="867"/>
      <c r="H12" s="867"/>
      <c r="I12" s="867"/>
      <c r="J12" s="868"/>
      <c r="K12" s="221">
        <v>2</v>
      </c>
      <c r="L12" s="900"/>
      <c r="M12" s="902"/>
      <c r="N12" s="900"/>
      <c r="O12" s="902"/>
      <c r="P12" s="900"/>
      <c r="Q12" s="902"/>
      <c r="R12" s="903"/>
      <c r="S12" s="903"/>
      <c r="T12" s="903"/>
      <c r="U12" s="900"/>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0</v>
      </c>
      <c r="AG35" s="224">
        <f t="shared" si="3"/>
        <v>0</v>
      </c>
      <c r="AH35" s="224">
        <f t="shared" si="3"/>
        <v>0</v>
      </c>
      <c r="AI35" s="224">
        <f t="shared" si="3"/>
        <v>0</v>
      </c>
      <c r="AJ35" s="225">
        <f t="shared" si="3"/>
        <v>0</v>
      </c>
      <c r="AK35" s="890" t="s">
        <v>325</v>
      </c>
      <c r="AL35" s="890"/>
      <c r="AM35" s="924" t="str">
        <f>IF(Y37+AC37+AG37&gt;0,"Ⅳ",IF(Z37+AD37+AH37&gt;0,"Ⅲ",IF(AA37+AB37+AE37+AF37+AI37+AJ37&gt;0,"Ⅱ","Ⅰ")))</f>
        <v>Ⅰ</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647</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42" priority="2">
      <formula>$AQ11=2</formula>
    </cfRule>
  </conditionalFormatting>
  <conditionalFormatting sqref="Y11:AF34">
    <cfRule type="expression" dxfId="41" priority="1">
      <formula>$AQ11=3</formula>
    </cfRule>
  </conditionalFormatting>
  <conditionalFormatting sqref="AC11:AJ34">
    <cfRule type="expression" dxfId="40" priority="3">
      <formula>$AQ11=1</formula>
    </cfRule>
  </conditionalFormatting>
  <conditionalFormatting sqref="AG11:AJ34">
    <cfRule type="expression" dxfId="39" priority="4">
      <formula>$AQ11=2</formula>
    </cfRule>
  </conditionalFormatting>
  <dataValidations count="2">
    <dataValidation type="list" allowBlank="1" showInputMessage="1" showErrorMessage="1" sqref="Y11:AB34" xr:uid="{F0AFA19C-9402-49DD-A0B0-9027496C40C9}">
      <formula1>"〇,"</formula1>
    </dataValidation>
    <dataValidation type="list" allowBlank="1" showInputMessage="1" showErrorMessage="1" sqref="N11:O34" xr:uid="{E08B48E2-2288-44E3-9C39-83F6AE26378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2994A78-76DB-40BD-9605-D76F208FBEA3}">
          <x14:formula1>
            <xm:f>'(参考)リスト'!$B$16:$B$21</xm:f>
          </x14:formula1>
          <xm:sqref>L11:M34</xm:sqref>
        </x14:dataValidation>
        <x14:dataValidation type="list" allowBlank="1" showInputMessage="1" showErrorMessage="1" xr:uid="{E26A2465-69BD-452A-9BD5-C1CEC250B47C}">
          <x14:formula1>
            <xm:f>'(参考)リスト'!$E$16:$E$27</xm:f>
          </x14:formula1>
          <xm:sqref>R11:T34</xm:sqref>
        </x14:dataValidation>
        <x14:dataValidation type="list" allowBlank="1" showInputMessage="1" showErrorMessage="1" xr:uid="{595BA0F4-CF9C-4625-9D05-B79A8126F54F}">
          <x14:formula1>
            <xm:f>'(参考)リスト'!$D$16:$D$18</xm:f>
          </x14:formula1>
          <xm:sqref>P11:Q34</xm:sqref>
        </x14:dataValidation>
        <x14:dataValidation type="list" allowBlank="1" showInputMessage="1" showErrorMessage="1" xr:uid="{462EA128-FF08-4B6F-90E8-C91D0661066F}">
          <x14:formula1>
            <xm:f>'(参考)リスト'!$F$16:$F$21</xm:f>
          </x14:formula1>
          <xm:sqref>U11:X34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5EA68-B04C-4161-A644-C4B31F8D4A22}">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8</v>
      </c>
      <c r="AW5" s="39">
        <f>R7</f>
        <v>10.4</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0.02</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8</v>
      </c>
      <c r="O7" s="880"/>
      <c r="P7" s="876" t="s">
        <v>309</v>
      </c>
      <c r="Q7" s="878"/>
      <c r="R7" s="881">
        <v>10.4</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571</v>
      </c>
      <c r="O11" s="902"/>
      <c r="P11" s="900" t="s">
        <v>550</v>
      </c>
      <c r="Q11" s="902"/>
      <c r="R11" s="903" t="s">
        <v>406</v>
      </c>
      <c r="S11" s="903"/>
      <c r="T11" s="903"/>
      <c r="U11" s="900" t="s">
        <v>554</v>
      </c>
      <c r="V11" s="902"/>
      <c r="W11" s="900" t="s">
        <v>554</v>
      </c>
      <c r="X11" s="902"/>
      <c r="Y11" s="222"/>
      <c r="Z11" s="222"/>
      <c r="AA11" s="222"/>
      <c r="AB11" s="222"/>
      <c r="AC11" s="223"/>
      <c r="AD11" s="223"/>
      <c r="AE11" s="223"/>
      <c r="AF11" s="223">
        <v>0.02</v>
      </c>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c r="M12" s="902"/>
      <c r="N12" s="900"/>
      <c r="O12" s="902"/>
      <c r="P12" s="900"/>
      <c r="Q12" s="902"/>
      <c r="R12" s="903"/>
      <c r="S12" s="903"/>
      <c r="T12" s="903"/>
      <c r="U12" s="900"/>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0.02</v>
      </c>
      <c r="AG35" s="224">
        <f t="shared" si="3"/>
        <v>0</v>
      </c>
      <c r="AH35" s="224">
        <f t="shared" si="3"/>
        <v>0</v>
      </c>
      <c r="AI35" s="224">
        <f t="shared" si="3"/>
        <v>0</v>
      </c>
      <c r="AJ35" s="225">
        <f t="shared" si="3"/>
        <v>0</v>
      </c>
      <c r="AK35" s="890" t="s">
        <v>325</v>
      </c>
      <c r="AL35" s="890"/>
      <c r="AM35" s="924" t="str">
        <f>IF(Y37+AC37+AG37&gt;0,"Ⅳ",IF(Z37+AD37+AH37&gt;0,"Ⅲ",IF(AA37+AB37+AE37+AF37+AI37+AJ37&gt;0,"Ⅱ","Ⅰ")))</f>
        <v>Ⅱ</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1</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648</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38" priority="2">
      <formula>$AQ11=2</formula>
    </cfRule>
  </conditionalFormatting>
  <conditionalFormatting sqref="Y11:AF34">
    <cfRule type="expression" dxfId="37" priority="1">
      <formula>$AQ11=3</formula>
    </cfRule>
  </conditionalFormatting>
  <conditionalFormatting sqref="AC11:AJ34">
    <cfRule type="expression" dxfId="36" priority="3">
      <formula>$AQ11=1</formula>
    </cfRule>
  </conditionalFormatting>
  <conditionalFormatting sqref="AG11:AJ34">
    <cfRule type="expression" dxfId="35" priority="4">
      <formula>$AQ11=2</formula>
    </cfRule>
  </conditionalFormatting>
  <dataValidations count="2">
    <dataValidation type="list" allowBlank="1" showInputMessage="1" showErrorMessage="1" sqref="Y11:AB34" xr:uid="{A8FD6D08-80BA-4899-8EA1-89C12636223D}">
      <formula1>"〇,"</formula1>
    </dataValidation>
    <dataValidation type="list" allowBlank="1" showInputMessage="1" showErrorMessage="1" sqref="N11:O34" xr:uid="{09F83FC7-A83C-4C12-A89A-75FE9DDC829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00DE62B-8DBB-46A0-8F99-CDBF0B7786AD}">
          <x14:formula1>
            <xm:f>'(参考)リスト'!$B$16:$B$21</xm:f>
          </x14:formula1>
          <xm:sqref>L11:M34</xm:sqref>
        </x14:dataValidation>
        <x14:dataValidation type="list" allowBlank="1" showInputMessage="1" showErrorMessage="1" xr:uid="{C0818F1B-3B5C-4B12-8230-99AF77194F27}">
          <x14:formula1>
            <xm:f>'(参考)リスト'!$E$16:$E$27</xm:f>
          </x14:formula1>
          <xm:sqref>R11:T34</xm:sqref>
        </x14:dataValidation>
        <x14:dataValidation type="list" allowBlank="1" showInputMessage="1" showErrorMessage="1" xr:uid="{78D65F76-B333-484D-83FD-98E81B68F000}">
          <x14:formula1>
            <xm:f>'(参考)リスト'!$D$16:$D$18</xm:f>
          </x14:formula1>
          <xm:sqref>P11:Q34</xm:sqref>
        </x14:dataValidation>
        <x14:dataValidation type="list" allowBlank="1" showInputMessage="1" showErrorMessage="1" xr:uid="{B16C22B3-DDAA-4D42-93F6-90F213B89D9F}">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644F1-F801-47D7-ABA6-1DDF70EBC72A}">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9</v>
      </c>
      <c r="AW5" s="39">
        <f>R7</f>
        <v>10.4</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0</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9</v>
      </c>
      <c r="O7" s="880"/>
      <c r="P7" s="876" t="s">
        <v>309</v>
      </c>
      <c r="Q7" s="878"/>
      <c r="R7" s="881">
        <v>10.4</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c r="M11" s="902"/>
      <c r="N11" s="900"/>
      <c r="O11" s="902"/>
      <c r="P11" s="900"/>
      <c r="Q11" s="902"/>
      <c r="R11" s="903"/>
      <c r="S11" s="903"/>
      <c r="T11" s="903"/>
      <c r="U11" s="900"/>
      <c r="V11" s="902"/>
      <c r="W11" s="900"/>
      <c r="X11" s="902"/>
      <c r="Y11" s="222"/>
      <c r="Z11" s="222"/>
      <c r="AA11" s="222"/>
      <c r="AB11" s="222"/>
      <c r="AC11" s="223"/>
      <c r="AD11" s="223"/>
      <c r="AE11" s="223"/>
      <c r="AF11" s="223"/>
      <c r="AG11" s="223"/>
      <c r="AH11" s="223"/>
      <c r="AI11" s="223"/>
      <c r="AJ11" s="223"/>
      <c r="AK11" s="900"/>
      <c r="AL11" s="901"/>
      <c r="AM11" s="901"/>
      <c r="AN11" s="901"/>
      <c r="AO11" s="902"/>
      <c r="AP11" s="2"/>
      <c r="AQ11" s="52">
        <f>IF(P11="材質劣化",2,IF(P11="漏水",3,1))</f>
        <v>1</v>
      </c>
      <c r="AS11" s="38" t="str">
        <f>IF(Y11&lt;&gt;"",1,"")</f>
        <v/>
      </c>
    </row>
    <row r="12" spans="2:86" ht="12" customHeight="1" x14ac:dyDescent="0.15">
      <c r="B12" s="864"/>
      <c r="C12" s="869"/>
      <c r="D12" s="867"/>
      <c r="E12" s="867"/>
      <c r="F12" s="867"/>
      <c r="G12" s="867"/>
      <c r="H12" s="867"/>
      <c r="I12" s="867"/>
      <c r="J12" s="868"/>
      <c r="K12" s="221">
        <v>2</v>
      </c>
      <c r="L12" s="900"/>
      <c r="M12" s="902"/>
      <c r="N12" s="900"/>
      <c r="O12" s="902"/>
      <c r="P12" s="900"/>
      <c r="Q12" s="902"/>
      <c r="R12" s="903"/>
      <c r="S12" s="903"/>
      <c r="T12" s="903"/>
      <c r="U12" s="900"/>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0</v>
      </c>
      <c r="AG35" s="224">
        <f t="shared" si="3"/>
        <v>0</v>
      </c>
      <c r="AH35" s="224">
        <f t="shared" si="3"/>
        <v>0</v>
      </c>
      <c r="AI35" s="224">
        <f t="shared" si="3"/>
        <v>0</v>
      </c>
      <c r="AJ35" s="225">
        <f t="shared" si="3"/>
        <v>0</v>
      </c>
      <c r="AK35" s="890" t="s">
        <v>325</v>
      </c>
      <c r="AL35" s="890"/>
      <c r="AM35" s="924" t="str">
        <f>IF(Y37+AC37+AG37&gt;0,"Ⅳ",IF(Z37+AD37+AH37&gt;0,"Ⅲ",IF(AA37+AB37+AE37+AF37+AI37+AJ37&gt;0,"Ⅱ","Ⅰ")))</f>
        <v>Ⅰ</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647</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34" priority="2">
      <formula>$AQ11=2</formula>
    </cfRule>
  </conditionalFormatting>
  <conditionalFormatting sqref="Y11:AF34">
    <cfRule type="expression" dxfId="33" priority="1">
      <formula>$AQ11=3</formula>
    </cfRule>
  </conditionalFormatting>
  <conditionalFormatting sqref="AC11:AJ34">
    <cfRule type="expression" dxfId="32" priority="3">
      <formula>$AQ11=1</formula>
    </cfRule>
  </conditionalFormatting>
  <conditionalFormatting sqref="AG11:AJ34">
    <cfRule type="expression" dxfId="31" priority="4">
      <formula>$AQ11=2</formula>
    </cfRule>
  </conditionalFormatting>
  <dataValidations count="2">
    <dataValidation type="list" allowBlank="1" showInputMessage="1" showErrorMessage="1" sqref="Y11:AB34" xr:uid="{DC883DDC-29E5-4CDB-B7CA-479825877372}">
      <formula1>"〇,"</formula1>
    </dataValidation>
    <dataValidation type="list" allowBlank="1" showInputMessage="1" showErrorMessage="1" sqref="N11:O34" xr:uid="{69CA9EA6-1EF7-44E0-A08A-C5A1C322A01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6591145-95A0-4E46-B3F2-993B1FA3C73C}">
          <x14:formula1>
            <xm:f>'(参考)リスト'!$B$16:$B$21</xm:f>
          </x14:formula1>
          <xm:sqref>L11:M34</xm:sqref>
        </x14:dataValidation>
        <x14:dataValidation type="list" allowBlank="1" showInputMessage="1" showErrorMessage="1" xr:uid="{744BDB0E-BBBD-4296-9341-A40BA48CADE5}">
          <x14:formula1>
            <xm:f>'(参考)リスト'!$E$16:$E$27</xm:f>
          </x14:formula1>
          <xm:sqref>R11:T34</xm:sqref>
        </x14:dataValidation>
        <x14:dataValidation type="list" allowBlank="1" showInputMessage="1" showErrorMessage="1" xr:uid="{3B7B5CF3-2BD1-421F-A6A0-A2B5C18A9265}">
          <x14:formula1>
            <xm:f>'(参考)リスト'!$D$16:$D$18</xm:f>
          </x14:formula1>
          <xm:sqref>P11:Q34</xm:sqref>
        </x14:dataValidation>
        <x14:dataValidation type="list" allowBlank="1" showInputMessage="1" showErrorMessage="1" xr:uid="{6A856620-FB75-4A31-8576-27C75247FFEF}">
          <x14:formula1>
            <xm:f>'(参考)リスト'!$F$16:$F$21</xm:f>
          </x14:formula1>
          <xm:sqref>U11:X34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C8B8-60F8-4451-8D06-F93C7C74979A}">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10</v>
      </c>
      <c r="AW5" s="39">
        <f>R7</f>
        <v>10.4</v>
      </c>
      <c r="AX5" s="48" t="str">
        <f>AM35</f>
        <v>Ⅲ</v>
      </c>
      <c r="AY5" s="48">
        <f>Y37</f>
        <v>0</v>
      </c>
      <c r="AZ5" s="48">
        <f t="shared" ref="AZ5:BJ5" si="0">Z37</f>
        <v>0</v>
      </c>
      <c r="BA5" s="48">
        <f t="shared" si="0"/>
        <v>0</v>
      </c>
      <c r="BB5" s="48">
        <f>AB37</f>
        <v>0</v>
      </c>
      <c r="BC5" s="48">
        <f t="shared" si="0"/>
        <v>0</v>
      </c>
      <c r="BD5" s="48">
        <f>AD37</f>
        <v>1</v>
      </c>
      <c r="BE5" s="48">
        <f>AE37</f>
        <v>0</v>
      </c>
      <c r="BF5" s="48">
        <f t="shared" si="0"/>
        <v>0</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0.06</v>
      </c>
      <c r="BQ5" s="48">
        <f t="shared" si="1"/>
        <v>0</v>
      </c>
      <c r="BR5" s="48">
        <f>AF35</f>
        <v>0</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10</v>
      </c>
      <c r="O7" s="880"/>
      <c r="P7" s="876" t="s">
        <v>309</v>
      </c>
      <c r="Q7" s="878"/>
      <c r="R7" s="881">
        <v>10.4</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571</v>
      </c>
      <c r="O11" s="902"/>
      <c r="P11" s="900" t="s">
        <v>550</v>
      </c>
      <c r="Q11" s="902"/>
      <c r="R11" s="903" t="s">
        <v>414</v>
      </c>
      <c r="S11" s="903"/>
      <c r="T11" s="903"/>
      <c r="U11" s="900" t="s">
        <v>565</v>
      </c>
      <c r="V11" s="902"/>
      <c r="W11" s="900" t="s">
        <v>554</v>
      </c>
      <c r="X11" s="902"/>
      <c r="Y11" s="222"/>
      <c r="Z11" s="222"/>
      <c r="AA11" s="222"/>
      <c r="AB11" s="222"/>
      <c r="AC11" s="223"/>
      <c r="AD11" s="223">
        <v>0.06</v>
      </c>
      <c r="AE11" s="223"/>
      <c r="AF11" s="223"/>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c r="M12" s="902"/>
      <c r="N12" s="900"/>
      <c r="O12" s="902"/>
      <c r="P12" s="900"/>
      <c r="Q12" s="902"/>
      <c r="R12" s="903"/>
      <c r="S12" s="903"/>
      <c r="T12" s="903"/>
      <c r="U12" s="900"/>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0.06</v>
      </c>
      <c r="AE35" s="224">
        <f>SUM(AE11:AE34)</f>
        <v>0</v>
      </c>
      <c r="AF35" s="224">
        <f t="shared" si="3"/>
        <v>0</v>
      </c>
      <c r="AG35" s="224">
        <f t="shared" si="3"/>
        <v>0</v>
      </c>
      <c r="AH35" s="224">
        <f t="shared" si="3"/>
        <v>0</v>
      </c>
      <c r="AI35" s="224">
        <f t="shared" si="3"/>
        <v>0</v>
      </c>
      <c r="AJ35" s="225">
        <f t="shared" si="3"/>
        <v>0</v>
      </c>
      <c r="AK35" s="890" t="s">
        <v>325</v>
      </c>
      <c r="AL35" s="890"/>
      <c r="AM35" s="924" t="str">
        <f>IF(Y37+AC37+AG37&gt;0,"Ⅳ",IF(Z37+AD37+AH37&gt;0,"Ⅲ",IF(AA37+AB37+AE37+AF37+AI37+AJ37&gt;0,"Ⅱ","Ⅰ")))</f>
        <v>Ⅲ</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1</v>
      </c>
      <c r="AE37" s="913">
        <f t="shared" si="4"/>
        <v>0</v>
      </c>
      <c r="AF37" s="913">
        <f t="shared" si="4"/>
        <v>0</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649</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30" priority="2">
      <formula>$AQ11=2</formula>
    </cfRule>
  </conditionalFormatting>
  <conditionalFormatting sqref="Y11:AF34">
    <cfRule type="expression" dxfId="29" priority="1">
      <formula>$AQ11=3</formula>
    </cfRule>
  </conditionalFormatting>
  <conditionalFormatting sqref="AC11:AJ34">
    <cfRule type="expression" dxfId="28" priority="3">
      <formula>$AQ11=1</formula>
    </cfRule>
  </conditionalFormatting>
  <conditionalFormatting sqref="AG11:AJ34">
    <cfRule type="expression" dxfId="27" priority="4">
      <formula>$AQ11=2</formula>
    </cfRule>
  </conditionalFormatting>
  <dataValidations count="2">
    <dataValidation type="list" allowBlank="1" showInputMessage="1" showErrorMessage="1" sqref="Y11:AB34" xr:uid="{B56589BD-9DB6-4A9B-B8F0-4CB17339140D}">
      <formula1>"〇,"</formula1>
    </dataValidation>
    <dataValidation type="list" allowBlank="1" showInputMessage="1" showErrorMessage="1" sqref="N11:O34" xr:uid="{8C68B996-6CC9-4453-BB4B-F1DC57C8A0B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6BCA07B-487A-4C3C-8323-82BAD1084DFC}">
          <x14:formula1>
            <xm:f>'(参考)リスト'!$B$16:$B$21</xm:f>
          </x14:formula1>
          <xm:sqref>L11:M34</xm:sqref>
        </x14:dataValidation>
        <x14:dataValidation type="list" allowBlank="1" showInputMessage="1" showErrorMessage="1" xr:uid="{DB81ECFF-DA23-4883-A7FA-5D9A66692633}">
          <x14:formula1>
            <xm:f>'(参考)リスト'!$E$16:$E$27</xm:f>
          </x14:formula1>
          <xm:sqref>R11:T34</xm:sqref>
        </x14:dataValidation>
        <x14:dataValidation type="list" allowBlank="1" showInputMessage="1" showErrorMessage="1" xr:uid="{711DF92E-4E1C-487C-88BD-B3AB6083D0BA}">
          <x14:formula1>
            <xm:f>'(参考)リスト'!$D$16:$D$18</xm:f>
          </x14:formula1>
          <xm:sqref>P11:Q34</xm:sqref>
        </x14:dataValidation>
        <x14:dataValidation type="list" allowBlank="1" showInputMessage="1" showErrorMessage="1" xr:uid="{8253CB3E-3066-424A-8982-CC46BFD44166}">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BBB52-FE18-42C0-9728-27D2C76D914B}">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11</v>
      </c>
      <c r="AW5" s="39">
        <f>R7</f>
        <v>10.5</v>
      </c>
      <c r="AX5" s="48" t="str">
        <f>AM35</f>
        <v>Ⅱ</v>
      </c>
      <c r="AY5" s="48">
        <f>Y37</f>
        <v>0</v>
      </c>
      <c r="AZ5" s="48">
        <f t="shared" ref="AZ5:BJ5" si="0">Z37</f>
        <v>0</v>
      </c>
      <c r="BA5" s="48">
        <f t="shared" si="0"/>
        <v>0</v>
      </c>
      <c r="BB5" s="48">
        <f>AB37</f>
        <v>0</v>
      </c>
      <c r="BC5" s="48">
        <f t="shared" si="0"/>
        <v>0</v>
      </c>
      <c r="BD5" s="48">
        <f>AD37</f>
        <v>0</v>
      </c>
      <c r="BE5" s="48">
        <f>AE37</f>
        <v>0</v>
      </c>
      <c r="BF5" s="48">
        <f t="shared" si="0"/>
        <v>2</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1.5000000000000001E-2</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11</v>
      </c>
      <c r="O7" s="880"/>
      <c r="P7" s="876" t="s">
        <v>309</v>
      </c>
      <c r="Q7" s="878"/>
      <c r="R7" s="881">
        <v>10.5</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583</v>
      </c>
      <c r="O11" s="902"/>
      <c r="P11" s="900" t="s">
        <v>550</v>
      </c>
      <c r="Q11" s="902"/>
      <c r="R11" s="903" t="s">
        <v>423</v>
      </c>
      <c r="S11" s="903"/>
      <c r="T11" s="903"/>
      <c r="U11" s="900" t="s">
        <v>553</v>
      </c>
      <c r="V11" s="902"/>
      <c r="W11" s="900" t="s">
        <v>554</v>
      </c>
      <c r="X11" s="902"/>
      <c r="Y11" s="222"/>
      <c r="Z11" s="222"/>
      <c r="AA11" s="222"/>
      <c r="AB11" s="222"/>
      <c r="AC11" s="223"/>
      <c r="AD11" s="223"/>
      <c r="AE11" s="223"/>
      <c r="AF11" s="223">
        <v>2.5000000000000001E-3</v>
      </c>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t="s">
        <v>548</v>
      </c>
      <c r="M12" s="902"/>
      <c r="N12" s="900" t="s">
        <v>571</v>
      </c>
      <c r="O12" s="902"/>
      <c r="P12" s="900" t="s">
        <v>550</v>
      </c>
      <c r="Q12" s="902"/>
      <c r="R12" s="903" t="s">
        <v>414</v>
      </c>
      <c r="S12" s="903"/>
      <c r="T12" s="903"/>
      <c r="U12" s="900" t="s">
        <v>565</v>
      </c>
      <c r="V12" s="902"/>
      <c r="W12" s="900" t="s">
        <v>554</v>
      </c>
      <c r="X12" s="902"/>
      <c r="Y12" s="222"/>
      <c r="Z12" s="222"/>
      <c r="AA12" s="222"/>
      <c r="AB12" s="222"/>
      <c r="AC12" s="223"/>
      <c r="AD12" s="223"/>
      <c r="AE12" s="223"/>
      <c r="AF12" s="223">
        <v>1.2500000000000001E-2</v>
      </c>
      <c r="AG12" s="223"/>
      <c r="AH12" s="223"/>
      <c r="AI12" s="223"/>
      <c r="AJ12" s="223"/>
      <c r="AK12" s="900"/>
      <c r="AL12" s="901"/>
      <c r="AM12" s="901"/>
      <c r="AN12" s="901"/>
      <c r="AO12" s="902"/>
      <c r="AP12" s="2"/>
      <c r="AQ12" s="52">
        <f t="shared" ref="AQ12:AQ34" si="2">IF(P12="材質劣化",2,IF(P12="漏水",3,1))</f>
        <v>2</v>
      </c>
    </row>
    <row r="13" spans="2:86" ht="12" customHeight="1" x14ac:dyDescent="0.15">
      <c r="B13" s="864"/>
      <c r="C13" s="869"/>
      <c r="D13" s="867"/>
      <c r="E13" s="867"/>
      <c r="F13" s="867"/>
      <c r="G13" s="867"/>
      <c r="H13" s="867"/>
      <c r="I13" s="867"/>
      <c r="J13" s="868"/>
      <c r="K13" s="221">
        <v>3</v>
      </c>
      <c r="L13" s="900" t="s">
        <v>548</v>
      </c>
      <c r="M13" s="902"/>
      <c r="N13" s="900" t="s">
        <v>549</v>
      </c>
      <c r="O13" s="902"/>
      <c r="P13" s="900" t="s">
        <v>550</v>
      </c>
      <c r="Q13" s="902"/>
      <c r="R13" s="904" t="s">
        <v>448</v>
      </c>
      <c r="S13" s="905"/>
      <c r="T13" s="906"/>
      <c r="U13" s="900" t="s">
        <v>553</v>
      </c>
      <c r="V13" s="902"/>
      <c r="W13" s="900" t="s">
        <v>554</v>
      </c>
      <c r="X13" s="902"/>
      <c r="Y13" s="222"/>
      <c r="Z13" s="222"/>
      <c r="AA13" s="222"/>
      <c r="AB13" s="222"/>
      <c r="AC13" s="223"/>
      <c r="AD13" s="223"/>
      <c r="AE13" s="223"/>
      <c r="AF13" s="223"/>
      <c r="AG13" s="223"/>
      <c r="AH13" s="223"/>
      <c r="AI13" s="223"/>
      <c r="AJ13" s="223"/>
      <c r="AK13" s="900"/>
      <c r="AL13" s="901"/>
      <c r="AM13" s="901"/>
      <c r="AN13" s="901"/>
      <c r="AO13" s="902"/>
      <c r="AP13" s="2"/>
      <c r="AQ13" s="52">
        <f t="shared" si="2"/>
        <v>2</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1.5000000000000001E-2</v>
      </c>
      <c r="AG35" s="224">
        <f t="shared" si="3"/>
        <v>0</v>
      </c>
      <c r="AH35" s="224">
        <f t="shared" si="3"/>
        <v>0</v>
      </c>
      <c r="AI35" s="224">
        <f t="shared" si="3"/>
        <v>0</v>
      </c>
      <c r="AJ35" s="225">
        <f t="shared" si="3"/>
        <v>0</v>
      </c>
      <c r="AK35" s="890" t="s">
        <v>325</v>
      </c>
      <c r="AL35" s="890"/>
      <c r="AM35" s="924" t="str">
        <f>IF(Y37+AC37+AG37&gt;0,"Ⅳ",IF(Z37+AD37+AH37&gt;0,"Ⅲ",IF(AA37+AB37+AE37+AF37+AI37+AJ37&gt;0,"Ⅱ","Ⅰ")))</f>
        <v>Ⅱ</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2</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648</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26" priority="2">
      <formula>$AQ11=2</formula>
    </cfRule>
  </conditionalFormatting>
  <conditionalFormatting sqref="Y11:AF34">
    <cfRule type="expression" dxfId="25" priority="1">
      <formula>$AQ11=3</formula>
    </cfRule>
  </conditionalFormatting>
  <conditionalFormatting sqref="AC11:AJ34">
    <cfRule type="expression" dxfId="24" priority="3">
      <formula>$AQ11=1</formula>
    </cfRule>
  </conditionalFormatting>
  <conditionalFormatting sqref="AG11:AJ34">
    <cfRule type="expression" dxfId="23" priority="4">
      <formula>$AQ11=2</formula>
    </cfRule>
  </conditionalFormatting>
  <dataValidations count="2">
    <dataValidation type="list" allowBlank="1" showInputMessage="1" showErrorMessage="1" sqref="Y11:AB34" xr:uid="{72125536-BCC4-497C-B83D-58DD18F69EA6}">
      <formula1>"〇,"</formula1>
    </dataValidation>
    <dataValidation type="list" allowBlank="1" showInputMessage="1" showErrorMessage="1" sqref="N11:O34" xr:uid="{C9F5FF04-24AB-4BC3-9999-93744679A67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A7CCADF-A745-4BF0-8DBB-876E84F55F31}">
          <x14:formula1>
            <xm:f>'(参考)リスト'!$B$16:$B$21</xm:f>
          </x14:formula1>
          <xm:sqref>L11:M34</xm:sqref>
        </x14:dataValidation>
        <x14:dataValidation type="list" allowBlank="1" showInputMessage="1" showErrorMessage="1" xr:uid="{A099A71D-BF75-4066-A3C9-41899E05A181}">
          <x14:formula1>
            <xm:f>'(参考)リスト'!$E$16:$E$27</xm:f>
          </x14:formula1>
          <xm:sqref>R11:T34</xm:sqref>
        </x14:dataValidation>
        <x14:dataValidation type="list" allowBlank="1" showInputMessage="1" showErrorMessage="1" xr:uid="{A1092D5C-EA81-4EA9-B8C8-01CE75F3C242}">
          <x14:formula1>
            <xm:f>'(参考)リスト'!$D$16:$D$18</xm:f>
          </x14:formula1>
          <xm:sqref>P11:Q34</xm:sqref>
        </x14:dataValidation>
        <x14:dataValidation type="list" allowBlank="1" showInputMessage="1" showErrorMessage="1" xr:uid="{7A60E83A-3765-4F92-8973-325F66EE2826}">
          <x14:formula1>
            <xm:f>'(参考)リスト'!$F$16:$F$21</xm:f>
          </x14:formula1>
          <xm:sqref>U11:X34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B3338-1C8B-4915-A8D2-1BEBFC4AE952}">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12</v>
      </c>
      <c r="AW5" s="39">
        <f>R7</f>
        <v>10.4</v>
      </c>
      <c r="AX5" s="48" t="str">
        <f>AM35</f>
        <v>Ⅱ</v>
      </c>
      <c r="AY5" s="48">
        <f>Y37</f>
        <v>0</v>
      </c>
      <c r="AZ5" s="48">
        <f t="shared" ref="AZ5:BJ5" si="0">Z37</f>
        <v>0</v>
      </c>
      <c r="BA5" s="48">
        <f t="shared" si="0"/>
        <v>0</v>
      </c>
      <c r="BB5" s="48">
        <f>AB37</f>
        <v>0</v>
      </c>
      <c r="BC5" s="48">
        <f t="shared" si="0"/>
        <v>0</v>
      </c>
      <c r="BD5" s="48">
        <f>AD37</f>
        <v>0</v>
      </c>
      <c r="BE5" s="48">
        <f>AE37</f>
        <v>0</v>
      </c>
      <c r="BF5" s="48">
        <f t="shared" si="0"/>
        <v>1</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2.5000000000000001E-3</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12</v>
      </c>
      <c r="O7" s="880"/>
      <c r="P7" s="876" t="s">
        <v>309</v>
      </c>
      <c r="Q7" s="878"/>
      <c r="R7" s="881">
        <v>10.4</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577</v>
      </c>
      <c r="O11" s="902"/>
      <c r="P11" s="900" t="s">
        <v>550</v>
      </c>
      <c r="Q11" s="902"/>
      <c r="R11" s="903" t="s">
        <v>423</v>
      </c>
      <c r="S11" s="903"/>
      <c r="T11" s="903"/>
      <c r="U11" s="900" t="s">
        <v>553</v>
      </c>
      <c r="V11" s="902"/>
      <c r="W11" s="900" t="s">
        <v>554</v>
      </c>
      <c r="X11" s="902"/>
      <c r="Y11" s="222"/>
      <c r="Z11" s="222"/>
      <c r="AA11" s="222"/>
      <c r="AB11" s="222"/>
      <c r="AC11" s="223"/>
      <c r="AD11" s="223"/>
      <c r="AE11" s="223"/>
      <c r="AF11" s="223">
        <v>2.5000000000000001E-3</v>
      </c>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c r="M12" s="902"/>
      <c r="N12" s="900"/>
      <c r="O12" s="902"/>
      <c r="P12" s="900"/>
      <c r="Q12" s="902"/>
      <c r="R12" s="903"/>
      <c r="S12" s="903"/>
      <c r="T12" s="903"/>
      <c r="U12" s="900"/>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2.5000000000000001E-3</v>
      </c>
      <c r="AG35" s="224">
        <f t="shared" si="3"/>
        <v>0</v>
      </c>
      <c r="AH35" s="224">
        <f t="shared" si="3"/>
        <v>0</v>
      </c>
      <c r="AI35" s="224">
        <f t="shared" si="3"/>
        <v>0</v>
      </c>
      <c r="AJ35" s="225">
        <f t="shared" si="3"/>
        <v>0</v>
      </c>
      <c r="AK35" s="890" t="s">
        <v>325</v>
      </c>
      <c r="AL35" s="890"/>
      <c r="AM35" s="924" t="str">
        <f>IF(Y37+AC37+AG37&gt;0,"Ⅳ",IF(Z37+AD37+AH37&gt;0,"Ⅲ",IF(AA37+AB37+AE37+AF37+AI37+AJ37&gt;0,"Ⅱ","Ⅰ")))</f>
        <v>Ⅱ</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1</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648</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22" priority="2">
      <formula>$AQ11=2</formula>
    </cfRule>
  </conditionalFormatting>
  <conditionalFormatting sqref="Y11:AF34">
    <cfRule type="expression" dxfId="21" priority="1">
      <formula>$AQ11=3</formula>
    </cfRule>
  </conditionalFormatting>
  <conditionalFormatting sqref="AC11:AJ34">
    <cfRule type="expression" dxfId="20" priority="3">
      <formula>$AQ11=1</formula>
    </cfRule>
  </conditionalFormatting>
  <conditionalFormatting sqref="AG11:AJ34">
    <cfRule type="expression" dxfId="19" priority="4">
      <formula>$AQ11=2</formula>
    </cfRule>
  </conditionalFormatting>
  <dataValidations count="2">
    <dataValidation type="list" allowBlank="1" showInputMessage="1" showErrorMessage="1" sqref="Y11:AB34" xr:uid="{F5C97B9D-0566-47A6-8B09-10EAEB60520D}">
      <formula1>"〇,"</formula1>
    </dataValidation>
    <dataValidation type="list" allowBlank="1" showInputMessage="1" showErrorMessage="1" sqref="N11:O34" xr:uid="{30247F84-ABE6-4B89-B111-F5D8483930F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459BBFB-DE6C-4444-8471-5B0BC2F29EA1}">
          <x14:formula1>
            <xm:f>'(参考)リスト'!$B$16:$B$21</xm:f>
          </x14:formula1>
          <xm:sqref>L11:M34</xm:sqref>
        </x14:dataValidation>
        <x14:dataValidation type="list" allowBlank="1" showInputMessage="1" showErrorMessage="1" xr:uid="{6D8C2682-9556-4464-86EC-CCABC02F9DAB}">
          <x14:formula1>
            <xm:f>'(参考)リスト'!$E$16:$E$27</xm:f>
          </x14:formula1>
          <xm:sqref>R11:T34</xm:sqref>
        </x14:dataValidation>
        <x14:dataValidation type="list" allowBlank="1" showInputMessage="1" showErrorMessage="1" xr:uid="{96579B1C-FFD2-47C7-83C3-BCB0A87F107B}">
          <x14:formula1>
            <xm:f>'(参考)リスト'!$D$16:$D$18</xm:f>
          </x14:formula1>
          <xm:sqref>P11:Q34</xm:sqref>
        </x14:dataValidation>
        <x14:dataValidation type="list" allowBlank="1" showInputMessage="1" showErrorMessage="1" xr:uid="{0B6E5D53-2B29-4FF1-91D4-75D30D6AFF3C}">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BDB9B-0A28-4B71-8AAA-57E5E83D6274}">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13</v>
      </c>
      <c r="AW5" s="39">
        <f>R7</f>
        <v>10.4</v>
      </c>
      <c r="AX5" s="48" t="str">
        <f>AM35</f>
        <v>Ⅱ</v>
      </c>
      <c r="AY5" s="48">
        <f>Y37</f>
        <v>0</v>
      </c>
      <c r="AZ5" s="48">
        <f t="shared" ref="AZ5:BJ5" si="0">Z37</f>
        <v>0</v>
      </c>
      <c r="BA5" s="48">
        <f t="shared" si="0"/>
        <v>0</v>
      </c>
      <c r="BB5" s="48">
        <f>AB37</f>
        <v>1</v>
      </c>
      <c r="BC5" s="48">
        <f t="shared" si="0"/>
        <v>0</v>
      </c>
      <c r="BD5" s="48">
        <f>AD37</f>
        <v>0</v>
      </c>
      <c r="BE5" s="48">
        <f>AE37</f>
        <v>0</v>
      </c>
      <c r="BF5" s="48">
        <f t="shared" si="0"/>
        <v>1</v>
      </c>
      <c r="BG5" s="48">
        <f t="shared" si="0"/>
        <v>0</v>
      </c>
      <c r="BH5" s="48">
        <f t="shared" si="0"/>
        <v>0</v>
      </c>
      <c r="BI5" s="48">
        <f>AI37</f>
        <v>0</v>
      </c>
      <c r="BJ5" s="48">
        <f t="shared" si="0"/>
        <v>0</v>
      </c>
      <c r="BK5" s="48">
        <f>IF(Y37&gt;0,R7,)</f>
        <v>0</v>
      </c>
      <c r="BL5" s="40">
        <f>IF(Y37&gt;0,"",IF(Z37&gt;0,R7,))</f>
        <v>0</v>
      </c>
      <c r="BM5" s="40">
        <f>IF(Y37+Z37&gt;0,"",IF(AA37&gt;0,R7,))</f>
        <v>0</v>
      </c>
      <c r="BN5" s="40">
        <f>IF(Y37+Z37+AA37&gt;0,"",IF(AB37&gt;0,R7,))</f>
        <v>10.4</v>
      </c>
      <c r="BO5" s="48">
        <f>AC35</f>
        <v>0</v>
      </c>
      <c r="BP5" s="48">
        <f t="shared" ref="BP5:BQ5" si="1">AD35</f>
        <v>0</v>
      </c>
      <c r="BQ5" s="48">
        <f t="shared" si="1"/>
        <v>0</v>
      </c>
      <c r="BR5" s="48">
        <f>AF35</f>
        <v>2.5000000000000001E-3</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13</v>
      </c>
      <c r="O7" s="880"/>
      <c r="P7" s="876" t="s">
        <v>309</v>
      </c>
      <c r="Q7" s="878"/>
      <c r="R7" s="881">
        <v>10.4</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577</v>
      </c>
      <c r="O11" s="902"/>
      <c r="P11" s="900" t="s">
        <v>550</v>
      </c>
      <c r="Q11" s="902"/>
      <c r="R11" s="903" t="s">
        <v>423</v>
      </c>
      <c r="S11" s="903"/>
      <c r="T11" s="903"/>
      <c r="U11" s="900" t="s">
        <v>553</v>
      </c>
      <c r="V11" s="902"/>
      <c r="W11" s="900" t="s">
        <v>554</v>
      </c>
      <c r="X11" s="902"/>
      <c r="Y11" s="222"/>
      <c r="Z11" s="222"/>
      <c r="AA11" s="222"/>
      <c r="AB11" s="222"/>
      <c r="AC11" s="223"/>
      <c r="AD11" s="223"/>
      <c r="AE11" s="223"/>
      <c r="AF11" s="223">
        <v>2.5000000000000001E-3</v>
      </c>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t="s">
        <v>548</v>
      </c>
      <c r="M12" s="902"/>
      <c r="N12" s="900" t="s">
        <v>587</v>
      </c>
      <c r="O12" s="902"/>
      <c r="P12" s="900" t="s">
        <v>568</v>
      </c>
      <c r="Q12" s="902"/>
      <c r="R12" s="903" t="s">
        <v>448</v>
      </c>
      <c r="S12" s="903"/>
      <c r="T12" s="903"/>
      <c r="U12" s="900" t="s">
        <v>553</v>
      </c>
      <c r="V12" s="902"/>
      <c r="W12" s="900" t="s">
        <v>554</v>
      </c>
      <c r="X12" s="902"/>
      <c r="Y12" s="222"/>
      <c r="Z12" s="222"/>
      <c r="AA12" s="222"/>
      <c r="AB12" s="222" t="s">
        <v>646</v>
      </c>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2.5000000000000001E-3</v>
      </c>
      <c r="AG35" s="224">
        <f t="shared" si="3"/>
        <v>0</v>
      </c>
      <c r="AH35" s="224">
        <f t="shared" si="3"/>
        <v>0</v>
      </c>
      <c r="AI35" s="224">
        <f t="shared" si="3"/>
        <v>0</v>
      </c>
      <c r="AJ35" s="225">
        <f t="shared" si="3"/>
        <v>0</v>
      </c>
      <c r="AK35" s="890" t="s">
        <v>325</v>
      </c>
      <c r="AL35" s="890"/>
      <c r="AM35" s="924" t="str">
        <f>IF(Y37+AC37+AG37&gt;0,"Ⅳ",IF(Z37+AD37+AH37&gt;0,"Ⅲ",IF(AA37+AB37+AE37+AF37+AI37+AJ37&gt;0,"Ⅱ","Ⅰ")))</f>
        <v>Ⅱ</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1</v>
      </c>
      <c r="AC37" s="913">
        <f>COUNTA(AC11:AC34)</f>
        <v>0</v>
      </c>
      <c r="AD37" s="913">
        <f t="shared" ref="AD37:AI37" si="4">COUNTA(AD11:AD34)</f>
        <v>0</v>
      </c>
      <c r="AE37" s="913">
        <f t="shared" si="4"/>
        <v>0</v>
      </c>
      <c r="AF37" s="913">
        <f t="shared" si="4"/>
        <v>1</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648</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8" priority="2">
      <formula>$AQ11=2</formula>
    </cfRule>
  </conditionalFormatting>
  <conditionalFormatting sqref="Y11:AF34">
    <cfRule type="expression" dxfId="17" priority="1">
      <formula>$AQ11=3</formula>
    </cfRule>
  </conditionalFormatting>
  <conditionalFormatting sqref="AC11:AJ34">
    <cfRule type="expression" dxfId="16" priority="3">
      <formula>$AQ11=1</formula>
    </cfRule>
  </conditionalFormatting>
  <conditionalFormatting sqref="AG11:AJ34">
    <cfRule type="expression" dxfId="15" priority="4">
      <formula>$AQ11=2</formula>
    </cfRule>
  </conditionalFormatting>
  <dataValidations count="2">
    <dataValidation type="list" allowBlank="1" showInputMessage="1" showErrorMessage="1" sqref="Y11:AB34" xr:uid="{D5898A7C-7E71-4E5D-ABA0-E92CBFFEDE2B}">
      <formula1>"〇,"</formula1>
    </dataValidation>
    <dataValidation type="list" allowBlank="1" showInputMessage="1" showErrorMessage="1" sqref="N11:O34" xr:uid="{62AB8A98-EB92-4E9B-BFFF-1C2F7DF9B69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D5D1152-D5CA-4B06-80CB-D5D0C5DFB335}">
          <x14:formula1>
            <xm:f>'(参考)リスト'!$B$16:$B$21</xm:f>
          </x14:formula1>
          <xm:sqref>L11:M34</xm:sqref>
        </x14:dataValidation>
        <x14:dataValidation type="list" allowBlank="1" showInputMessage="1" showErrorMessage="1" xr:uid="{33A982A2-3159-48D4-BE9A-098F1F2BC109}">
          <x14:formula1>
            <xm:f>'(参考)リスト'!$E$16:$E$27</xm:f>
          </x14:formula1>
          <xm:sqref>R11:T34</xm:sqref>
        </x14:dataValidation>
        <x14:dataValidation type="list" allowBlank="1" showInputMessage="1" showErrorMessage="1" xr:uid="{560DEA7A-4C42-43A1-92AE-580AE831AF03}">
          <x14:formula1>
            <xm:f>'(参考)リスト'!$D$16:$D$18</xm:f>
          </x14:formula1>
          <xm:sqref>P11:Q34</xm:sqref>
        </x14:dataValidation>
        <x14:dataValidation type="list" allowBlank="1" showInputMessage="1" showErrorMessage="1" xr:uid="{3C4F227B-59F1-4BBF-BC16-8E635C0FC482}">
          <x14:formula1>
            <xm:f>'(参考)リスト'!$F$16:$F$21</xm:f>
          </x14:formula1>
          <xm:sqref>U11:X34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2AEA4-FA99-43C0-BEC5-1092C65F76BA}">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14</v>
      </c>
      <c r="AW5" s="39">
        <f>R7</f>
        <v>10.5</v>
      </c>
      <c r="AX5" s="48" t="str">
        <f>AM35</f>
        <v>Ⅱ</v>
      </c>
      <c r="AY5" s="48">
        <f>Y37</f>
        <v>0</v>
      </c>
      <c r="AZ5" s="48">
        <f t="shared" ref="AZ5:BJ5" si="0">Z37</f>
        <v>0</v>
      </c>
      <c r="BA5" s="48">
        <f t="shared" si="0"/>
        <v>0</v>
      </c>
      <c r="BB5" s="48">
        <f>AB37</f>
        <v>0</v>
      </c>
      <c r="BC5" s="48">
        <f t="shared" si="0"/>
        <v>0</v>
      </c>
      <c r="BD5" s="48">
        <f>AD37</f>
        <v>0</v>
      </c>
      <c r="BE5" s="48">
        <f>AE37</f>
        <v>0</v>
      </c>
      <c r="BF5" s="48">
        <f t="shared" si="0"/>
        <v>3</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0.47499999999999998</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14</v>
      </c>
      <c r="O7" s="880"/>
      <c r="P7" s="876" t="s">
        <v>309</v>
      </c>
      <c r="Q7" s="878"/>
      <c r="R7" s="881">
        <v>10.5</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549</v>
      </c>
      <c r="O11" s="902"/>
      <c r="P11" s="900" t="s">
        <v>550</v>
      </c>
      <c r="Q11" s="902"/>
      <c r="R11" s="903" t="s">
        <v>406</v>
      </c>
      <c r="S11" s="903"/>
      <c r="T11" s="903"/>
      <c r="U11" s="900" t="s">
        <v>586</v>
      </c>
      <c r="V11" s="902"/>
      <c r="W11" s="900" t="s">
        <v>554</v>
      </c>
      <c r="X11" s="902"/>
      <c r="Y11" s="222"/>
      <c r="Z11" s="222"/>
      <c r="AA11" s="222"/>
      <c r="AB11" s="222"/>
      <c r="AC11" s="223"/>
      <c r="AD11" s="223"/>
      <c r="AE11" s="223"/>
      <c r="AF11" s="223"/>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t="s">
        <v>548</v>
      </c>
      <c r="M12" s="902"/>
      <c r="N12" s="900" t="s">
        <v>590</v>
      </c>
      <c r="O12" s="902"/>
      <c r="P12" s="900" t="s">
        <v>550</v>
      </c>
      <c r="Q12" s="902"/>
      <c r="R12" s="903" t="s">
        <v>423</v>
      </c>
      <c r="S12" s="903"/>
      <c r="T12" s="903"/>
      <c r="U12" s="900" t="s">
        <v>553</v>
      </c>
      <c r="V12" s="902"/>
      <c r="W12" s="900" t="s">
        <v>554</v>
      </c>
      <c r="X12" s="902"/>
      <c r="Y12" s="222"/>
      <c r="Z12" s="222"/>
      <c r="AA12" s="222"/>
      <c r="AB12" s="222"/>
      <c r="AC12" s="223"/>
      <c r="AD12" s="223"/>
      <c r="AE12" s="223"/>
      <c r="AF12" s="223">
        <v>0.17499999999999999</v>
      </c>
      <c r="AG12" s="223"/>
      <c r="AH12" s="223"/>
      <c r="AI12" s="223"/>
      <c r="AJ12" s="223"/>
      <c r="AK12" s="900"/>
      <c r="AL12" s="901"/>
      <c r="AM12" s="901"/>
      <c r="AN12" s="901"/>
      <c r="AO12" s="902"/>
      <c r="AP12" s="2"/>
      <c r="AQ12" s="52">
        <f t="shared" ref="AQ12:AQ34" si="2">IF(P12="材質劣化",2,IF(P12="漏水",3,1))</f>
        <v>2</v>
      </c>
    </row>
    <row r="13" spans="2:86" ht="12" customHeight="1" x14ac:dyDescent="0.15">
      <c r="B13" s="864"/>
      <c r="C13" s="869"/>
      <c r="D13" s="867"/>
      <c r="E13" s="867"/>
      <c r="F13" s="867"/>
      <c r="G13" s="867"/>
      <c r="H13" s="867"/>
      <c r="I13" s="867"/>
      <c r="J13" s="868"/>
      <c r="K13" s="221">
        <v>3</v>
      </c>
      <c r="L13" s="900" t="s">
        <v>548</v>
      </c>
      <c r="M13" s="902"/>
      <c r="N13" s="900" t="s">
        <v>590</v>
      </c>
      <c r="O13" s="902"/>
      <c r="P13" s="900" t="s">
        <v>550</v>
      </c>
      <c r="Q13" s="902"/>
      <c r="R13" s="904" t="s">
        <v>414</v>
      </c>
      <c r="S13" s="905"/>
      <c r="T13" s="906"/>
      <c r="U13" s="900" t="s">
        <v>553</v>
      </c>
      <c r="V13" s="902"/>
      <c r="W13" s="900" t="s">
        <v>554</v>
      </c>
      <c r="X13" s="902"/>
      <c r="Y13" s="222"/>
      <c r="Z13" s="222"/>
      <c r="AA13" s="222"/>
      <c r="AB13" s="222"/>
      <c r="AC13" s="223"/>
      <c r="AD13" s="223"/>
      <c r="AE13" s="223"/>
      <c r="AF13" s="223">
        <v>0.21</v>
      </c>
      <c r="AG13" s="223"/>
      <c r="AH13" s="223"/>
      <c r="AI13" s="223"/>
      <c r="AJ13" s="223"/>
      <c r="AK13" s="900"/>
      <c r="AL13" s="901"/>
      <c r="AM13" s="901"/>
      <c r="AN13" s="901"/>
      <c r="AO13" s="902"/>
      <c r="AP13" s="2"/>
      <c r="AQ13" s="52">
        <f t="shared" si="2"/>
        <v>2</v>
      </c>
    </row>
    <row r="14" spans="2:86" ht="12" customHeight="1" x14ac:dyDescent="0.15">
      <c r="B14" s="864"/>
      <c r="C14" s="869"/>
      <c r="D14" s="867"/>
      <c r="E14" s="867"/>
      <c r="F14" s="867"/>
      <c r="G14" s="867"/>
      <c r="H14" s="867"/>
      <c r="I14" s="867"/>
      <c r="J14" s="868"/>
      <c r="K14" s="221">
        <v>4</v>
      </c>
      <c r="L14" s="900" t="s">
        <v>548</v>
      </c>
      <c r="M14" s="902"/>
      <c r="N14" s="900" t="s">
        <v>590</v>
      </c>
      <c r="O14" s="902"/>
      <c r="P14" s="900" t="s">
        <v>550</v>
      </c>
      <c r="Q14" s="902"/>
      <c r="R14" s="904" t="s">
        <v>414</v>
      </c>
      <c r="S14" s="905"/>
      <c r="T14" s="906"/>
      <c r="U14" s="900" t="s">
        <v>554</v>
      </c>
      <c r="V14" s="902"/>
      <c r="W14" s="900" t="s">
        <v>554</v>
      </c>
      <c r="X14" s="902"/>
      <c r="Y14" s="222"/>
      <c r="Z14" s="222"/>
      <c r="AA14" s="222"/>
      <c r="AB14" s="222"/>
      <c r="AC14" s="223"/>
      <c r="AD14" s="223"/>
      <c r="AE14" s="223"/>
      <c r="AF14" s="223">
        <v>0.09</v>
      </c>
      <c r="AG14" s="223"/>
      <c r="AH14" s="223"/>
      <c r="AI14" s="223"/>
      <c r="AJ14" s="223"/>
      <c r="AK14" s="900"/>
      <c r="AL14" s="901"/>
      <c r="AM14" s="901"/>
      <c r="AN14" s="901"/>
      <c r="AO14" s="902"/>
      <c r="AP14" s="2"/>
      <c r="AQ14" s="52">
        <f t="shared" si="2"/>
        <v>2</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0.47499999999999998</v>
      </c>
      <c r="AG35" s="224">
        <f t="shared" si="3"/>
        <v>0</v>
      </c>
      <c r="AH35" s="224">
        <f t="shared" si="3"/>
        <v>0</v>
      </c>
      <c r="AI35" s="224">
        <f t="shared" si="3"/>
        <v>0</v>
      </c>
      <c r="AJ35" s="225">
        <f t="shared" si="3"/>
        <v>0</v>
      </c>
      <c r="AK35" s="890" t="s">
        <v>325</v>
      </c>
      <c r="AL35" s="890"/>
      <c r="AM35" s="924" t="str">
        <f>IF(Y37+AC37+AG37&gt;0,"Ⅳ",IF(Z37+AD37+AH37&gt;0,"Ⅲ",IF(AA37+AB37+AE37+AF37+AI37+AJ37&gt;0,"Ⅱ","Ⅰ")))</f>
        <v>Ⅱ</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3</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648</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4" priority="2">
      <formula>$AQ11=2</formula>
    </cfRule>
  </conditionalFormatting>
  <conditionalFormatting sqref="Y11:AF34">
    <cfRule type="expression" dxfId="13" priority="1">
      <formula>$AQ11=3</formula>
    </cfRule>
  </conditionalFormatting>
  <conditionalFormatting sqref="AC11:AJ34">
    <cfRule type="expression" dxfId="12" priority="3">
      <formula>$AQ11=1</formula>
    </cfRule>
  </conditionalFormatting>
  <conditionalFormatting sqref="AG11:AJ34">
    <cfRule type="expression" dxfId="11" priority="4">
      <formula>$AQ11=2</formula>
    </cfRule>
  </conditionalFormatting>
  <dataValidations count="2">
    <dataValidation type="list" allowBlank="1" showInputMessage="1" showErrorMessage="1" sqref="Y11:AB34" xr:uid="{C58EDB1F-8A24-4113-BCF1-A0C607055465}">
      <formula1>"〇,"</formula1>
    </dataValidation>
    <dataValidation type="list" allowBlank="1" showInputMessage="1" showErrorMessage="1" sqref="N11:O34" xr:uid="{F8F1AF02-EDD7-4BEA-8B24-E7D1357217A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49B2298-AB3E-48C1-B6C5-D49803EBBA3D}">
          <x14:formula1>
            <xm:f>'(参考)リスト'!$B$16:$B$21</xm:f>
          </x14:formula1>
          <xm:sqref>L11:M34</xm:sqref>
        </x14:dataValidation>
        <x14:dataValidation type="list" allowBlank="1" showInputMessage="1" showErrorMessage="1" xr:uid="{475FDC68-26FB-4891-9342-11B79A171553}">
          <x14:formula1>
            <xm:f>'(参考)リスト'!$E$16:$E$27</xm:f>
          </x14:formula1>
          <xm:sqref>R11:T34</xm:sqref>
        </x14:dataValidation>
        <x14:dataValidation type="list" allowBlank="1" showInputMessage="1" showErrorMessage="1" xr:uid="{AEE873F3-1C5F-468D-A9B6-A6FAD0148FB7}">
          <x14:formula1>
            <xm:f>'(参考)リスト'!$D$16:$D$18</xm:f>
          </x14:formula1>
          <xm:sqref>P11:Q34</xm:sqref>
        </x14:dataValidation>
        <x14:dataValidation type="list" allowBlank="1" showInputMessage="1" showErrorMessage="1" xr:uid="{B8B447EC-3C12-488C-89BE-C2C5306718BC}">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D6CE5-BDA9-43EE-8235-0A2955BC65AA}">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f>N7</f>
        <v>15</v>
      </c>
      <c r="AW5" s="39">
        <f>R7</f>
        <v>8.4</v>
      </c>
      <c r="AX5" s="48" t="str">
        <f>AM35</f>
        <v>Ⅱ</v>
      </c>
      <c r="AY5" s="48">
        <f>Y37</f>
        <v>0</v>
      </c>
      <c r="AZ5" s="48">
        <f t="shared" ref="AZ5:BJ5" si="0">Z37</f>
        <v>0</v>
      </c>
      <c r="BA5" s="48">
        <f t="shared" si="0"/>
        <v>0</v>
      </c>
      <c r="BB5" s="48">
        <f>AB37</f>
        <v>0</v>
      </c>
      <c r="BC5" s="48">
        <f t="shared" si="0"/>
        <v>0</v>
      </c>
      <c r="BD5" s="48">
        <f>AD37</f>
        <v>0</v>
      </c>
      <c r="BE5" s="48">
        <f>AE37</f>
        <v>0</v>
      </c>
      <c r="BF5" s="48">
        <f t="shared" si="0"/>
        <v>11</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86.789999999999992</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v>15</v>
      </c>
      <c r="O7" s="880"/>
      <c r="P7" s="876" t="s">
        <v>309</v>
      </c>
      <c r="Q7" s="878"/>
      <c r="R7" s="881">
        <v>8.4</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t="s">
        <v>548</v>
      </c>
      <c r="M11" s="902"/>
      <c r="N11" s="900" t="s">
        <v>577</v>
      </c>
      <c r="O11" s="902"/>
      <c r="P11" s="900" t="s">
        <v>550</v>
      </c>
      <c r="Q11" s="902"/>
      <c r="R11" s="903" t="s">
        <v>423</v>
      </c>
      <c r="S11" s="903"/>
      <c r="T11" s="903"/>
      <c r="U11" s="900" t="s">
        <v>553</v>
      </c>
      <c r="V11" s="902"/>
      <c r="W11" s="900" t="s">
        <v>554</v>
      </c>
      <c r="X11" s="902"/>
      <c r="Y11" s="222"/>
      <c r="Z11" s="222"/>
      <c r="AA11" s="222"/>
      <c r="AB11" s="222"/>
      <c r="AC11" s="223"/>
      <c r="AD11" s="223"/>
      <c r="AE11" s="223"/>
      <c r="AF11" s="223">
        <v>5.0000000000000001E-3</v>
      </c>
      <c r="AG11" s="223"/>
      <c r="AH11" s="223"/>
      <c r="AI11" s="223"/>
      <c r="AJ11" s="223"/>
      <c r="AK11" s="900"/>
      <c r="AL11" s="901"/>
      <c r="AM11" s="901"/>
      <c r="AN11" s="901"/>
      <c r="AO11" s="902"/>
      <c r="AP11" s="2"/>
      <c r="AQ11" s="52">
        <f>IF(P11="材質劣化",2,IF(P11="漏水",3,1))</f>
        <v>2</v>
      </c>
      <c r="AS11" s="38" t="str">
        <f>IF(Y11&lt;&gt;"",1,"")</f>
        <v/>
      </c>
    </row>
    <row r="12" spans="2:86" ht="12" customHeight="1" x14ac:dyDescent="0.15">
      <c r="B12" s="864"/>
      <c r="C12" s="869"/>
      <c r="D12" s="867"/>
      <c r="E12" s="867"/>
      <c r="F12" s="867"/>
      <c r="G12" s="867"/>
      <c r="H12" s="867"/>
      <c r="I12" s="867"/>
      <c r="J12" s="868"/>
      <c r="K12" s="221">
        <v>2</v>
      </c>
      <c r="L12" s="900" t="s">
        <v>548</v>
      </c>
      <c r="M12" s="902"/>
      <c r="N12" s="900" t="s">
        <v>549</v>
      </c>
      <c r="O12" s="902"/>
      <c r="P12" s="900" t="s">
        <v>550</v>
      </c>
      <c r="Q12" s="902"/>
      <c r="R12" s="903" t="s">
        <v>406</v>
      </c>
      <c r="S12" s="903"/>
      <c r="T12" s="903"/>
      <c r="U12" s="900" t="s">
        <v>586</v>
      </c>
      <c r="V12" s="902"/>
      <c r="W12" s="900" t="s">
        <v>554</v>
      </c>
      <c r="X12" s="902"/>
      <c r="Y12" s="222"/>
      <c r="Z12" s="222"/>
      <c r="AA12" s="222"/>
      <c r="AB12" s="222"/>
      <c r="AC12" s="223"/>
      <c r="AD12" s="223"/>
      <c r="AE12" s="223"/>
      <c r="AF12" s="223">
        <v>86.52</v>
      </c>
      <c r="AG12" s="223"/>
      <c r="AH12" s="223"/>
      <c r="AI12" s="223"/>
      <c r="AJ12" s="223"/>
      <c r="AK12" s="900"/>
      <c r="AL12" s="901"/>
      <c r="AM12" s="901"/>
      <c r="AN12" s="901"/>
      <c r="AO12" s="902"/>
      <c r="AP12" s="2"/>
      <c r="AQ12" s="52">
        <f t="shared" ref="AQ12:AQ34" si="2">IF(P12="材質劣化",2,IF(P12="漏水",3,1))</f>
        <v>2</v>
      </c>
    </row>
    <row r="13" spans="2:86" ht="12" customHeight="1" x14ac:dyDescent="0.15">
      <c r="B13" s="864"/>
      <c r="C13" s="869"/>
      <c r="D13" s="867"/>
      <c r="E13" s="867"/>
      <c r="F13" s="867"/>
      <c r="G13" s="867"/>
      <c r="H13" s="867"/>
      <c r="I13" s="867"/>
      <c r="J13" s="868"/>
      <c r="K13" s="221">
        <v>3</v>
      </c>
      <c r="L13" s="900" t="s">
        <v>548</v>
      </c>
      <c r="M13" s="902"/>
      <c r="N13" s="900" t="s">
        <v>583</v>
      </c>
      <c r="O13" s="902"/>
      <c r="P13" s="900" t="s">
        <v>550</v>
      </c>
      <c r="Q13" s="902"/>
      <c r="R13" s="904" t="s">
        <v>423</v>
      </c>
      <c r="S13" s="905"/>
      <c r="T13" s="906"/>
      <c r="U13" s="900" t="s">
        <v>553</v>
      </c>
      <c r="V13" s="902"/>
      <c r="W13" s="900" t="s">
        <v>554</v>
      </c>
      <c r="X13" s="902"/>
      <c r="Y13" s="222"/>
      <c r="Z13" s="222"/>
      <c r="AA13" s="222"/>
      <c r="AB13" s="222"/>
      <c r="AC13" s="223"/>
      <c r="AD13" s="223"/>
      <c r="AE13" s="223"/>
      <c r="AF13" s="223">
        <v>7.4999999999999997E-3</v>
      </c>
      <c r="AG13" s="223"/>
      <c r="AH13" s="223"/>
      <c r="AI13" s="223"/>
      <c r="AJ13" s="223"/>
      <c r="AK13" s="900"/>
      <c r="AL13" s="901"/>
      <c r="AM13" s="901"/>
      <c r="AN13" s="901"/>
      <c r="AO13" s="902"/>
      <c r="AP13" s="2"/>
      <c r="AQ13" s="52">
        <f t="shared" si="2"/>
        <v>2</v>
      </c>
    </row>
    <row r="14" spans="2:86" ht="12" customHeight="1" x14ac:dyDescent="0.15">
      <c r="B14" s="864"/>
      <c r="C14" s="869"/>
      <c r="D14" s="867"/>
      <c r="E14" s="867"/>
      <c r="F14" s="867"/>
      <c r="G14" s="867"/>
      <c r="H14" s="867"/>
      <c r="I14" s="867"/>
      <c r="J14" s="868"/>
      <c r="K14" s="221">
        <v>4</v>
      </c>
      <c r="L14" s="900" t="s">
        <v>548</v>
      </c>
      <c r="M14" s="902"/>
      <c r="N14" s="900" t="s">
        <v>590</v>
      </c>
      <c r="O14" s="902"/>
      <c r="P14" s="900" t="s">
        <v>550</v>
      </c>
      <c r="Q14" s="902"/>
      <c r="R14" s="904" t="s">
        <v>423</v>
      </c>
      <c r="S14" s="905"/>
      <c r="T14" s="906"/>
      <c r="U14" s="900" t="s">
        <v>553</v>
      </c>
      <c r="V14" s="902"/>
      <c r="W14" s="900" t="s">
        <v>554</v>
      </c>
      <c r="X14" s="902"/>
      <c r="Y14" s="222"/>
      <c r="Z14" s="222"/>
      <c r="AA14" s="222"/>
      <c r="AB14" s="222"/>
      <c r="AC14" s="223"/>
      <c r="AD14" s="223"/>
      <c r="AE14" s="223"/>
      <c r="AF14" s="223">
        <v>2.5000000000000001E-3</v>
      </c>
      <c r="AG14" s="223"/>
      <c r="AH14" s="223"/>
      <c r="AI14" s="223"/>
      <c r="AJ14" s="223"/>
      <c r="AK14" s="900"/>
      <c r="AL14" s="901"/>
      <c r="AM14" s="901"/>
      <c r="AN14" s="901"/>
      <c r="AO14" s="902"/>
      <c r="AP14" s="2"/>
      <c r="AQ14" s="52">
        <f t="shared" si="2"/>
        <v>2</v>
      </c>
    </row>
    <row r="15" spans="2:86" ht="12" customHeight="1" x14ac:dyDescent="0.15">
      <c r="B15" s="864"/>
      <c r="C15" s="869"/>
      <c r="D15" s="867"/>
      <c r="E15" s="867"/>
      <c r="F15" s="867"/>
      <c r="G15" s="867"/>
      <c r="H15" s="867"/>
      <c r="I15" s="867"/>
      <c r="J15" s="868"/>
      <c r="K15" s="221">
        <v>5</v>
      </c>
      <c r="L15" s="900" t="s">
        <v>548</v>
      </c>
      <c r="M15" s="902"/>
      <c r="N15" s="900" t="s">
        <v>563</v>
      </c>
      <c r="O15" s="902"/>
      <c r="P15" s="900" t="s">
        <v>550</v>
      </c>
      <c r="Q15" s="902"/>
      <c r="R15" s="904" t="s">
        <v>423</v>
      </c>
      <c r="S15" s="905"/>
      <c r="T15" s="906"/>
      <c r="U15" s="900" t="s">
        <v>553</v>
      </c>
      <c r="V15" s="902"/>
      <c r="W15" s="900" t="s">
        <v>554</v>
      </c>
      <c r="X15" s="902"/>
      <c r="Y15" s="222"/>
      <c r="Z15" s="222"/>
      <c r="AA15" s="222"/>
      <c r="AB15" s="222"/>
      <c r="AC15" s="223"/>
      <c r="AD15" s="223"/>
      <c r="AE15" s="223"/>
      <c r="AF15" s="223">
        <v>7.4999999999999997E-3</v>
      </c>
      <c r="AG15" s="223"/>
      <c r="AH15" s="223"/>
      <c r="AI15" s="223"/>
      <c r="AJ15" s="223"/>
      <c r="AK15" s="900"/>
      <c r="AL15" s="901"/>
      <c r="AM15" s="901"/>
      <c r="AN15" s="901"/>
      <c r="AO15" s="902"/>
      <c r="AP15" s="2"/>
      <c r="AQ15" s="52">
        <f t="shared" si="2"/>
        <v>2</v>
      </c>
    </row>
    <row r="16" spans="2:86" ht="12" customHeight="1" x14ac:dyDescent="0.15">
      <c r="B16" s="864"/>
      <c r="C16" s="869"/>
      <c r="D16" s="867"/>
      <c r="E16" s="867"/>
      <c r="F16" s="867"/>
      <c r="G16" s="867"/>
      <c r="H16" s="867"/>
      <c r="I16" s="867"/>
      <c r="J16" s="868"/>
      <c r="K16" s="221">
        <v>6</v>
      </c>
      <c r="L16" s="900" t="s">
        <v>548</v>
      </c>
      <c r="M16" s="902"/>
      <c r="N16" s="900" t="s">
        <v>590</v>
      </c>
      <c r="O16" s="902"/>
      <c r="P16" s="900" t="s">
        <v>550</v>
      </c>
      <c r="Q16" s="902"/>
      <c r="R16" s="904" t="s">
        <v>414</v>
      </c>
      <c r="S16" s="905"/>
      <c r="T16" s="906"/>
      <c r="U16" s="900" t="s">
        <v>553</v>
      </c>
      <c r="V16" s="902"/>
      <c r="W16" s="900" t="s">
        <v>554</v>
      </c>
      <c r="X16" s="902"/>
      <c r="Y16" s="222"/>
      <c r="Z16" s="222"/>
      <c r="AA16" s="222"/>
      <c r="AB16" s="222"/>
      <c r="AC16" s="223"/>
      <c r="AD16" s="223"/>
      <c r="AE16" s="223"/>
      <c r="AF16" s="223">
        <v>0.04</v>
      </c>
      <c r="AG16" s="223"/>
      <c r="AH16" s="223"/>
      <c r="AI16" s="223"/>
      <c r="AJ16" s="223"/>
      <c r="AK16" s="900"/>
      <c r="AL16" s="901"/>
      <c r="AM16" s="901"/>
      <c r="AN16" s="901"/>
      <c r="AO16" s="902"/>
      <c r="AP16" s="2"/>
      <c r="AQ16" s="52">
        <f t="shared" si="2"/>
        <v>2</v>
      </c>
    </row>
    <row r="17" spans="2:46" ht="12" customHeight="1" x14ac:dyDescent="0.15">
      <c r="B17" s="864"/>
      <c r="C17" s="869"/>
      <c r="D17" s="867"/>
      <c r="E17" s="867"/>
      <c r="F17" s="867"/>
      <c r="G17" s="867"/>
      <c r="H17" s="867"/>
      <c r="I17" s="867"/>
      <c r="J17" s="868"/>
      <c r="K17" s="221">
        <v>7</v>
      </c>
      <c r="L17" s="900" t="s">
        <v>548</v>
      </c>
      <c r="M17" s="902"/>
      <c r="N17" s="900" t="s">
        <v>590</v>
      </c>
      <c r="O17" s="902"/>
      <c r="P17" s="900" t="s">
        <v>550</v>
      </c>
      <c r="Q17" s="902"/>
      <c r="R17" s="904" t="s">
        <v>414</v>
      </c>
      <c r="S17" s="905"/>
      <c r="T17" s="906"/>
      <c r="U17" s="900" t="s">
        <v>553</v>
      </c>
      <c r="V17" s="902"/>
      <c r="W17" s="900" t="s">
        <v>554</v>
      </c>
      <c r="X17" s="902"/>
      <c r="Y17" s="222"/>
      <c r="Z17" s="222"/>
      <c r="AA17" s="222"/>
      <c r="AB17" s="222"/>
      <c r="AC17" s="223"/>
      <c r="AD17" s="223"/>
      <c r="AE17" s="223"/>
      <c r="AF17" s="223">
        <v>0.15</v>
      </c>
      <c r="AG17" s="223"/>
      <c r="AH17" s="223"/>
      <c r="AI17" s="223"/>
      <c r="AJ17" s="223"/>
      <c r="AK17" s="900"/>
      <c r="AL17" s="901"/>
      <c r="AM17" s="901"/>
      <c r="AN17" s="901"/>
      <c r="AO17" s="902"/>
      <c r="AP17" s="2"/>
      <c r="AQ17" s="52">
        <f t="shared" si="2"/>
        <v>2</v>
      </c>
    </row>
    <row r="18" spans="2:46" ht="12" customHeight="1" x14ac:dyDescent="0.15">
      <c r="B18" s="864"/>
      <c r="C18" s="869"/>
      <c r="D18" s="867"/>
      <c r="E18" s="867"/>
      <c r="F18" s="867"/>
      <c r="G18" s="867"/>
      <c r="H18" s="867"/>
      <c r="I18" s="867"/>
      <c r="J18" s="868"/>
      <c r="K18" s="221">
        <v>8</v>
      </c>
      <c r="L18" s="900" t="s">
        <v>548</v>
      </c>
      <c r="M18" s="902"/>
      <c r="N18" s="900" t="s">
        <v>563</v>
      </c>
      <c r="O18" s="902"/>
      <c r="P18" s="900" t="s">
        <v>550</v>
      </c>
      <c r="Q18" s="902"/>
      <c r="R18" s="904" t="s">
        <v>414</v>
      </c>
      <c r="S18" s="905"/>
      <c r="T18" s="906"/>
      <c r="U18" s="900" t="s">
        <v>553</v>
      </c>
      <c r="V18" s="902"/>
      <c r="W18" s="900" t="s">
        <v>554</v>
      </c>
      <c r="X18" s="902"/>
      <c r="Y18" s="222"/>
      <c r="Z18" s="222"/>
      <c r="AA18" s="222"/>
      <c r="AB18" s="222"/>
      <c r="AC18" s="223"/>
      <c r="AD18" s="223"/>
      <c r="AE18" s="223"/>
      <c r="AF18" s="223">
        <v>1.4999999999999999E-2</v>
      </c>
      <c r="AG18" s="223"/>
      <c r="AH18" s="223"/>
      <c r="AI18" s="223"/>
      <c r="AJ18" s="223"/>
      <c r="AK18" s="900"/>
      <c r="AL18" s="901"/>
      <c r="AM18" s="901"/>
      <c r="AN18" s="901"/>
      <c r="AO18" s="902"/>
      <c r="AP18" s="2"/>
      <c r="AQ18" s="52">
        <f t="shared" si="2"/>
        <v>2</v>
      </c>
    </row>
    <row r="19" spans="2:46" ht="12" customHeight="1" x14ac:dyDescent="0.15">
      <c r="B19" s="864"/>
      <c r="C19" s="869"/>
      <c r="D19" s="867"/>
      <c r="E19" s="867"/>
      <c r="F19" s="867"/>
      <c r="G19" s="867"/>
      <c r="H19" s="867"/>
      <c r="I19" s="867"/>
      <c r="J19" s="868"/>
      <c r="K19" s="221">
        <v>9</v>
      </c>
      <c r="L19" s="900" t="s">
        <v>548</v>
      </c>
      <c r="M19" s="902"/>
      <c r="N19" s="900" t="s">
        <v>563</v>
      </c>
      <c r="O19" s="902"/>
      <c r="P19" s="900" t="s">
        <v>550</v>
      </c>
      <c r="Q19" s="902"/>
      <c r="R19" s="904" t="s">
        <v>423</v>
      </c>
      <c r="S19" s="905"/>
      <c r="T19" s="906"/>
      <c r="U19" s="900" t="s">
        <v>553</v>
      </c>
      <c r="V19" s="902"/>
      <c r="W19" s="900" t="s">
        <v>554</v>
      </c>
      <c r="X19" s="902"/>
      <c r="Y19" s="222"/>
      <c r="Z19" s="222"/>
      <c r="AA19" s="222"/>
      <c r="AB19" s="222"/>
      <c r="AC19" s="223"/>
      <c r="AD19" s="223"/>
      <c r="AE19" s="223"/>
      <c r="AF19" s="223">
        <v>0.01</v>
      </c>
      <c r="AG19" s="223"/>
      <c r="AH19" s="223"/>
      <c r="AI19" s="223"/>
      <c r="AJ19" s="223"/>
      <c r="AK19" s="900"/>
      <c r="AL19" s="901"/>
      <c r="AM19" s="901"/>
      <c r="AN19" s="901"/>
      <c r="AO19" s="902"/>
      <c r="AP19" s="2"/>
      <c r="AQ19" s="52">
        <f t="shared" si="2"/>
        <v>2</v>
      </c>
    </row>
    <row r="20" spans="2:46" ht="12" customHeight="1" x14ac:dyDescent="0.15">
      <c r="B20" s="864"/>
      <c r="C20" s="869"/>
      <c r="D20" s="867"/>
      <c r="E20" s="867"/>
      <c r="F20" s="867"/>
      <c r="G20" s="867"/>
      <c r="H20" s="867"/>
      <c r="I20" s="867"/>
      <c r="J20" s="868"/>
      <c r="K20" s="221">
        <v>10</v>
      </c>
      <c r="L20" s="900" t="s">
        <v>548</v>
      </c>
      <c r="M20" s="902"/>
      <c r="N20" s="900" t="s">
        <v>590</v>
      </c>
      <c r="O20" s="902"/>
      <c r="P20" s="900" t="s">
        <v>550</v>
      </c>
      <c r="Q20" s="902"/>
      <c r="R20" s="904" t="s">
        <v>423</v>
      </c>
      <c r="S20" s="905"/>
      <c r="T20" s="906"/>
      <c r="U20" s="900" t="s">
        <v>553</v>
      </c>
      <c r="V20" s="902"/>
      <c r="W20" s="900" t="s">
        <v>554</v>
      </c>
      <c r="X20" s="902"/>
      <c r="Y20" s="222"/>
      <c r="Z20" s="222"/>
      <c r="AA20" s="222"/>
      <c r="AB20" s="222"/>
      <c r="AC20" s="223"/>
      <c r="AD20" s="223"/>
      <c r="AE20" s="223"/>
      <c r="AF20" s="223">
        <v>2.5000000000000001E-3</v>
      </c>
      <c r="AG20" s="223"/>
      <c r="AH20" s="223"/>
      <c r="AI20" s="223"/>
      <c r="AJ20" s="223"/>
      <c r="AK20" s="900"/>
      <c r="AL20" s="901"/>
      <c r="AM20" s="901"/>
      <c r="AN20" s="901"/>
      <c r="AO20" s="902"/>
      <c r="AP20" s="2"/>
      <c r="AQ20" s="52">
        <f t="shared" si="2"/>
        <v>2</v>
      </c>
    </row>
    <row r="21" spans="2:46" ht="12" customHeight="1" x14ac:dyDescent="0.15">
      <c r="B21" s="864"/>
      <c r="C21" s="869"/>
      <c r="D21" s="867"/>
      <c r="E21" s="867"/>
      <c r="F21" s="867"/>
      <c r="G21" s="867"/>
      <c r="H21" s="867"/>
      <c r="I21" s="867"/>
      <c r="J21" s="868"/>
      <c r="K21" s="221">
        <v>11</v>
      </c>
      <c r="L21" s="900" t="s">
        <v>548</v>
      </c>
      <c r="M21" s="902"/>
      <c r="N21" s="900" t="s">
        <v>590</v>
      </c>
      <c r="O21" s="902"/>
      <c r="P21" s="900" t="s">
        <v>550</v>
      </c>
      <c r="Q21" s="902"/>
      <c r="R21" s="904" t="s">
        <v>414</v>
      </c>
      <c r="S21" s="905"/>
      <c r="T21" s="906"/>
      <c r="U21" s="900" t="s">
        <v>554</v>
      </c>
      <c r="V21" s="902"/>
      <c r="W21" s="900" t="s">
        <v>554</v>
      </c>
      <c r="X21" s="902"/>
      <c r="Y21" s="222"/>
      <c r="Z21" s="222"/>
      <c r="AA21" s="222"/>
      <c r="AB21" s="222"/>
      <c r="AC21" s="223"/>
      <c r="AD21" s="223"/>
      <c r="AE21" s="223"/>
      <c r="AF21" s="223">
        <v>0.03</v>
      </c>
      <c r="AG21" s="223"/>
      <c r="AH21" s="223"/>
      <c r="AI21" s="223"/>
      <c r="AJ21" s="223"/>
      <c r="AK21" s="900"/>
      <c r="AL21" s="901"/>
      <c r="AM21" s="901"/>
      <c r="AN21" s="901"/>
      <c r="AO21" s="902"/>
      <c r="AP21" s="2"/>
      <c r="AQ21" s="52">
        <f t="shared" si="2"/>
        <v>2</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86.789999999999992</v>
      </c>
      <c r="AG35" s="224">
        <f t="shared" si="3"/>
        <v>0</v>
      </c>
      <c r="AH35" s="224">
        <f t="shared" si="3"/>
        <v>0</v>
      </c>
      <c r="AI35" s="224">
        <f t="shared" si="3"/>
        <v>0</v>
      </c>
      <c r="AJ35" s="225">
        <f t="shared" si="3"/>
        <v>0</v>
      </c>
      <c r="AK35" s="890" t="s">
        <v>325</v>
      </c>
      <c r="AL35" s="890"/>
      <c r="AM35" s="924" t="str">
        <f>IF(Y37+AC37+AG37&gt;0,"Ⅳ",IF(Z37+AD37+AH37&gt;0,"Ⅲ",IF(AA37+AB37+AE37+AF37+AI37+AJ37&gt;0,"Ⅱ","Ⅰ")))</f>
        <v>Ⅱ</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11</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648</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10" priority="2">
      <formula>$AQ11=2</formula>
    </cfRule>
  </conditionalFormatting>
  <conditionalFormatting sqref="Y11:AF34">
    <cfRule type="expression" dxfId="9" priority="1">
      <formula>$AQ11=3</formula>
    </cfRule>
  </conditionalFormatting>
  <conditionalFormatting sqref="AC11:AJ34">
    <cfRule type="expression" dxfId="8" priority="3">
      <formula>$AQ11=1</formula>
    </cfRule>
  </conditionalFormatting>
  <conditionalFormatting sqref="AG11:AJ34">
    <cfRule type="expression" dxfId="7" priority="4">
      <formula>$AQ11=2</formula>
    </cfRule>
  </conditionalFormatting>
  <dataValidations count="2">
    <dataValidation type="list" allowBlank="1" showInputMessage="1" showErrorMessage="1" sqref="Y11:AB34" xr:uid="{63BCEAE5-F5E3-4543-9ACF-ABAE9BE29444}">
      <formula1>"〇,"</formula1>
    </dataValidation>
    <dataValidation type="list" allowBlank="1" showInputMessage="1" showErrorMessage="1" sqref="N11:O34" xr:uid="{1EDC792A-22DF-4396-AEC9-F7DAEAA0863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8D68E28-29B9-430D-B4C9-54D5EEEBAB1F}">
          <x14:formula1>
            <xm:f>'(参考)リスト'!$B$16:$B$21</xm:f>
          </x14:formula1>
          <xm:sqref>L11:M34</xm:sqref>
        </x14:dataValidation>
        <x14:dataValidation type="list" allowBlank="1" showInputMessage="1" showErrorMessage="1" xr:uid="{C340EF3E-6F92-46C7-BF0B-4F9BC56FCCAA}">
          <x14:formula1>
            <xm:f>'(参考)リスト'!$E$16:$E$27</xm:f>
          </x14:formula1>
          <xm:sqref>R11:T34</xm:sqref>
        </x14:dataValidation>
        <x14:dataValidation type="list" allowBlank="1" showInputMessage="1" showErrorMessage="1" xr:uid="{EBF393C7-7654-4AF9-A786-C34E342E93ED}">
          <x14:formula1>
            <xm:f>'(参考)リスト'!$D$16:$D$18</xm:f>
          </x14:formula1>
          <xm:sqref>P11:Q34</xm:sqref>
        </x14:dataValidation>
        <x14:dataValidation type="list" allowBlank="1" showInputMessage="1" showErrorMessage="1" xr:uid="{ECBCC935-F563-47A1-99E6-F82FCB5A0586}">
          <x14:formula1>
            <xm:f>'(参考)リスト'!$F$16:$F$21</xm:f>
          </x14:formula1>
          <xm:sqref>U11:X34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4AC4-893E-4651-BA81-8F38830A954D}">
  <dimension ref="B1:CH53"/>
  <sheetViews>
    <sheetView showGridLines="0" view="pageBreakPreview" zoomScaleNormal="85" zoomScaleSheetLayoutView="100" workbookViewId="0"/>
  </sheetViews>
  <sheetFormatPr defaultColWidth="9" defaultRowHeight="12" x14ac:dyDescent="0.15"/>
  <cols>
    <col min="1" max="1" width="1.625" style="2" customWidth="1"/>
    <col min="2" max="11" width="4.1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46" customWidth="1"/>
    <col min="43" max="86" width="4.125" style="38" customWidth="1"/>
    <col min="87" max="99" width="8" style="2" customWidth="1"/>
    <col min="100" max="110" width="9" style="2"/>
    <col min="111" max="111" width="14" style="2" bestFit="1" customWidth="1"/>
    <col min="112" max="16384" width="9" style="2"/>
  </cols>
  <sheetData>
    <row r="1" spans="2:86" ht="12" customHeight="1" x14ac:dyDescent="0.15">
      <c r="AU1" s="844" t="s">
        <v>287</v>
      </c>
      <c r="AV1" s="845" t="s">
        <v>288</v>
      </c>
      <c r="AW1" s="845"/>
      <c r="AX1" s="845"/>
      <c r="AY1" s="839" t="s">
        <v>289</v>
      </c>
      <c r="AZ1" s="839"/>
      <c r="BA1" s="839"/>
      <c r="BB1" s="839"/>
      <c r="BC1" s="839"/>
      <c r="BD1" s="839"/>
      <c r="BE1" s="839"/>
      <c r="BF1" s="839"/>
      <c r="BG1" s="839"/>
      <c r="BH1" s="839"/>
      <c r="BI1" s="839"/>
      <c r="BJ1" s="839"/>
      <c r="BK1" s="839" t="s">
        <v>290</v>
      </c>
      <c r="BL1" s="839"/>
      <c r="BM1" s="839"/>
      <c r="BN1" s="839"/>
      <c r="BO1" s="839"/>
      <c r="BP1" s="839"/>
      <c r="BQ1" s="839"/>
      <c r="BR1" s="839"/>
      <c r="BS1" s="839"/>
      <c r="BT1" s="839"/>
      <c r="BU1" s="839"/>
      <c r="BV1" s="839"/>
      <c r="BW1" s="841"/>
      <c r="BX1" s="841"/>
      <c r="BY1" s="841"/>
      <c r="BZ1" s="841"/>
      <c r="CA1" s="841"/>
      <c r="CB1" s="841"/>
      <c r="CC1" s="841"/>
      <c r="CD1" s="841"/>
      <c r="CE1" s="841"/>
      <c r="CF1" s="841"/>
      <c r="CG1" s="841"/>
      <c r="CH1" s="841"/>
    </row>
    <row r="2" spans="2:86" ht="8.25" customHeight="1" x14ac:dyDescent="0.15">
      <c r="AU2" s="844"/>
      <c r="AV2" s="845" t="s">
        <v>291</v>
      </c>
      <c r="AW2" s="846" t="s">
        <v>292</v>
      </c>
      <c r="AX2" s="846" t="s">
        <v>293</v>
      </c>
      <c r="AY2" s="839" t="s">
        <v>294</v>
      </c>
      <c r="AZ2" s="839"/>
      <c r="BA2" s="839"/>
      <c r="BB2" s="839"/>
      <c r="BC2" s="839"/>
      <c r="BD2" s="839"/>
      <c r="BE2" s="839"/>
      <c r="BF2" s="839"/>
      <c r="BG2" s="839"/>
      <c r="BH2" s="839"/>
      <c r="BI2" s="839"/>
      <c r="BJ2" s="839"/>
      <c r="BK2" s="839" t="s">
        <v>295</v>
      </c>
      <c r="BL2" s="839"/>
      <c r="BM2" s="839"/>
      <c r="BN2" s="839"/>
      <c r="BO2" s="839" t="s">
        <v>296</v>
      </c>
      <c r="BP2" s="839"/>
      <c r="BQ2" s="839"/>
      <c r="BR2" s="839"/>
      <c r="BS2" s="839"/>
      <c r="BT2" s="839"/>
      <c r="BU2" s="839"/>
      <c r="BV2" s="839"/>
      <c r="BW2" s="840"/>
      <c r="BX2" s="840"/>
      <c r="BY2" s="840"/>
      <c r="BZ2" s="840"/>
      <c r="CA2" s="841"/>
      <c r="CB2" s="841"/>
      <c r="CC2" s="841"/>
      <c r="CD2" s="841"/>
      <c r="CE2" s="841"/>
      <c r="CF2" s="841"/>
      <c r="CG2" s="841"/>
      <c r="CH2" s="841"/>
    </row>
    <row r="3" spans="2:86" ht="24.95" customHeight="1" x14ac:dyDescent="0.15">
      <c r="B3" s="629" t="s">
        <v>297</v>
      </c>
      <c r="C3" s="842"/>
      <c r="D3" s="842"/>
      <c r="E3" s="843"/>
      <c r="F3" s="843"/>
      <c r="G3" s="843"/>
      <c r="H3" s="843"/>
      <c r="I3" s="843"/>
      <c r="J3" s="843"/>
      <c r="K3" s="842"/>
      <c r="L3" s="842"/>
      <c r="M3" s="842"/>
      <c r="N3" s="842"/>
      <c r="O3" s="842"/>
      <c r="P3" s="842"/>
      <c r="Q3" s="842"/>
      <c r="R3" s="842"/>
      <c r="S3" s="842"/>
      <c r="T3" s="842"/>
      <c r="U3" s="842"/>
      <c r="V3" s="842"/>
      <c r="W3" s="842"/>
      <c r="X3" s="842"/>
      <c r="Y3" s="842"/>
      <c r="Z3" s="842"/>
      <c r="AA3" s="842"/>
      <c r="AB3" s="842"/>
      <c r="AC3" s="842"/>
      <c r="AD3" s="842"/>
      <c r="AE3" s="842"/>
      <c r="AF3" s="842"/>
      <c r="AG3" s="842"/>
      <c r="AH3" s="842"/>
      <c r="AI3" s="842"/>
      <c r="AJ3" s="842"/>
      <c r="AK3" s="842"/>
      <c r="AL3" s="842"/>
      <c r="AM3" s="842"/>
      <c r="AN3" s="842"/>
      <c r="AO3" s="842"/>
      <c r="AU3" s="844"/>
      <c r="AV3" s="845"/>
      <c r="AW3" s="846"/>
      <c r="AX3" s="846"/>
      <c r="AY3" s="839" t="s">
        <v>298</v>
      </c>
      <c r="AZ3" s="839"/>
      <c r="BA3" s="839"/>
      <c r="BB3" s="839"/>
      <c r="BC3" s="839" t="s">
        <v>299</v>
      </c>
      <c r="BD3" s="839"/>
      <c r="BE3" s="839"/>
      <c r="BF3" s="839"/>
      <c r="BG3" s="839" t="s">
        <v>300</v>
      </c>
      <c r="BH3" s="839"/>
      <c r="BI3" s="839"/>
      <c r="BJ3" s="839"/>
      <c r="BK3" s="839" t="s">
        <v>301</v>
      </c>
      <c r="BL3" s="839"/>
      <c r="BM3" s="839"/>
      <c r="BN3" s="839"/>
      <c r="BO3" s="839" t="s">
        <v>299</v>
      </c>
      <c r="BP3" s="839"/>
      <c r="BQ3" s="839"/>
      <c r="BR3" s="839"/>
      <c r="BS3" s="839" t="s">
        <v>300</v>
      </c>
      <c r="BT3" s="839"/>
      <c r="BU3" s="839"/>
      <c r="BV3" s="839"/>
      <c r="BW3" s="841"/>
      <c r="BX3" s="841"/>
      <c r="BY3" s="841"/>
      <c r="BZ3" s="841"/>
      <c r="CA3" s="841"/>
      <c r="CB3" s="841"/>
      <c r="CC3" s="841"/>
      <c r="CD3" s="841"/>
      <c r="CE3" s="841"/>
      <c r="CF3" s="841"/>
      <c r="CG3" s="841"/>
      <c r="CH3" s="841"/>
    </row>
    <row r="4" spans="2:86" ht="18" customHeight="1" x14ac:dyDescent="0.15">
      <c r="B4" s="399" t="s">
        <v>2</v>
      </c>
      <c r="C4" s="399"/>
      <c r="D4" s="399"/>
      <c r="E4" s="858" t="s">
        <v>543</v>
      </c>
      <c r="F4" s="859"/>
      <c r="G4" s="859"/>
      <c r="H4" s="859"/>
      <c r="I4" s="859"/>
      <c r="J4" s="860"/>
      <c r="K4" s="515" t="s">
        <v>3</v>
      </c>
      <c r="L4" s="515"/>
      <c r="M4" s="515"/>
      <c r="N4" s="856" t="s">
        <v>499</v>
      </c>
      <c r="O4" s="856"/>
      <c r="P4" s="856"/>
      <c r="Q4" s="856"/>
      <c r="R4" s="856"/>
      <c r="S4" s="856"/>
      <c r="T4" s="490" t="s">
        <v>191</v>
      </c>
      <c r="U4" s="491"/>
      <c r="V4" s="491"/>
      <c r="W4" s="491"/>
      <c r="X4" s="492"/>
      <c r="Y4" s="861" t="s">
        <v>501</v>
      </c>
      <c r="Z4" s="861"/>
      <c r="AA4" s="861"/>
      <c r="AB4" s="861"/>
      <c r="AC4" s="861"/>
      <c r="AD4" s="861"/>
      <c r="AE4" s="861"/>
      <c r="AF4" s="861"/>
      <c r="AG4" s="490" t="s">
        <v>192</v>
      </c>
      <c r="AH4" s="491"/>
      <c r="AI4" s="491"/>
      <c r="AJ4" s="492"/>
      <c r="AK4" s="847">
        <v>45947</v>
      </c>
      <c r="AL4" s="848"/>
      <c r="AM4" s="848"/>
      <c r="AN4" s="848"/>
      <c r="AO4" s="849"/>
      <c r="AU4" s="844"/>
      <c r="AV4" s="845"/>
      <c r="AW4" s="846"/>
      <c r="AX4" s="846"/>
      <c r="AY4" s="208" t="s">
        <v>302</v>
      </c>
      <c r="AZ4" s="208" t="s">
        <v>303</v>
      </c>
      <c r="BA4" s="208" t="s">
        <v>304</v>
      </c>
      <c r="BB4" s="208" t="s">
        <v>305</v>
      </c>
      <c r="BC4" s="208" t="s">
        <v>302</v>
      </c>
      <c r="BD4" s="208" t="s">
        <v>303</v>
      </c>
      <c r="BE4" s="208" t="s">
        <v>304</v>
      </c>
      <c r="BF4" s="208" t="s">
        <v>305</v>
      </c>
      <c r="BG4" s="208" t="s">
        <v>302</v>
      </c>
      <c r="BH4" s="208" t="s">
        <v>303</v>
      </c>
      <c r="BI4" s="208" t="s">
        <v>304</v>
      </c>
      <c r="BJ4" s="208" t="s">
        <v>305</v>
      </c>
      <c r="BK4" s="208" t="s">
        <v>302</v>
      </c>
      <c r="BL4" s="208" t="s">
        <v>303</v>
      </c>
      <c r="BM4" s="208" t="s">
        <v>304</v>
      </c>
      <c r="BN4" s="208" t="s">
        <v>305</v>
      </c>
      <c r="BO4" s="208" t="s">
        <v>302</v>
      </c>
      <c r="BP4" s="208" t="s">
        <v>303</v>
      </c>
      <c r="BQ4" s="208" t="s">
        <v>304</v>
      </c>
      <c r="BR4" s="208" t="s">
        <v>305</v>
      </c>
      <c r="BS4" s="208" t="s">
        <v>302</v>
      </c>
      <c r="BT4" s="208" t="s">
        <v>303</v>
      </c>
      <c r="BU4" s="208" t="s">
        <v>304</v>
      </c>
      <c r="BV4" s="208" t="s">
        <v>305</v>
      </c>
      <c r="BW4" s="209"/>
      <c r="BX4" s="209"/>
      <c r="BY4" s="209"/>
      <c r="BZ4" s="209"/>
      <c r="CA4" s="209"/>
      <c r="CB4" s="209"/>
      <c r="CC4" s="209"/>
      <c r="CD4" s="209"/>
      <c r="CE4" s="209"/>
      <c r="CF4" s="209"/>
      <c r="CG4" s="209"/>
      <c r="CH4" s="209"/>
    </row>
    <row r="5" spans="2:86" ht="18" customHeight="1" x14ac:dyDescent="0.15">
      <c r="B5" s="407" t="s">
        <v>109</v>
      </c>
      <c r="C5" s="407"/>
      <c r="D5" s="407"/>
      <c r="E5" s="853" t="s">
        <v>498</v>
      </c>
      <c r="F5" s="854"/>
      <c r="G5" s="854"/>
      <c r="H5" s="854"/>
      <c r="I5" s="854"/>
      <c r="J5" s="855"/>
      <c r="K5" s="529" t="s">
        <v>110</v>
      </c>
      <c r="L5" s="529"/>
      <c r="M5" s="529"/>
      <c r="N5" s="856" t="s">
        <v>500</v>
      </c>
      <c r="O5" s="856"/>
      <c r="P5" s="856"/>
      <c r="Q5" s="856"/>
      <c r="R5" s="856"/>
      <c r="S5" s="856"/>
      <c r="T5" s="493"/>
      <c r="U5" s="494"/>
      <c r="V5" s="494"/>
      <c r="W5" s="494"/>
      <c r="X5" s="495"/>
      <c r="Y5" s="857" t="s">
        <v>502</v>
      </c>
      <c r="Z5" s="857"/>
      <c r="AA5" s="857"/>
      <c r="AB5" s="857"/>
      <c r="AC5" s="857"/>
      <c r="AD5" s="857"/>
      <c r="AE5" s="857"/>
      <c r="AF5" s="857"/>
      <c r="AG5" s="786"/>
      <c r="AH5" s="862"/>
      <c r="AI5" s="862"/>
      <c r="AJ5" s="787"/>
      <c r="AK5" s="850"/>
      <c r="AL5" s="851"/>
      <c r="AM5" s="851"/>
      <c r="AN5" s="851"/>
      <c r="AO5" s="852"/>
      <c r="AU5" s="844"/>
      <c r="AV5" s="44" t="str">
        <f>N7</f>
        <v>PE</v>
      </c>
      <c r="AW5" s="39">
        <f>R7</f>
        <v>0</v>
      </c>
      <c r="AX5" s="48" t="str">
        <f>AM35</f>
        <v>Ⅰ</v>
      </c>
      <c r="AY5" s="48">
        <f>Y37</f>
        <v>0</v>
      </c>
      <c r="AZ5" s="48">
        <f t="shared" ref="AZ5:BJ5" si="0">Z37</f>
        <v>0</v>
      </c>
      <c r="BA5" s="48">
        <f t="shared" si="0"/>
        <v>0</v>
      </c>
      <c r="BB5" s="48">
        <f>AB37</f>
        <v>0</v>
      </c>
      <c r="BC5" s="48">
        <f t="shared" si="0"/>
        <v>0</v>
      </c>
      <c r="BD5" s="48">
        <f>AD37</f>
        <v>0</v>
      </c>
      <c r="BE5" s="48">
        <f>AE37</f>
        <v>0</v>
      </c>
      <c r="BF5" s="48">
        <f t="shared" si="0"/>
        <v>0</v>
      </c>
      <c r="BG5" s="48">
        <f t="shared" si="0"/>
        <v>0</v>
      </c>
      <c r="BH5" s="48">
        <f t="shared" si="0"/>
        <v>0</v>
      </c>
      <c r="BI5" s="48">
        <f>AI37</f>
        <v>0</v>
      </c>
      <c r="BJ5" s="48">
        <f t="shared" si="0"/>
        <v>0</v>
      </c>
      <c r="BK5" s="48">
        <f>IF(Y37&gt;0,R7,)</f>
        <v>0</v>
      </c>
      <c r="BL5" s="40">
        <f>IF(Y37&gt;0,"",IF(Z37&gt;0,R7,))</f>
        <v>0</v>
      </c>
      <c r="BM5" s="40">
        <f>IF(Y37+Z37&gt;0,"",IF(AA37&gt;0,R7,))</f>
        <v>0</v>
      </c>
      <c r="BN5" s="40">
        <f>IF(Y37+Z37+AA37&gt;0,"",IF(AB37&gt;0,R7,))</f>
        <v>0</v>
      </c>
      <c r="BO5" s="48">
        <f>AC35</f>
        <v>0</v>
      </c>
      <c r="BP5" s="48">
        <f t="shared" ref="BP5:BQ5" si="1">AD35</f>
        <v>0</v>
      </c>
      <c r="BQ5" s="48">
        <f t="shared" si="1"/>
        <v>0</v>
      </c>
      <c r="BR5" s="48">
        <f>AF35</f>
        <v>0</v>
      </c>
      <c r="BS5" s="48">
        <f>AG35</f>
        <v>0</v>
      </c>
      <c r="BT5" s="48">
        <f>AH35</f>
        <v>0</v>
      </c>
      <c r="BU5" s="48">
        <f>AI35</f>
        <v>0</v>
      </c>
      <c r="BV5" s="48">
        <f>AJ35</f>
        <v>0</v>
      </c>
      <c r="BW5" s="122"/>
      <c r="BX5" s="123"/>
      <c r="BY5" s="123"/>
      <c r="BZ5" s="123"/>
      <c r="CA5" s="124"/>
      <c r="CB5" s="124"/>
      <c r="CC5" s="124"/>
      <c r="CD5" s="124"/>
      <c r="CE5" s="124"/>
      <c r="CF5" s="124"/>
      <c r="CG5" s="124"/>
      <c r="CH5" s="124"/>
    </row>
    <row r="6" spans="2:86" ht="12" customHeight="1" x14ac:dyDescent="0.15">
      <c r="B6" s="863" t="s">
        <v>306</v>
      </c>
      <c r="C6" s="865"/>
      <c r="D6" s="866"/>
      <c r="E6" s="867"/>
      <c r="F6" s="867"/>
      <c r="G6" s="867"/>
      <c r="H6" s="867"/>
      <c r="I6" s="867"/>
      <c r="J6" s="868"/>
      <c r="K6" s="873" t="s">
        <v>307</v>
      </c>
      <c r="L6" s="874"/>
      <c r="M6" s="874"/>
      <c r="N6" s="874"/>
      <c r="O6" s="874"/>
      <c r="P6" s="874"/>
      <c r="Q6" s="874"/>
      <c r="R6" s="874"/>
      <c r="S6" s="874"/>
      <c r="T6" s="874"/>
      <c r="U6" s="874"/>
      <c r="V6" s="874"/>
      <c r="W6" s="874"/>
      <c r="X6" s="874"/>
      <c r="Y6" s="874"/>
      <c r="Z6" s="874"/>
      <c r="AA6" s="874"/>
      <c r="AB6" s="874"/>
      <c r="AC6" s="874"/>
      <c r="AD6" s="874"/>
      <c r="AE6" s="874"/>
      <c r="AF6" s="874"/>
      <c r="AG6" s="874"/>
      <c r="AH6" s="874"/>
      <c r="AI6" s="874"/>
      <c r="AJ6" s="874"/>
      <c r="AK6" s="874"/>
      <c r="AL6" s="874"/>
      <c r="AM6" s="874"/>
      <c r="AN6" s="874"/>
      <c r="AO6" s="875"/>
      <c r="AP6" s="2"/>
    </row>
    <row r="7" spans="2:86" ht="12" customHeight="1" x14ac:dyDescent="0.15">
      <c r="B7" s="864"/>
      <c r="C7" s="869"/>
      <c r="D7" s="867"/>
      <c r="E7" s="867"/>
      <c r="F7" s="867"/>
      <c r="G7" s="867"/>
      <c r="H7" s="867"/>
      <c r="I7" s="867"/>
      <c r="J7" s="868"/>
      <c r="K7" s="876" t="s">
        <v>308</v>
      </c>
      <c r="L7" s="877"/>
      <c r="M7" s="878"/>
      <c r="N7" s="879" t="s">
        <v>533</v>
      </c>
      <c r="O7" s="880"/>
      <c r="P7" s="876" t="s">
        <v>309</v>
      </c>
      <c r="Q7" s="878"/>
      <c r="R7" s="881">
        <v>0</v>
      </c>
      <c r="S7" s="882"/>
      <c r="T7" s="883"/>
      <c r="U7" s="884" t="s">
        <v>310</v>
      </c>
      <c r="V7" s="885"/>
      <c r="W7" s="884" t="s">
        <v>311</v>
      </c>
      <c r="X7" s="885"/>
      <c r="Y7" s="878" t="s">
        <v>312</v>
      </c>
      <c r="Z7" s="890"/>
      <c r="AA7" s="890"/>
      <c r="AB7" s="890"/>
      <c r="AC7" s="884" t="s">
        <v>313</v>
      </c>
      <c r="AD7" s="891"/>
      <c r="AE7" s="891"/>
      <c r="AF7" s="891"/>
      <c r="AG7" s="891"/>
      <c r="AH7" s="891"/>
      <c r="AI7" s="891"/>
      <c r="AJ7" s="885"/>
      <c r="AK7" s="884" t="s">
        <v>314</v>
      </c>
      <c r="AL7" s="891"/>
      <c r="AM7" s="891"/>
      <c r="AN7" s="893"/>
      <c r="AO7" s="894"/>
      <c r="AP7" s="2"/>
      <c r="AW7" s="51"/>
    </row>
    <row r="8" spans="2:86" ht="12" customHeight="1" x14ac:dyDescent="0.15">
      <c r="B8" s="864"/>
      <c r="C8" s="869"/>
      <c r="D8" s="867"/>
      <c r="E8" s="867"/>
      <c r="F8" s="867"/>
      <c r="G8" s="867"/>
      <c r="H8" s="867"/>
      <c r="I8" s="867"/>
      <c r="J8" s="868"/>
      <c r="K8" s="890" t="s">
        <v>254</v>
      </c>
      <c r="L8" s="890" t="s">
        <v>203</v>
      </c>
      <c r="M8" s="890"/>
      <c r="N8" s="890" t="s">
        <v>204</v>
      </c>
      <c r="O8" s="890"/>
      <c r="P8" s="890" t="s">
        <v>315</v>
      </c>
      <c r="Q8" s="890"/>
      <c r="R8" s="890" t="s">
        <v>316</v>
      </c>
      <c r="S8" s="890"/>
      <c r="T8" s="890"/>
      <c r="U8" s="886"/>
      <c r="V8" s="887"/>
      <c r="W8" s="886"/>
      <c r="X8" s="887"/>
      <c r="Y8" s="878"/>
      <c r="Z8" s="890"/>
      <c r="AA8" s="890"/>
      <c r="AB8" s="890"/>
      <c r="AC8" s="888"/>
      <c r="AD8" s="892"/>
      <c r="AE8" s="892"/>
      <c r="AF8" s="892"/>
      <c r="AG8" s="892"/>
      <c r="AH8" s="892"/>
      <c r="AI8" s="892"/>
      <c r="AJ8" s="889"/>
      <c r="AK8" s="886"/>
      <c r="AL8" s="895"/>
      <c r="AM8" s="895"/>
      <c r="AN8" s="896"/>
      <c r="AO8" s="897"/>
      <c r="AP8" s="2"/>
    </row>
    <row r="9" spans="2:86" ht="12" customHeight="1" x14ac:dyDescent="0.15">
      <c r="B9" s="864"/>
      <c r="C9" s="869"/>
      <c r="D9" s="867"/>
      <c r="E9" s="867"/>
      <c r="F9" s="867"/>
      <c r="G9" s="867"/>
      <c r="H9" s="867"/>
      <c r="I9" s="867"/>
      <c r="J9" s="868"/>
      <c r="K9" s="890"/>
      <c r="L9" s="890"/>
      <c r="M9" s="890"/>
      <c r="N9" s="890"/>
      <c r="O9" s="890"/>
      <c r="P9" s="890"/>
      <c r="Q9" s="890"/>
      <c r="R9" s="890"/>
      <c r="S9" s="890"/>
      <c r="T9" s="890"/>
      <c r="U9" s="886"/>
      <c r="V9" s="887"/>
      <c r="W9" s="886"/>
      <c r="X9" s="887"/>
      <c r="Y9" s="878" t="s">
        <v>317</v>
      </c>
      <c r="Z9" s="890"/>
      <c r="AA9" s="890"/>
      <c r="AB9" s="890"/>
      <c r="AC9" s="890" t="s">
        <v>318</v>
      </c>
      <c r="AD9" s="890"/>
      <c r="AE9" s="890"/>
      <c r="AF9" s="890"/>
      <c r="AG9" s="890" t="s">
        <v>319</v>
      </c>
      <c r="AH9" s="890"/>
      <c r="AI9" s="890"/>
      <c r="AJ9" s="890"/>
      <c r="AK9" s="886"/>
      <c r="AL9" s="895"/>
      <c r="AM9" s="895"/>
      <c r="AN9" s="896"/>
      <c r="AO9" s="897"/>
      <c r="AP9" s="2"/>
    </row>
    <row r="10" spans="2:86" ht="12" customHeight="1" x14ac:dyDescent="0.15">
      <c r="B10" s="864"/>
      <c r="C10" s="869"/>
      <c r="D10" s="867"/>
      <c r="E10" s="867"/>
      <c r="F10" s="867"/>
      <c r="G10" s="867"/>
      <c r="H10" s="867"/>
      <c r="I10" s="867"/>
      <c r="J10" s="868"/>
      <c r="K10" s="890"/>
      <c r="L10" s="890"/>
      <c r="M10" s="890"/>
      <c r="N10" s="890"/>
      <c r="O10" s="890"/>
      <c r="P10" s="890"/>
      <c r="Q10" s="890"/>
      <c r="R10" s="890"/>
      <c r="S10" s="890"/>
      <c r="T10" s="890"/>
      <c r="U10" s="888"/>
      <c r="V10" s="889"/>
      <c r="W10" s="888"/>
      <c r="X10" s="889"/>
      <c r="Y10" s="47" t="s">
        <v>177</v>
      </c>
      <c r="Z10" s="43" t="s">
        <v>176</v>
      </c>
      <c r="AA10" s="43" t="s">
        <v>320</v>
      </c>
      <c r="AB10" s="43" t="s">
        <v>321</v>
      </c>
      <c r="AC10" s="43" t="s">
        <v>177</v>
      </c>
      <c r="AD10" s="43" t="s">
        <v>176</v>
      </c>
      <c r="AE10" s="43" t="s">
        <v>320</v>
      </c>
      <c r="AF10" s="43" t="s">
        <v>321</v>
      </c>
      <c r="AG10" s="43" t="s">
        <v>177</v>
      </c>
      <c r="AH10" s="43" t="s">
        <v>176</v>
      </c>
      <c r="AI10" s="43" t="s">
        <v>320</v>
      </c>
      <c r="AJ10" s="43" t="s">
        <v>321</v>
      </c>
      <c r="AK10" s="888"/>
      <c r="AL10" s="892"/>
      <c r="AM10" s="892"/>
      <c r="AN10" s="898"/>
      <c r="AO10" s="899"/>
      <c r="AP10" s="2"/>
    </row>
    <row r="11" spans="2:86" ht="12" customHeight="1" x14ac:dyDescent="0.15">
      <c r="B11" s="864"/>
      <c r="C11" s="869"/>
      <c r="D11" s="867"/>
      <c r="E11" s="867"/>
      <c r="F11" s="867"/>
      <c r="G11" s="867"/>
      <c r="H11" s="867"/>
      <c r="I11" s="867"/>
      <c r="J11" s="868"/>
      <c r="K11" s="221">
        <v>1</v>
      </c>
      <c r="L11" s="900"/>
      <c r="M11" s="902"/>
      <c r="N11" s="900"/>
      <c r="O11" s="902"/>
      <c r="P11" s="900"/>
      <c r="Q11" s="902"/>
      <c r="R11" s="903"/>
      <c r="S11" s="903"/>
      <c r="T11" s="903"/>
      <c r="U11" s="900"/>
      <c r="V11" s="902"/>
      <c r="W11" s="900"/>
      <c r="X11" s="902"/>
      <c r="Y11" s="222"/>
      <c r="Z11" s="222"/>
      <c r="AA11" s="222"/>
      <c r="AB11" s="222"/>
      <c r="AC11" s="223"/>
      <c r="AD11" s="223"/>
      <c r="AE11" s="223"/>
      <c r="AF11" s="223"/>
      <c r="AG11" s="223"/>
      <c r="AH11" s="223"/>
      <c r="AI11" s="223"/>
      <c r="AJ11" s="223"/>
      <c r="AK11" s="900"/>
      <c r="AL11" s="901"/>
      <c r="AM11" s="901"/>
      <c r="AN11" s="901"/>
      <c r="AO11" s="902"/>
      <c r="AP11" s="2"/>
      <c r="AQ11" s="52">
        <f>IF(P11="材質劣化",2,IF(P11="漏水",3,1))</f>
        <v>1</v>
      </c>
      <c r="AS11" s="38" t="str">
        <f>IF(Y11&lt;&gt;"",1,"")</f>
        <v/>
      </c>
    </row>
    <row r="12" spans="2:86" ht="12" customHeight="1" x14ac:dyDescent="0.15">
      <c r="B12" s="864"/>
      <c r="C12" s="869"/>
      <c r="D12" s="867"/>
      <c r="E12" s="867"/>
      <c r="F12" s="867"/>
      <c r="G12" s="867"/>
      <c r="H12" s="867"/>
      <c r="I12" s="867"/>
      <c r="J12" s="868"/>
      <c r="K12" s="221">
        <v>2</v>
      </c>
      <c r="L12" s="900"/>
      <c r="M12" s="902"/>
      <c r="N12" s="900"/>
      <c r="O12" s="902"/>
      <c r="P12" s="900"/>
      <c r="Q12" s="902"/>
      <c r="R12" s="903"/>
      <c r="S12" s="903"/>
      <c r="T12" s="903"/>
      <c r="U12" s="900"/>
      <c r="V12" s="902"/>
      <c r="W12" s="900"/>
      <c r="X12" s="902"/>
      <c r="Y12" s="222"/>
      <c r="Z12" s="222"/>
      <c r="AA12" s="222"/>
      <c r="AB12" s="222"/>
      <c r="AC12" s="223"/>
      <c r="AD12" s="223"/>
      <c r="AE12" s="223"/>
      <c r="AF12" s="223"/>
      <c r="AG12" s="223"/>
      <c r="AH12" s="223"/>
      <c r="AI12" s="223"/>
      <c r="AJ12" s="223"/>
      <c r="AK12" s="900"/>
      <c r="AL12" s="901"/>
      <c r="AM12" s="901"/>
      <c r="AN12" s="901"/>
      <c r="AO12" s="902"/>
      <c r="AP12" s="2"/>
      <c r="AQ12" s="52">
        <f t="shared" ref="AQ12:AQ34" si="2">IF(P12="材質劣化",2,IF(P12="漏水",3,1))</f>
        <v>1</v>
      </c>
    </row>
    <row r="13" spans="2:86" ht="12" customHeight="1" x14ac:dyDescent="0.15">
      <c r="B13" s="864"/>
      <c r="C13" s="869"/>
      <c r="D13" s="867"/>
      <c r="E13" s="867"/>
      <c r="F13" s="867"/>
      <c r="G13" s="867"/>
      <c r="H13" s="867"/>
      <c r="I13" s="867"/>
      <c r="J13" s="868"/>
      <c r="K13" s="221">
        <v>3</v>
      </c>
      <c r="L13" s="900"/>
      <c r="M13" s="902"/>
      <c r="N13" s="900"/>
      <c r="O13" s="902"/>
      <c r="P13" s="900"/>
      <c r="Q13" s="902"/>
      <c r="R13" s="904"/>
      <c r="S13" s="905"/>
      <c r="T13" s="906"/>
      <c r="U13" s="900"/>
      <c r="V13" s="902"/>
      <c r="W13" s="900"/>
      <c r="X13" s="902"/>
      <c r="Y13" s="222"/>
      <c r="Z13" s="222"/>
      <c r="AA13" s="222"/>
      <c r="AB13" s="222"/>
      <c r="AC13" s="223"/>
      <c r="AD13" s="223"/>
      <c r="AE13" s="223"/>
      <c r="AF13" s="223"/>
      <c r="AG13" s="223"/>
      <c r="AH13" s="223"/>
      <c r="AI13" s="223"/>
      <c r="AJ13" s="223"/>
      <c r="AK13" s="900"/>
      <c r="AL13" s="901"/>
      <c r="AM13" s="901"/>
      <c r="AN13" s="901"/>
      <c r="AO13" s="902"/>
      <c r="AP13" s="2"/>
      <c r="AQ13" s="52">
        <f t="shared" si="2"/>
        <v>1</v>
      </c>
    </row>
    <row r="14" spans="2:86" ht="12" customHeight="1" x14ac:dyDescent="0.15">
      <c r="B14" s="864"/>
      <c r="C14" s="869"/>
      <c r="D14" s="867"/>
      <c r="E14" s="867"/>
      <c r="F14" s="867"/>
      <c r="G14" s="867"/>
      <c r="H14" s="867"/>
      <c r="I14" s="867"/>
      <c r="J14" s="868"/>
      <c r="K14" s="221">
        <v>4</v>
      </c>
      <c r="L14" s="900"/>
      <c r="M14" s="902"/>
      <c r="N14" s="900"/>
      <c r="O14" s="902"/>
      <c r="P14" s="900"/>
      <c r="Q14" s="902"/>
      <c r="R14" s="904"/>
      <c r="S14" s="905"/>
      <c r="T14" s="906"/>
      <c r="U14" s="900"/>
      <c r="V14" s="902"/>
      <c r="W14" s="900"/>
      <c r="X14" s="902"/>
      <c r="Y14" s="222"/>
      <c r="Z14" s="222"/>
      <c r="AA14" s="222"/>
      <c r="AB14" s="222"/>
      <c r="AC14" s="223"/>
      <c r="AD14" s="223"/>
      <c r="AE14" s="223"/>
      <c r="AF14" s="223"/>
      <c r="AG14" s="223"/>
      <c r="AH14" s="223"/>
      <c r="AI14" s="223"/>
      <c r="AJ14" s="223"/>
      <c r="AK14" s="900"/>
      <c r="AL14" s="901"/>
      <c r="AM14" s="901"/>
      <c r="AN14" s="901"/>
      <c r="AO14" s="902"/>
      <c r="AP14" s="2"/>
      <c r="AQ14" s="52">
        <f t="shared" si="2"/>
        <v>1</v>
      </c>
    </row>
    <row r="15" spans="2:86" ht="12" customHeight="1" x14ac:dyDescent="0.15">
      <c r="B15" s="864"/>
      <c r="C15" s="869"/>
      <c r="D15" s="867"/>
      <c r="E15" s="867"/>
      <c r="F15" s="867"/>
      <c r="G15" s="867"/>
      <c r="H15" s="867"/>
      <c r="I15" s="867"/>
      <c r="J15" s="868"/>
      <c r="K15" s="221">
        <v>5</v>
      </c>
      <c r="L15" s="900"/>
      <c r="M15" s="902"/>
      <c r="N15" s="900"/>
      <c r="O15" s="902"/>
      <c r="P15" s="900"/>
      <c r="Q15" s="902"/>
      <c r="R15" s="904"/>
      <c r="S15" s="905"/>
      <c r="T15" s="906"/>
      <c r="U15" s="900"/>
      <c r="V15" s="902"/>
      <c r="W15" s="900"/>
      <c r="X15" s="902"/>
      <c r="Y15" s="222"/>
      <c r="Z15" s="222"/>
      <c r="AA15" s="222"/>
      <c r="AB15" s="222"/>
      <c r="AC15" s="223"/>
      <c r="AD15" s="223"/>
      <c r="AE15" s="223"/>
      <c r="AF15" s="223"/>
      <c r="AG15" s="223"/>
      <c r="AH15" s="223"/>
      <c r="AI15" s="223"/>
      <c r="AJ15" s="223"/>
      <c r="AK15" s="900"/>
      <c r="AL15" s="901"/>
      <c r="AM15" s="901"/>
      <c r="AN15" s="901"/>
      <c r="AO15" s="902"/>
      <c r="AP15" s="2"/>
      <c r="AQ15" s="52">
        <f t="shared" si="2"/>
        <v>1</v>
      </c>
    </row>
    <row r="16" spans="2:86" ht="12" customHeight="1" x14ac:dyDescent="0.15">
      <c r="B16" s="864"/>
      <c r="C16" s="869"/>
      <c r="D16" s="867"/>
      <c r="E16" s="867"/>
      <c r="F16" s="867"/>
      <c r="G16" s="867"/>
      <c r="H16" s="867"/>
      <c r="I16" s="867"/>
      <c r="J16" s="868"/>
      <c r="K16" s="221">
        <v>6</v>
      </c>
      <c r="L16" s="900"/>
      <c r="M16" s="902"/>
      <c r="N16" s="900"/>
      <c r="O16" s="902"/>
      <c r="P16" s="900"/>
      <c r="Q16" s="902"/>
      <c r="R16" s="904"/>
      <c r="S16" s="905"/>
      <c r="T16" s="906"/>
      <c r="U16" s="900"/>
      <c r="V16" s="902"/>
      <c r="W16" s="900"/>
      <c r="X16" s="902"/>
      <c r="Y16" s="222"/>
      <c r="Z16" s="222"/>
      <c r="AA16" s="222"/>
      <c r="AB16" s="222"/>
      <c r="AC16" s="223"/>
      <c r="AD16" s="223"/>
      <c r="AE16" s="223"/>
      <c r="AF16" s="223"/>
      <c r="AG16" s="223"/>
      <c r="AH16" s="223"/>
      <c r="AI16" s="223"/>
      <c r="AJ16" s="223"/>
      <c r="AK16" s="900"/>
      <c r="AL16" s="901"/>
      <c r="AM16" s="901"/>
      <c r="AN16" s="901"/>
      <c r="AO16" s="902"/>
      <c r="AP16" s="2"/>
      <c r="AQ16" s="52">
        <f t="shared" si="2"/>
        <v>1</v>
      </c>
    </row>
    <row r="17" spans="2:46" ht="12" customHeight="1" x14ac:dyDescent="0.15">
      <c r="B17" s="864"/>
      <c r="C17" s="869"/>
      <c r="D17" s="867"/>
      <c r="E17" s="867"/>
      <c r="F17" s="867"/>
      <c r="G17" s="867"/>
      <c r="H17" s="867"/>
      <c r="I17" s="867"/>
      <c r="J17" s="868"/>
      <c r="K17" s="221">
        <v>7</v>
      </c>
      <c r="L17" s="900"/>
      <c r="M17" s="902"/>
      <c r="N17" s="900"/>
      <c r="O17" s="902"/>
      <c r="P17" s="900"/>
      <c r="Q17" s="902"/>
      <c r="R17" s="904"/>
      <c r="S17" s="905"/>
      <c r="T17" s="906"/>
      <c r="U17" s="900"/>
      <c r="V17" s="902"/>
      <c r="W17" s="900"/>
      <c r="X17" s="902"/>
      <c r="Y17" s="222"/>
      <c r="Z17" s="222"/>
      <c r="AA17" s="222"/>
      <c r="AB17" s="222"/>
      <c r="AC17" s="223"/>
      <c r="AD17" s="223"/>
      <c r="AE17" s="223"/>
      <c r="AF17" s="223"/>
      <c r="AG17" s="223"/>
      <c r="AH17" s="223"/>
      <c r="AI17" s="223"/>
      <c r="AJ17" s="223"/>
      <c r="AK17" s="900"/>
      <c r="AL17" s="901"/>
      <c r="AM17" s="901"/>
      <c r="AN17" s="901"/>
      <c r="AO17" s="902"/>
      <c r="AP17" s="2"/>
      <c r="AQ17" s="52">
        <f t="shared" si="2"/>
        <v>1</v>
      </c>
    </row>
    <row r="18" spans="2:46" ht="12" customHeight="1" x14ac:dyDescent="0.15">
      <c r="B18" s="864"/>
      <c r="C18" s="869"/>
      <c r="D18" s="867"/>
      <c r="E18" s="867"/>
      <c r="F18" s="867"/>
      <c r="G18" s="867"/>
      <c r="H18" s="867"/>
      <c r="I18" s="867"/>
      <c r="J18" s="868"/>
      <c r="K18" s="221">
        <v>8</v>
      </c>
      <c r="L18" s="900"/>
      <c r="M18" s="902"/>
      <c r="N18" s="900"/>
      <c r="O18" s="902"/>
      <c r="P18" s="900"/>
      <c r="Q18" s="902"/>
      <c r="R18" s="904"/>
      <c r="S18" s="905"/>
      <c r="T18" s="906"/>
      <c r="U18" s="900"/>
      <c r="V18" s="902"/>
      <c r="W18" s="900"/>
      <c r="X18" s="902"/>
      <c r="Y18" s="222"/>
      <c r="Z18" s="222"/>
      <c r="AA18" s="222"/>
      <c r="AB18" s="222"/>
      <c r="AC18" s="223"/>
      <c r="AD18" s="223"/>
      <c r="AE18" s="223"/>
      <c r="AF18" s="223"/>
      <c r="AG18" s="223"/>
      <c r="AH18" s="223"/>
      <c r="AI18" s="223"/>
      <c r="AJ18" s="223"/>
      <c r="AK18" s="900"/>
      <c r="AL18" s="901"/>
      <c r="AM18" s="901"/>
      <c r="AN18" s="901"/>
      <c r="AO18" s="902"/>
      <c r="AP18" s="2"/>
      <c r="AQ18" s="52">
        <f t="shared" si="2"/>
        <v>1</v>
      </c>
    </row>
    <row r="19" spans="2:46" ht="12" customHeight="1" x14ac:dyDescent="0.15">
      <c r="B19" s="864"/>
      <c r="C19" s="869"/>
      <c r="D19" s="867"/>
      <c r="E19" s="867"/>
      <c r="F19" s="867"/>
      <c r="G19" s="867"/>
      <c r="H19" s="867"/>
      <c r="I19" s="867"/>
      <c r="J19" s="868"/>
      <c r="K19" s="221">
        <v>9</v>
      </c>
      <c r="L19" s="900"/>
      <c r="M19" s="902"/>
      <c r="N19" s="900"/>
      <c r="O19" s="902"/>
      <c r="P19" s="900"/>
      <c r="Q19" s="902"/>
      <c r="R19" s="904"/>
      <c r="S19" s="905"/>
      <c r="T19" s="906"/>
      <c r="U19" s="900"/>
      <c r="V19" s="902"/>
      <c r="W19" s="900"/>
      <c r="X19" s="902"/>
      <c r="Y19" s="222"/>
      <c r="Z19" s="222"/>
      <c r="AA19" s="222"/>
      <c r="AB19" s="222"/>
      <c r="AC19" s="223"/>
      <c r="AD19" s="223"/>
      <c r="AE19" s="223"/>
      <c r="AF19" s="223"/>
      <c r="AG19" s="223"/>
      <c r="AH19" s="223"/>
      <c r="AI19" s="223"/>
      <c r="AJ19" s="223"/>
      <c r="AK19" s="900"/>
      <c r="AL19" s="901"/>
      <c r="AM19" s="901"/>
      <c r="AN19" s="901"/>
      <c r="AO19" s="902"/>
      <c r="AP19" s="2"/>
      <c r="AQ19" s="52">
        <f t="shared" si="2"/>
        <v>1</v>
      </c>
    </row>
    <row r="20" spans="2:46" ht="12" customHeight="1" x14ac:dyDescent="0.15">
      <c r="B20" s="864"/>
      <c r="C20" s="869"/>
      <c r="D20" s="867"/>
      <c r="E20" s="867"/>
      <c r="F20" s="867"/>
      <c r="G20" s="867"/>
      <c r="H20" s="867"/>
      <c r="I20" s="867"/>
      <c r="J20" s="868"/>
      <c r="K20" s="221">
        <v>10</v>
      </c>
      <c r="L20" s="900"/>
      <c r="M20" s="902"/>
      <c r="N20" s="900"/>
      <c r="O20" s="902"/>
      <c r="P20" s="900"/>
      <c r="Q20" s="902"/>
      <c r="R20" s="904"/>
      <c r="S20" s="905"/>
      <c r="T20" s="906"/>
      <c r="U20" s="900"/>
      <c r="V20" s="902"/>
      <c r="W20" s="900"/>
      <c r="X20" s="902"/>
      <c r="Y20" s="222"/>
      <c r="Z20" s="222"/>
      <c r="AA20" s="222"/>
      <c r="AB20" s="222"/>
      <c r="AC20" s="223"/>
      <c r="AD20" s="223"/>
      <c r="AE20" s="223"/>
      <c r="AF20" s="223"/>
      <c r="AG20" s="223"/>
      <c r="AH20" s="223"/>
      <c r="AI20" s="223"/>
      <c r="AJ20" s="223"/>
      <c r="AK20" s="900"/>
      <c r="AL20" s="901"/>
      <c r="AM20" s="901"/>
      <c r="AN20" s="901"/>
      <c r="AO20" s="902"/>
      <c r="AP20" s="2"/>
      <c r="AQ20" s="52">
        <f t="shared" si="2"/>
        <v>1</v>
      </c>
    </row>
    <row r="21" spans="2:46" ht="12" customHeight="1" x14ac:dyDescent="0.15">
      <c r="B21" s="864"/>
      <c r="C21" s="869"/>
      <c r="D21" s="867"/>
      <c r="E21" s="867"/>
      <c r="F21" s="867"/>
      <c r="G21" s="867"/>
      <c r="H21" s="867"/>
      <c r="I21" s="867"/>
      <c r="J21" s="868"/>
      <c r="K21" s="221">
        <v>11</v>
      </c>
      <c r="L21" s="900"/>
      <c r="M21" s="902"/>
      <c r="N21" s="900"/>
      <c r="O21" s="902"/>
      <c r="P21" s="900"/>
      <c r="Q21" s="902"/>
      <c r="R21" s="904"/>
      <c r="S21" s="905"/>
      <c r="T21" s="906"/>
      <c r="U21" s="900"/>
      <c r="V21" s="902"/>
      <c r="W21" s="900"/>
      <c r="X21" s="902"/>
      <c r="Y21" s="222"/>
      <c r="Z21" s="222"/>
      <c r="AA21" s="222"/>
      <c r="AB21" s="222"/>
      <c r="AC21" s="223"/>
      <c r="AD21" s="223"/>
      <c r="AE21" s="223"/>
      <c r="AF21" s="223"/>
      <c r="AG21" s="223"/>
      <c r="AH21" s="223"/>
      <c r="AI21" s="223"/>
      <c r="AJ21" s="223"/>
      <c r="AK21" s="900"/>
      <c r="AL21" s="901"/>
      <c r="AM21" s="901"/>
      <c r="AN21" s="901"/>
      <c r="AO21" s="902"/>
      <c r="AP21" s="2"/>
      <c r="AQ21" s="52">
        <f t="shared" si="2"/>
        <v>1</v>
      </c>
    </row>
    <row r="22" spans="2:46" ht="12" customHeight="1" x14ac:dyDescent="0.15">
      <c r="B22" s="864"/>
      <c r="C22" s="869"/>
      <c r="D22" s="867"/>
      <c r="E22" s="867"/>
      <c r="F22" s="867"/>
      <c r="G22" s="867"/>
      <c r="H22" s="867"/>
      <c r="I22" s="867"/>
      <c r="J22" s="868"/>
      <c r="K22" s="221">
        <v>12</v>
      </c>
      <c r="L22" s="900"/>
      <c r="M22" s="902"/>
      <c r="N22" s="900"/>
      <c r="O22" s="902"/>
      <c r="P22" s="900"/>
      <c r="Q22" s="902"/>
      <c r="R22" s="904"/>
      <c r="S22" s="905"/>
      <c r="T22" s="906"/>
      <c r="U22" s="900"/>
      <c r="V22" s="902"/>
      <c r="W22" s="900"/>
      <c r="X22" s="902"/>
      <c r="Y22" s="222"/>
      <c r="Z22" s="222"/>
      <c r="AA22" s="222"/>
      <c r="AB22" s="222"/>
      <c r="AC22" s="223"/>
      <c r="AD22" s="223"/>
      <c r="AE22" s="223"/>
      <c r="AF22" s="223"/>
      <c r="AG22" s="223"/>
      <c r="AH22" s="223"/>
      <c r="AI22" s="223"/>
      <c r="AJ22" s="223"/>
      <c r="AK22" s="900"/>
      <c r="AL22" s="901"/>
      <c r="AM22" s="901"/>
      <c r="AN22" s="901"/>
      <c r="AO22" s="902"/>
      <c r="AP22" s="2"/>
      <c r="AQ22" s="52">
        <f t="shared" si="2"/>
        <v>1</v>
      </c>
    </row>
    <row r="23" spans="2:46" ht="12" customHeight="1" x14ac:dyDescent="0.15">
      <c r="B23" s="864"/>
      <c r="C23" s="869"/>
      <c r="D23" s="867"/>
      <c r="E23" s="867"/>
      <c r="F23" s="867"/>
      <c r="G23" s="867"/>
      <c r="H23" s="867"/>
      <c r="I23" s="867"/>
      <c r="J23" s="868"/>
      <c r="K23" s="221">
        <v>13</v>
      </c>
      <c r="L23" s="900"/>
      <c r="M23" s="902"/>
      <c r="N23" s="900"/>
      <c r="O23" s="902"/>
      <c r="P23" s="900"/>
      <c r="Q23" s="902"/>
      <c r="R23" s="904"/>
      <c r="S23" s="905"/>
      <c r="T23" s="906"/>
      <c r="U23" s="900"/>
      <c r="V23" s="902"/>
      <c r="W23" s="900"/>
      <c r="X23" s="902"/>
      <c r="Y23" s="222"/>
      <c r="Z23" s="222"/>
      <c r="AA23" s="222"/>
      <c r="AB23" s="222"/>
      <c r="AC23" s="223"/>
      <c r="AD23" s="223"/>
      <c r="AE23" s="223"/>
      <c r="AF23" s="223"/>
      <c r="AG23" s="223"/>
      <c r="AH23" s="223"/>
      <c r="AI23" s="223"/>
      <c r="AJ23" s="223"/>
      <c r="AK23" s="900"/>
      <c r="AL23" s="901"/>
      <c r="AM23" s="901"/>
      <c r="AN23" s="901"/>
      <c r="AO23" s="902"/>
      <c r="AP23" s="2"/>
      <c r="AQ23" s="52">
        <f t="shared" si="2"/>
        <v>1</v>
      </c>
    </row>
    <row r="24" spans="2:46" ht="12" customHeight="1" x14ac:dyDescent="0.15">
      <c r="B24" s="864"/>
      <c r="C24" s="869"/>
      <c r="D24" s="867"/>
      <c r="E24" s="867"/>
      <c r="F24" s="867"/>
      <c r="G24" s="867"/>
      <c r="H24" s="867"/>
      <c r="I24" s="867"/>
      <c r="J24" s="868"/>
      <c r="K24" s="221">
        <v>14</v>
      </c>
      <c r="L24" s="900"/>
      <c r="M24" s="902"/>
      <c r="N24" s="900"/>
      <c r="O24" s="902"/>
      <c r="P24" s="900"/>
      <c r="Q24" s="902"/>
      <c r="R24" s="904"/>
      <c r="S24" s="905"/>
      <c r="T24" s="906"/>
      <c r="U24" s="900"/>
      <c r="V24" s="902"/>
      <c r="W24" s="900"/>
      <c r="X24" s="902"/>
      <c r="Y24" s="222"/>
      <c r="Z24" s="222"/>
      <c r="AA24" s="222"/>
      <c r="AB24" s="222"/>
      <c r="AC24" s="223"/>
      <c r="AD24" s="223"/>
      <c r="AE24" s="223"/>
      <c r="AF24" s="223"/>
      <c r="AG24" s="223"/>
      <c r="AH24" s="223"/>
      <c r="AI24" s="223"/>
      <c r="AJ24" s="223"/>
      <c r="AK24" s="900"/>
      <c r="AL24" s="901"/>
      <c r="AM24" s="901"/>
      <c r="AN24" s="901"/>
      <c r="AO24" s="902"/>
      <c r="AP24" s="2"/>
      <c r="AQ24" s="52">
        <f t="shared" si="2"/>
        <v>1</v>
      </c>
    </row>
    <row r="25" spans="2:46" ht="12" customHeight="1" x14ac:dyDescent="0.15">
      <c r="B25" s="864"/>
      <c r="C25" s="869"/>
      <c r="D25" s="867"/>
      <c r="E25" s="867"/>
      <c r="F25" s="867"/>
      <c r="G25" s="867"/>
      <c r="H25" s="867"/>
      <c r="I25" s="867"/>
      <c r="J25" s="868"/>
      <c r="K25" s="221">
        <v>15</v>
      </c>
      <c r="L25" s="900"/>
      <c r="M25" s="902"/>
      <c r="N25" s="900"/>
      <c r="O25" s="902"/>
      <c r="P25" s="900"/>
      <c r="Q25" s="902"/>
      <c r="R25" s="904"/>
      <c r="S25" s="905"/>
      <c r="T25" s="906"/>
      <c r="U25" s="900"/>
      <c r="V25" s="902"/>
      <c r="W25" s="900"/>
      <c r="X25" s="902"/>
      <c r="Y25" s="222"/>
      <c r="Z25" s="222"/>
      <c r="AA25" s="222"/>
      <c r="AB25" s="222"/>
      <c r="AC25" s="223"/>
      <c r="AD25" s="223"/>
      <c r="AE25" s="223"/>
      <c r="AF25" s="223"/>
      <c r="AG25" s="223"/>
      <c r="AH25" s="223"/>
      <c r="AI25" s="223"/>
      <c r="AJ25" s="223"/>
      <c r="AK25" s="900"/>
      <c r="AL25" s="901"/>
      <c r="AM25" s="901"/>
      <c r="AN25" s="901"/>
      <c r="AO25" s="902"/>
      <c r="AP25" s="2"/>
      <c r="AQ25" s="52">
        <f t="shared" si="2"/>
        <v>1</v>
      </c>
    </row>
    <row r="26" spans="2:46" ht="12" customHeight="1" x14ac:dyDescent="0.15">
      <c r="B26" s="864"/>
      <c r="C26" s="869"/>
      <c r="D26" s="867"/>
      <c r="E26" s="867"/>
      <c r="F26" s="867"/>
      <c r="G26" s="867"/>
      <c r="H26" s="867"/>
      <c r="I26" s="867"/>
      <c r="J26" s="868"/>
      <c r="K26" s="221">
        <v>16</v>
      </c>
      <c r="L26" s="900"/>
      <c r="M26" s="902"/>
      <c r="N26" s="900"/>
      <c r="O26" s="902"/>
      <c r="P26" s="900"/>
      <c r="Q26" s="902"/>
      <c r="R26" s="904"/>
      <c r="S26" s="905"/>
      <c r="T26" s="906"/>
      <c r="U26" s="900"/>
      <c r="V26" s="902"/>
      <c r="W26" s="900"/>
      <c r="X26" s="902"/>
      <c r="Y26" s="222"/>
      <c r="Z26" s="222"/>
      <c r="AA26" s="222"/>
      <c r="AB26" s="222"/>
      <c r="AC26" s="223"/>
      <c r="AD26" s="223"/>
      <c r="AE26" s="223"/>
      <c r="AF26" s="223"/>
      <c r="AG26" s="223"/>
      <c r="AH26" s="223"/>
      <c r="AI26" s="223"/>
      <c r="AJ26" s="223"/>
      <c r="AK26" s="900"/>
      <c r="AL26" s="901"/>
      <c r="AM26" s="901"/>
      <c r="AN26" s="901"/>
      <c r="AO26" s="902"/>
      <c r="AP26" s="2"/>
      <c r="AQ26" s="52">
        <f t="shared" si="2"/>
        <v>1</v>
      </c>
    </row>
    <row r="27" spans="2:46" ht="12" customHeight="1" x14ac:dyDescent="0.15">
      <c r="B27" s="864"/>
      <c r="C27" s="869"/>
      <c r="D27" s="867"/>
      <c r="E27" s="867"/>
      <c r="F27" s="867"/>
      <c r="G27" s="867"/>
      <c r="H27" s="867"/>
      <c r="I27" s="867"/>
      <c r="J27" s="868"/>
      <c r="K27" s="221">
        <v>17</v>
      </c>
      <c r="L27" s="900"/>
      <c r="M27" s="902"/>
      <c r="N27" s="900"/>
      <c r="O27" s="902"/>
      <c r="P27" s="900"/>
      <c r="Q27" s="902"/>
      <c r="R27" s="904"/>
      <c r="S27" s="905"/>
      <c r="T27" s="906"/>
      <c r="U27" s="900"/>
      <c r="V27" s="902"/>
      <c r="W27" s="900"/>
      <c r="X27" s="902"/>
      <c r="Y27" s="222"/>
      <c r="Z27" s="222"/>
      <c r="AA27" s="222"/>
      <c r="AB27" s="222"/>
      <c r="AC27" s="223"/>
      <c r="AD27" s="223"/>
      <c r="AE27" s="223"/>
      <c r="AF27" s="223"/>
      <c r="AG27" s="223"/>
      <c r="AH27" s="223"/>
      <c r="AI27" s="223"/>
      <c r="AJ27" s="223"/>
      <c r="AK27" s="900"/>
      <c r="AL27" s="901"/>
      <c r="AM27" s="901"/>
      <c r="AN27" s="901"/>
      <c r="AO27" s="902"/>
      <c r="AP27" s="2"/>
      <c r="AQ27" s="52">
        <f t="shared" si="2"/>
        <v>1</v>
      </c>
    </row>
    <row r="28" spans="2:46" ht="12" customHeight="1" x14ac:dyDescent="0.15">
      <c r="B28" s="864"/>
      <c r="C28" s="869"/>
      <c r="D28" s="867"/>
      <c r="E28" s="867"/>
      <c r="F28" s="867"/>
      <c r="G28" s="867"/>
      <c r="H28" s="867"/>
      <c r="I28" s="867"/>
      <c r="J28" s="868"/>
      <c r="K28" s="221">
        <v>18</v>
      </c>
      <c r="L28" s="900"/>
      <c r="M28" s="902"/>
      <c r="N28" s="900"/>
      <c r="O28" s="902"/>
      <c r="P28" s="900"/>
      <c r="Q28" s="902"/>
      <c r="R28" s="904"/>
      <c r="S28" s="905"/>
      <c r="T28" s="906"/>
      <c r="U28" s="900"/>
      <c r="V28" s="902"/>
      <c r="W28" s="900"/>
      <c r="X28" s="902"/>
      <c r="Y28" s="222"/>
      <c r="Z28" s="222"/>
      <c r="AA28" s="222"/>
      <c r="AB28" s="222"/>
      <c r="AC28" s="223"/>
      <c r="AD28" s="223"/>
      <c r="AE28" s="223"/>
      <c r="AF28" s="223"/>
      <c r="AG28" s="223"/>
      <c r="AH28" s="223"/>
      <c r="AI28" s="223"/>
      <c r="AJ28" s="223"/>
      <c r="AK28" s="900"/>
      <c r="AL28" s="901"/>
      <c r="AM28" s="901"/>
      <c r="AN28" s="901"/>
      <c r="AO28" s="902"/>
      <c r="AP28" s="2"/>
      <c r="AQ28" s="52">
        <f t="shared" si="2"/>
        <v>1</v>
      </c>
    </row>
    <row r="29" spans="2:46" ht="12" customHeight="1" x14ac:dyDescent="0.15">
      <c r="B29" s="864"/>
      <c r="C29" s="869"/>
      <c r="D29" s="867"/>
      <c r="E29" s="867"/>
      <c r="F29" s="867"/>
      <c r="G29" s="867"/>
      <c r="H29" s="867"/>
      <c r="I29" s="867"/>
      <c r="J29" s="868"/>
      <c r="K29" s="221">
        <v>19</v>
      </c>
      <c r="L29" s="900"/>
      <c r="M29" s="902"/>
      <c r="N29" s="900"/>
      <c r="O29" s="902"/>
      <c r="P29" s="900"/>
      <c r="Q29" s="902"/>
      <c r="R29" s="904"/>
      <c r="S29" s="905"/>
      <c r="T29" s="906"/>
      <c r="U29" s="900"/>
      <c r="V29" s="902"/>
      <c r="W29" s="900"/>
      <c r="X29" s="902"/>
      <c r="Y29" s="222"/>
      <c r="Z29" s="222"/>
      <c r="AA29" s="222"/>
      <c r="AB29" s="222"/>
      <c r="AC29" s="223"/>
      <c r="AD29" s="223"/>
      <c r="AE29" s="223"/>
      <c r="AF29" s="223"/>
      <c r="AG29" s="223"/>
      <c r="AH29" s="223"/>
      <c r="AI29" s="223"/>
      <c r="AJ29" s="223"/>
      <c r="AK29" s="900"/>
      <c r="AL29" s="901"/>
      <c r="AM29" s="901"/>
      <c r="AN29" s="901"/>
      <c r="AO29" s="902"/>
      <c r="AP29" s="2"/>
      <c r="AQ29" s="52">
        <f t="shared" si="2"/>
        <v>1</v>
      </c>
    </row>
    <row r="30" spans="2:46" ht="12" customHeight="1" x14ac:dyDescent="0.15">
      <c r="B30" s="864"/>
      <c r="C30" s="869"/>
      <c r="D30" s="867"/>
      <c r="E30" s="867"/>
      <c r="F30" s="867"/>
      <c r="G30" s="867"/>
      <c r="H30" s="867"/>
      <c r="I30" s="867"/>
      <c r="J30" s="868"/>
      <c r="K30" s="221">
        <v>20</v>
      </c>
      <c r="L30" s="900"/>
      <c r="M30" s="902"/>
      <c r="N30" s="900"/>
      <c r="O30" s="902"/>
      <c r="P30" s="900"/>
      <c r="Q30" s="902"/>
      <c r="R30" s="904"/>
      <c r="S30" s="905"/>
      <c r="T30" s="906"/>
      <c r="U30" s="900"/>
      <c r="V30" s="902"/>
      <c r="W30" s="900"/>
      <c r="X30" s="902"/>
      <c r="Y30" s="222"/>
      <c r="Z30" s="222"/>
      <c r="AA30" s="222"/>
      <c r="AB30" s="222"/>
      <c r="AC30" s="223"/>
      <c r="AD30" s="223"/>
      <c r="AE30" s="223"/>
      <c r="AF30" s="223"/>
      <c r="AG30" s="223"/>
      <c r="AH30" s="223"/>
      <c r="AI30" s="223"/>
      <c r="AJ30" s="223"/>
      <c r="AK30" s="900"/>
      <c r="AL30" s="901"/>
      <c r="AM30" s="901"/>
      <c r="AN30" s="901"/>
      <c r="AO30" s="902"/>
      <c r="AP30" s="2"/>
      <c r="AQ30" s="52">
        <f t="shared" si="2"/>
        <v>1</v>
      </c>
    </row>
    <row r="31" spans="2:46" ht="12" customHeight="1" x14ac:dyDescent="0.15">
      <c r="B31" s="864"/>
      <c r="C31" s="869"/>
      <c r="D31" s="867"/>
      <c r="E31" s="867"/>
      <c r="F31" s="867"/>
      <c r="G31" s="867"/>
      <c r="H31" s="867"/>
      <c r="I31" s="867"/>
      <c r="J31" s="868"/>
      <c r="K31" s="221">
        <v>21</v>
      </c>
      <c r="L31" s="900"/>
      <c r="M31" s="902"/>
      <c r="N31" s="900"/>
      <c r="O31" s="902"/>
      <c r="P31" s="900"/>
      <c r="Q31" s="902"/>
      <c r="R31" s="904"/>
      <c r="S31" s="905"/>
      <c r="T31" s="906"/>
      <c r="U31" s="900"/>
      <c r="V31" s="902"/>
      <c r="W31" s="900"/>
      <c r="X31" s="902"/>
      <c r="Y31" s="222"/>
      <c r="Z31" s="222"/>
      <c r="AA31" s="222"/>
      <c r="AB31" s="222"/>
      <c r="AC31" s="223"/>
      <c r="AD31" s="223"/>
      <c r="AE31" s="223"/>
      <c r="AF31" s="223"/>
      <c r="AG31" s="223"/>
      <c r="AH31" s="223"/>
      <c r="AI31" s="223"/>
      <c r="AJ31" s="223"/>
      <c r="AK31" s="900"/>
      <c r="AL31" s="901"/>
      <c r="AM31" s="901"/>
      <c r="AN31" s="901"/>
      <c r="AO31" s="902"/>
      <c r="AP31" s="2"/>
      <c r="AQ31" s="52">
        <f t="shared" si="2"/>
        <v>1</v>
      </c>
    </row>
    <row r="32" spans="2:46" ht="12" customHeight="1" x14ac:dyDescent="0.15">
      <c r="B32" s="864"/>
      <c r="C32" s="869"/>
      <c r="D32" s="867"/>
      <c r="E32" s="867"/>
      <c r="F32" s="867"/>
      <c r="G32" s="867"/>
      <c r="H32" s="867"/>
      <c r="I32" s="867"/>
      <c r="J32" s="868"/>
      <c r="K32" s="221">
        <v>22</v>
      </c>
      <c r="L32" s="900"/>
      <c r="M32" s="902"/>
      <c r="N32" s="900"/>
      <c r="O32" s="902"/>
      <c r="P32" s="900"/>
      <c r="Q32" s="902"/>
      <c r="R32" s="904"/>
      <c r="S32" s="905"/>
      <c r="T32" s="906"/>
      <c r="U32" s="900"/>
      <c r="V32" s="902"/>
      <c r="W32" s="900"/>
      <c r="X32" s="902"/>
      <c r="Y32" s="222"/>
      <c r="Z32" s="222"/>
      <c r="AA32" s="222"/>
      <c r="AB32" s="222"/>
      <c r="AC32" s="223"/>
      <c r="AD32" s="223"/>
      <c r="AE32" s="223"/>
      <c r="AF32" s="223"/>
      <c r="AG32" s="223"/>
      <c r="AH32" s="223"/>
      <c r="AI32" s="223"/>
      <c r="AJ32" s="223"/>
      <c r="AK32" s="900"/>
      <c r="AL32" s="901"/>
      <c r="AM32" s="901"/>
      <c r="AN32" s="901"/>
      <c r="AO32" s="902"/>
      <c r="AP32" s="2"/>
      <c r="AQ32" s="52">
        <f t="shared" si="2"/>
        <v>1</v>
      </c>
      <c r="AS32" s="216"/>
      <c r="AT32" s="216"/>
    </row>
    <row r="33" spans="2:86" ht="12" customHeight="1" x14ac:dyDescent="0.15">
      <c r="B33" s="864"/>
      <c r="C33" s="869"/>
      <c r="D33" s="867"/>
      <c r="E33" s="867"/>
      <c r="F33" s="867"/>
      <c r="G33" s="867"/>
      <c r="H33" s="867"/>
      <c r="I33" s="867"/>
      <c r="J33" s="868"/>
      <c r="K33" s="221">
        <v>23</v>
      </c>
      <c r="L33" s="900"/>
      <c r="M33" s="902"/>
      <c r="N33" s="900"/>
      <c r="O33" s="902"/>
      <c r="P33" s="900"/>
      <c r="Q33" s="902"/>
      <c r="R33" s="904"/>
      <c r="S33" s="905"/>
      <c r="T33" s="906"/>
      <c r="U33" s="900"/>
      <c r="V33" s="902"/>
      <c r="W33" s="900"/>
      <c r="X33" s="902"/>
      <c r="Y33" s="222"/>
      <c r="Z33" s="222"/>
      <c r="AA33" s="222"/>
      <c r="AB33" s="222"/>
      <c r="AC33" s="223"/>
      <c r="AD33" s="223"/>
      <c r="AE33" s="223"/>
      <c r="AF33" s="223"/>
      <c r="AG33" s="223"/>
      <c r="AH33" s="223"/>
      <c r="AI33" s="223"/>
      <c r="AJ33" s="223"/>
      <c r="AK33" s="900"/>
      <c r="AL33" s="901"/>
      <c r="AM33" s="901"/>
      <c r="AN33" s="901"/>
      <c r="AO33" s="902"/>
      <c r="AP33" s="2"/>
      <c r="AQ33" s="52">
        <f t="shared" si="2"/>
        <v>1</v>
      </c>
      <c r="AS33" s="125"/>
      <c r="AT33" s="125"/>
    </row>
    <row r="34" spans="2:86" ht="12" customHeight="1" x14ac:dyDescent="0.15">
      <c r="B34" s="864"/>
      <c r="C34" s="869"/>
      <c r="D34" s="867"/>
      <c r="E34" s="867"/>
      <c r="F34" s="867"/>
      <c r="G34" s="867"/>
      <c r="H34" s="867"/>
      <c r="I34" s="867"/>
      <c r="J34" s="868"/>
      <c r="K34" s="221">
        <v>24</v>
      </c>
      <c r="L34" s="900"/>
      <c r="M34" s="902"/>
      <c r="N34" s="900"/>
      <c r="O34" s="902"/>
      <c r="P34" s="900"/>
      <c r="Q34" s="902"/>
      <c r="R34" s="904"/>
      <c r="S34" s="905"/>
      <c r="T34" s="906"/>
      <c r="U34" s="900"/>
      <c r="V34" s="902"/>
      <c r="W34" s="900"/>
      <c r="X34" s="902"/>
      <c r="Y34" s="222"/>
      <c r="Z34" s="222"/>
      <c r="AA34" s="222"/>
      <c r="AB34" s="222"/>
      <c r="AC34" s="223"/>
      <c r="AD34" s="223"/>
      <c r="AE34" s="223"/>
      <c r="AF34" s="223"/>
      <c r="AG34" s="223"/>
      <c r="AH34" s="223"/>
      <c r="AI34" s="223"/>
      <c r="AJ34" s="223"/>
      <c r="AK34" s="900"/>
      <c r="AL34" s="901"/>
      <c r="AM34" s="901"/>
      <c r="AN34" s="901"/>
      <c r="AO34" s="902"/>
      <c r="AP34" s="2"/>
      <c r="AQ34" s="52">
        <f t="shared" si="2"/>
        <v>1</v>
      </c>
      <c r="AS34" s="126"/>
      <c r="AT34" s="126"/>
    </row>
    <row r="35" spans="2:86" ht="12" customHeight="1" x14ac:dyDescent="0.15">
      <c r="B35" s="864"/>
      <c r="C35" s="869"/>
      <c r="D35" s="867"/>
      <c r="E35" s="867"/>
      <c r="F35" s="867"/>
      <c r="G35" s="867"/>
      <c r="H35" s="867"/>
      <c r="I35" s="867"/>
      <c r="J35" s="868"/>
      <c r="K35" s="922" t="s">
        <v>322</v>
      </c>
      <c r="L35" s="890" t="s">
        <v>323</v>
      </c>
      <c r="M35" s="890"/>
      <c r="N35" s="890"/>
      <c r="O35" s="890"/>
      <c r="P35" s="890"/>
      <c r="Q35" s="890"/>
      <c r="R35" s="890"/>
      <c r="S35" s="890"/>
      <c r="T35" s="890"/>
      <c r="U35" s="890"/>
      <c r="V35" s="890"/>
      <c r="W35" s="890"/>
      <c r="X35" s="890"/>
      <c r="Y35" s="876" t="s">
        <v>324</v>
      </c>
      <c r="Z35" s="877"/>
      <c r="AA35" s="877"/>
      <c r="AB35" s="878"/>
      <c r="AC35" s="224">
        <f t="shared" ref="AC35:AJ35" si="3">SUM(AC11:AC34)</f>
        <v>0</v>
      </c>
      <c r="AD35" s="224">
        <f t="shared" si="3"/>
        <v>0</v>
      </c>
      <c r="AE35" s="224">
        <f>SUM(AE11:AE34)</f>
        <v>0</v>
      </c>
      <c r="AF35" s="224">
        <f t="shared" si="3"/>
        <v>0</v>
      </c>
      <c r="AG35" s="224">
        <f t="shared" si="3"/>
        <v>0</v>
      </c>
      <c r="AH35" s="224">
        <f t="shared" si="3"/>
        <v>0</v>
      </c>
      <c r="AI35" s="224">
        <f t="shared" si="3"/>
        <v>0</v>
      </c>
      <c r="AJ35" s="225">
        <f t="shared" si="3"/>
        <v>0</v>
      </c>
      <c r="AK35" s="890" t="s">
        <v>325</v>
      </c>
      <c r="AL35" s="890"/>
      <c r="AM35" s="924" t="str">
        <f>IF(Y37+AC37+AG37&gt;0,"Ⅳ",IF(Z37+AD37+AH37&gt;0,"Ⅲ",IF(AA37+AB37+AE37+AF37+AI37+AJ37&gt;0,"Ⅱ","Ⅰ")))</f>
        <v>Ⅰ</v>
      </c>
      <c r="AN35" s="924"/>
      <c r="AO35" s="924"/>
      <c r="AP35" s="2"/>
    </row>
    <row r="36" spans="2:86" ht="12" customHeight="1" x14ac:dyDescent="0.15">
      <c r="B36" s="864"/>
      <c r="C36" s="869"/>
      <c r="D36" s="867"/>
      <c r="E36" s="867"/>
      <c r="F36" s="867"/>
      <c r="G36" s="867"/>
      <c r="H36" s="867"/>
      <c r="I36" s="867"/>
      <c r="J36" s="868"/>
      <c r="K36" s="923"/>
      <c r="L36" s="884" t="s">
        <v>326</v>
      </c>
      <c r="M36" s="891"/>
      <c r="N36" s="885"/>
      <c r="O36" s="884" t="s">
        <v>327</v>
      </c>
      <c r="P36" s="891"/>
      <c r="Q36" s="891"/>
      <c r="R36" s="891"/>
      <c r="S36" s="891"/>
      <c r="T36" s="891"/>
      <c r="U36" s="891"/>
      <c r="V36" s="891"/>
      <c r="W36" s="891"/>
      <c r="X36" s="885"/>
      <c r="Y36" s="47" t="s">
        <v>177</v>
      </c>
      <c r="Z36" s="43" t="s">
        <v>176</v>
      </c>
      <c r="AA36" s="43" t="s">
        <v>320</v>
      </c>
      <c r="AB36" s="43" t="s">
        <v>321</v>
      </c>
      <c r="AC36" s="226" t="s">
        <v>177</v>
      </c>
      <c r="AD36" s="226" t="s">
        <v>176</v>
      </c>
      <c r="AE36" s="226" t="s">
        <v>320</v>
      </c>
      <c r="AF36" s="226" t="s">
        <v>321</v>
      </c>
      <c r="AG36" s="226" t="s">
        <v>177</v>
      </c>
      <c r="AH36" s="226" t="s">
        <v>176</v>
      </c>
      <c r="AI36" s="226" t="s">
        <v>320</v>
      </c>
      <c r="AJ36" s="227" t="s">
        <v>321</v>
      </c>
      <c r="AK36" s="890"/>
      <c r="AL36" s="890"/>
      <c r="AM36" s="924"/>
      <c r="AN36" s="924"/>
      <c r="AO36" s="924"/>
      <c r="AP36" s="2"/>
    </row>
    <row r="37" spans="2:86" ht="14.25" customHeight="1" x14ac:dyDescent="0.15">
      <c r="B37" s="864"/>
      <c r="C37" s="869"/>
      <c r="D37" s="867"/>
      <c r="E37" s="867"/>
      <c r="F37" s="867"/>
      <c r="G37" s="867"/>
      <c r="H37" s="867"/>
      <c r="I37" s="867"/>
      <c r="J37" s="868"/>
      <c r="K37" s="923"/>
      <c r="L37" s="886"/>
      <c r="M37" s="895"/>
      <c r="N37" s="887"/>
      <c r="O37" s="886"/>
      <c r="P37" s="895"/>
      <c r="Q37" s="895"/>
      <c r="R37" s="895"/>
      <c r="S37" s="895"/>
      <c r="T37" s="895"/>
      <c r="U37" s="895"/>
      <c r="V37" s="895"/>
      <c r="W37" s="895"/>
      <c r="X37" s="887"/>
      <c r="Y37" s="913">
        <f>IF(COUNTIF(Y11:Y34,"〇")&gt;0,1,0)</f>
        <v>0</v>
      </c>
      <c r="Z37" s="913">
        <f>IF(COUNTIF(Z11:Z34,"〇")&gt;0,1,0)</f>
        <v>0</v>
      </c>
      <c r="AA37" s="913">
        <f>IF(COUNTIF(AA11:AA34,"〇")&gt;0,1,0)</f>
        <v>0</v>
      </c>
      <c r="AB37" s="913">
        <f>IF(COUNTIF(AB11:AB34,"〇")&gt;0,1,0)</f>
        <v>0</v>
      </c>
      <c r="AC37" s="913">
        <f>COUNTA(AC11:AC34)</f>
        <v>0</v>
      </c>
      <c r="AD37" s="913">
        <f t="shared" ref="AD37:AI37" si="4">COUNTA(AD11:AD34)</f>
        <v>0</v>
      </c>
      <c r="AE37" s="913">
        <f t="shared" si="4"/>
        <v>0</v>
      </c>
      <c r="AF37" s="913">
        <f t="shared" si="4"/>
        <v>0</v>
      </c>
      <c r="AG37" s="913">
        <f t="shared" si="4"/>
        <v>0</v>
      </c>
      <c r="AH37" s="913">
        <f t="shared" si="4"/>
        <v>0</v>
      </c>
      <c r="AI37" s="913">
        <f t="shared" si="4"/>
        <v>0</v>
      </c>
      <c r="AJ37" s="913">
        <f>COUNTA(AJ11:AJ34)</f>
        <v>0</v>
      </c>
      <c r="AK37" s="890"/>
      <c r="AL37" s="890"/>
      <c r="AM37" s="924"/>
      <c r="AN37" s="924"/>
      <c r="AO37" s="924"/>
      <c r="AP37" s="2"/>
    </row>
    <row r="38" spans="2:86" ht="14.25" customHeight="1" x14ac:dyDescent="0.15">
      <c r="B38" s="864"/>
      <c r="C38" s="869"/>
      <c r="D38" s="867"/>
      <c r="E38" s="867"/>
      <c r="F38" s="867"/>
      <c r="G38" s="867"/>
      <c r="H38" s="867"/>
      <c r="I38" s="867"/>
      <c r="J38" s="868"/>
      <c r="K38" s="923"/>
      <c r="L38" s="888"/>
      <c r="M38" s="892"/>
      <c r="N38" s="889"/>
      <c r="O38" s="888"/>
      <c r="P38" s="892"/>
      <c r="Q38" s="892"/>
      <c r="R38" s="892"/>
      <c r="S38" s="892"/>
      <c r="T38" s="892"/>
      <c r="U38" s="892"/>
      <c r="V38" s="892"/>
      <c r="W38" s="892"/>
      <c r="X38" s="889"/>
      <c r="Y38" s="913"/>
      <c r="Z38" s="913"/>
      <c r="AA38" s="913"/>
      <c r="AB38" s="913"/>
      <c r="AC38" s="913"/>
      <c r="AD38" s="913"/>
      <c r="AE38" s="913"/>
      <c r="AF38" s="913"/>
      <c r="AG38" s="913"/>
      <c r="AH38" s="913"/>
      <c r="AI38" s="913"/>
      <c r="AJ38" s="913"/>
      <c r="AK38" s="890"/>
      <c r="AL38" s="890"/>
      <c r="AM38" s="924"/>
      <c r="AN38" s="924"/>
      <c r="AO38" s="924"/>
      <c r="AP38" s="2"/>
    </row>
    <row r="39" spans="2:86" ht="12" customHeight="1" x14ac:dyDescent="0.15">
      <c r="B39" s="864"/>
      <c r="C39" s="869"/>
      <c r="D39" s="867"/>
      <c r="E39" s="867"/>
      <c r="F39" s="867"/>
      <c r="G39" s="867"/>
      <c r="H39" s="867"/>
      <c r="I39" s="867"/>
      <c r="J39" s="867"/>
      <c r="K39" s="914" t="s">
        <v>328</v>
      </c>
      <c r="L39" s="916" t="s">
        <v>647</v>
      </c>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7"/>
      <c r="AL39" s="917"/>
      <c r="AM39" s="917"/>
      <c r="AN39" s="917"/>
      <c r="AO39" s="918"/>
      <c r="AP39" s="2"/>
    </row>
    <row r="40" spans="2:86" ht="12" customHeight="1" x14ac:dyDescent="0.15">
      <c r="B40" s="864"/>
      <c r="C40" s="869"/>
      <c r="D40" s="867"/>
      <c r="E40" s="867"/>
      <c r="F40" s="867"/>
      <c r="G40" s="867"/>
      <c r="H40" s="867"/>
      <c r="I40" s="867"/>
      <c r="J40" s="867"/>
      <c r="K40" s="915"/>
      <c r="L40" s="917"/>
      <c r="M40" s="917"/>
      <c r="N40" s="917"/>
      <c r="O40" s="917"/>
      <c r="P40" s="917"/>
      <c r="Q40" s="917"/>
      <c r="R40" s="917"/>
      <c r="S40" s="917"/>
      <c r="T40" s="917"/>
      <c r="U40" s="917"/>
      <c r="V40" s="917"/>
      <c r="W40" s="917"/>
      <c r="X40" s="917"/>
      <c r="Y40" s="917"/>
      <c r="Z40" s="917"/>
      <c r="AA40" s="917"/>
      <c r="AB40" s="917"/>
      <c r="AC40" s="917"/>
      <c r="AD40" s="917"/>
      <c r="AE40" s="917"/>
      <c r="AF40" s="917"/>
      <c r="AG40" s="917"/>
      <c r="AH40" s="917"/>
      <c r="AI40" s="917"/>
      <c r="AJ40" s="917"/>
      <c r="AK40" s="917"/>
      <c r="AL40" s="917"/>
      <c r="AM40" s="917"/>
      <c r="AN40" s="917"/>
      <c r="AO40" s="918"/>
      <c r="AP40" s="2"/>
    </row>
    <row r="41" spans="2:86" ht="12" customHeight="1" x14ac:dyDescent="0.15">
      <c r="B41" s="864"/>
      <c r="C41" s="869"/>
      <c r="D41" s="867"/>
      <c r="E41" s="867"/>
      <c r="F41" s="867"/>
      <c r="G41" s="867"/>
      <c r="H41" s="867"/>
      <c r="I41" s="867"/>
      <c r="J41" s="867"/>
      <c r="K41" s="915"/>
      <c r="L41" s="917"/>
      <c r="M41" s="917"/>
      <c r="N41" s="917"/>
      <c r="O41" s="917"/>
      <c r="P41" s="917"/>
      <c r="Q41" s="917"/>
      <c r="R41" s="917"/>
      <c r="S41" s="917"/>
      <c r="T41" s="917"/>
      <c r="U41" s="917"/>
      <c r="V41" s="917"/>
      <c r="W41" s="917"/>
      <c r="X41" s="917"/>
      <c r="Y41" s="917"/>
      <c r="Z41" s="917"/>
      <c r="AA41" s="917"/>
      <c r="AB41" s="917"/>
      <c r="AC41" s="917"/>
      <c r="AD41" s="917"/>
      <c r="AE41" s="917"/>
      <c r="AF41" s="917"/>
      <c r="AG41" s="917"/>
      <c r="AH41" s="917"/>
      <c r="AI41" s="917"/>
      <c r="AJ41" s="917"/>
      <c r="AK41" s="917"/>
      <c r="AL41" s="917"/>
      <c r="AM41" s="917"/>
      <c r="AN41" s="917"/>
      <c r="AO41" s="918"/>
      <c r="AP41" s="2"/>
    </row>
    <row r="42" spans="2:86" ht="12" customHeight="1" x14ac:dyDescent="0.15">
      <c r="B42" s="864"/>
      <c r="C42" s="869"/>
      <c r="D42" s="867"/>
      <c r="E42" s="867"/>
      <c r="F42" s="867"/>
      <c r="G42" s="867"/>
      <c r="H42" s="867"/>
      <c r="I42" s="867"/>
      <c r="J42" s="867"/>
      <c r="K42" s="915"/>
      <c r="L42" s="919"/>
      <c r="M42" s="919"/>
      <c r="N42" s="919"/>
      <c r="O42" s="919"/>
      <c r="P42" s="919"/>
      <c r="Q42" s="919"/>
      <c r="R42" s="919"/>
      <c r="S42" s="919"/>
      <c r="T42" s="919"/>
      <c r="U42" s="919"/>
      <c r="V42" s="919"/>
      <c r="W42" s="919"/>
      <c r="X42" s="919"/>
      <c r="Y42" s="919"/>
      <c r="Z42" s="919"/>
      <c r="AA42" s="919"/>
      <c r="AB42" s="919"/>
      <c r="AC42" s="919"/>
      <c r="AD42" s="919"/>
      <c r="AE42" s="919"/>
      <c r="AF42" s="919"/>
      <c r="AG42" s="919"/>
      <c r="AH42" s="919"/>
      <c r="AI42" s="919"/>
      <c r="AJ42" s="919"/>
      <c r="AK42" s="919"/>
      <c r="AL42" s="919"/>
      <c r="AM42" s="919"/>
      <c r="AN42" s="919"/>
      <c r="AO42" s="920"/>
      <c r="AP42" s="38"/>
      <c r="CD42" s="2"/>
      <c r="CE42" s="2"/>
      <c r="CF42" s="2"/>
      <c r="CG42" s="2"/>
      <c r="CH42" s="2"/>
    </row>
    <row r="43" spans="2:86" ht="12" customHeight="1" x14ac:dyDescent="0.15">
      <c r="B43" s="864"/>
      <c r="C43" s="869"/>
      <c r="D43" s="867"/>
      <c r="E43" s="867"/>
      <c r="F43" s="867"/>
      <c r="G43" s="867"/>
      <c r="H43" s="867"/>
      <c r="I43" s="867"/>
      <c r="J43" s="868"/>
      <c r="K43" s="921" t="s">
        <v>329</v>
      </c>
      <c r="L43" s="921"/>
      <c r="M43" s="921"/>
      <c r="N43" s="921"/>
      <c r="O43" s="921"/>
      <c r="P43" s="921"/>
      <c r="Q43" s="921"/>
      <c r="R43" s="921"/>
      <c r="S43" s="921"/>
      <c r="T43" s="921"/>
      <c r="U43" s="921"/>
      <c r="V43" s="921"/>
      <c r="W43" s="921"/>
      <c r="X43" s="921"/>
      <c r="Y43" s="921"/>
      <c r="Z43" s="921"/>
      <c r="AA43" s="921"/>
      <c r="AB43" s="921"/>
      <c r="AC43" s="921"/>
      <c r="AD43" s="921"/>
      <c r="AE43" s="921"/>
      <c r="AF43" s="921"/>
      <c r="AG43" s="921"/>
      <c r="AH43" s="921"/>
      <c r="AI43" s="921"/>
      <c r="AJ43" s="921"/>
      <c r="AK43" s="921"/>
      <c r="AL43" s="921"/>
      <c r="AM43" s="921"/>
      <c r="AN43" s="921"/>
      <c r="AO43" s="921"/>
      <c r="AP43" s="38"/>
      <c r="CD43" s="2"/>
      <c r="CE43" s="2"/>
      <c r="CF43" s="2"/>
      <c r="CG43" s="2"/>
      <c r="CH43" s="2"/>
    </row>
    <row r="44" spans="2:86" ht="12" customHeight="1" x14ac:dyDescent="0.15">
      <c r="B44" s="864"/>
      <c r="C44" s="869"/>
      <c r="D44" s="867"/>
      <c r="E44" s="867"/>
      <c r="F44" s="867"/>
      <c r="G44" s="867"/>
      <c r="H44" s="867"/>
      <c r="I44" s="867"/>
      <c r="J44" s="868"/>
      <c r="K44" s="907" t="s">
        <v>330</v>
      </c>
      <c r="L44" s="908"/>
      <c r="M44" s="908"/>
      <c r="N44" s="908"/>
      <c r="O44" s="908"/>
      <c r="P44" s="908"/>
      <c r="Q44" s="908"/>
      <c r="R44" s="908"/>
      <c r="S44" s="908"/>
      <c r="T44" s="908"/>
      <c r="U44" s="908"/>
      <c r="V44" s="908"/>
      <c r="W44" s="908"/>
      <c r="X44" s="908"/>
      <c r="Y44" s="908"/>
      <c r="Z44" s="908"/>
      <c r="AA44" s="908"/>
      <c r="AB44" s="908"/>
      <c r="AC44" s="908"/>
      <c r="AD44" s="908"/>
      <c r="AE44" s="908"/>
      <c r="AF44" s="908"/>
      <c r="AG44" s="908"/>
      <c r="AH44" s="908"/>
      <c r="AI44" s="908"/>
      <c r="AJ44" s="908"/>
      <c r="AK44" s="908"/>
      <c r="AL44" s="908"/>
      <c r="AM44" s="908"/>
      <c r="AN44" s="908"/>
      <c r="AO44" s="909"/>
      <c r="AP44" s="38"/>
      <c r="CD44" s="2"/>
      <c r="CE44" s="2"/>
      <c r="CF44" s="2"/>
      <c r="CG44" s="2"/>
      <c r="CH44" s="2"/>
    </row>
    <row r="45" spans="2:86" ht="12" customHeight="1" x14ac:dyDescent="0.15">
      <c r="B45" s="530"/>
      <c r="C45" s="870"/>
      <c r="D45" s="871"/>
      <c r="E45" s="871"/>
      <c r="F45" s="871"/>
      <c r="G45" s="871"/>
      <c r="H45" s="871"/>
      <c r="I45" s="871"/>
      <c r="J45" s="872"/>
      <c r="K45" s="910" t="s">
        <v>331</v>
      </c>
      <c r="L45" s="911"/>
      <c r="M45" s="911"/>
      <c r="N45" s="911"/>
      <c r="O45" s="911"/>
      <c r="P45" s="911"/>
      <c r="Q45" s="911"/>
      <c r="R45" s="911"/>
      <c r="S45" s="911"/>
      <c r="T45" s="911"/>
      <c r="U45" s="911"/>
      <c r="V45" s="911"/>
      <c r="W45" s="911"/>
      <c r="X45" s="911"/>
      <c r="Y45" s="911"/>
      <c r="Z45" s="911"/>
      <c r="AA45" s="911"/>
      <c r="AB45" s="911"/>
      <c r="AC45" s="911"/>
      <c r="AD45" s="911"/>
      <c r="AE45" s="911"/>
      <c r="AF45" s="911"/>
      <c r="AG45" s="911"/>
      <c r="AH45" s="911"/>
      <c r="AI45" s="911"/>
      <c r="AJ45" s="911"/>
      <c r="AK45" s="911"/>
      <c r="AL45" s="911"/>
      <c r="AM45" s="911"/>
      <c r="AN45" s="911"/>
      <c r="AO45" s="912"/>
      <c r="AP45" s="38"/>
      <c r="CD45" s="2"/>
      <c r="CE45" s="2"/>
      <c r="CF45" s="2"/>
      <c r="CG45" s="2"/>
      <c r="CH45" s="2"/>
    </row>
    <row r="46" spans="2:86" ht="12" customHeight="1" x14ac:dyDescent="0.2">
      <c r="B46" s="4" t="s">
        <v>332</v>
      </c>
      <c r="C46" s="210"/>
      <c r="D46" s="210"/>
      <c r="E46" s="210"/>
      <c r="F46" s="210"/>
      <c r="G46" s="210"/>
      <c r="H46" s="210"/>
      <c r="I46" s="210"/>
      <c r="J46" s="210"/>
      <c r="K46" s="211"/>
      <c r="L46" s="211"/>
      <c r="M46" s="211"/>
      <c r="N46" s="211"/>
      <c r="O46" s="211"/>
      <c r="P46" s="211"/>
      <c r="Q46" s="211"/>
      <c r="R46" s="211"/>
      <c r="S46" s="211"/>
      <c r="T46" s="211"/>
      <c r="U46" s="211"/>
      <c r="V46" s="211"/>
      <c r="W46" s="211"/>
      <c r="X46" s="211"/>
      <c r="Y46" s="211"/>
      <c r="Z46" s="211"/>
      <c r="AA46" s="211"/>
      <c r="AB46" s="211"/>
      <c r="AC46" s="211"/>
      <c r="AD46" s="211"/>
      <c r="AE46" s="211"/>
      <c r="AF46" s="211"/>
      <c r="AG46" s="211"/>
      <c r="AH46" s="211"/>
      <c r="AI46" s="211"/>
      <c r="AJ46" s="211"/>
      <c r="AK46" s="211"/>
      <c r="AL46" s="211"/>
      <c r="AM46" s="211"/>
      <c r="AN46" s="211"/>
      <c r="AO46" s="211"/>
      <c r="AP46" s="38"/>
      <c r="CD46" s="2"/>
      <c r="CE46" s="2"/>
      <c r="CF46" s="2"/>
      <c r="CG46" s="2"/>
      <c r="CH46" s="2"/>
    </row>
    <row r="47" spans="2:86" s="4" customFormat="1" ht="12" customHeight="1" x14ac:dyDescent="0.15">
      <c r="B47" s="2" t="s">
        <v>333</v>
      </c>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row>
    <row r="48" spans="2:86" ht="12" customHeight="1" x14ac:dyDescent="0.15">
      <c r="B48" s="2" t="s">
        <v>334</v>
      </c>
      <c r="AP48" s="38"/>
      <c r="CD48" s="2"/>
      <c r="CE48" s="2"/>
      <c r="CF48" s="2"/>
      <c r="CG48" s="2"/>
      <c r="CH48" s="2"/>
    </row>
    <row r="49" spans="2:86" ht="12" customHeight="1" x14ac:dyDescent="0.15">
      <c r="B49" s="2" t="s">
        <v>335</v>
      </c>
      <c r="AP49" s="38"/>
      <c r="CD49" s="2"/>
      <c r="CE49" s="2"/>
      <c r="CF49" s="2"/>
      <c r="CG49" s="2"/>
      <c r="CH49" s="2"/>
    </row>
    <row r="50" spans="2:86" ht="12" customHeight="1" x14ac:dyDescent="0.15">
      <c r="B50" s="2" t="s">
        <v>336</v>
      </c>
    </row>
    <row r="51" spans="2:86" ht="12" customHeight="1" x14ac:dyDescent="0.15">
      <c r="B51" s="2" t="s">
        <v>337</v>
      </c>
    </row>
    <row r="52" spans="2:86" ht="12" customHeight="1" x14ac:dyDescent="0.15">
      <c r="B52" s="2" t="s">
        <v>338</v>
      </c>
    </row>
    <row r="53" spans="2:86" x14ac:dyDescent="0.15">
      <c r="B53" s="2" t="s">
        <v>339</v>
      </c>
    </row>
  </sheetData>
  <mergeCells count="248">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11"/>
  <conditionalFormatting sqref="Y11:AB34">
    <cfRule type="expression" dxfId="6" priority="2">
      <formula>$AQ11=2</formula>
    </cfRule>
  </conditionalFormatting>
  <conditionalFormatting sqref="Y11:AF34">
    <cfRule type="expression" dxfId="5" priority="1">
      <formula>$AQ11=3</formula>
    </cfRule>
  </conditionalFormatting>
  <conditionalFormatting sqref="AC11:AJ34">
    <cfRule type="expression" dxfId="4" priority="3">
      <formula>$AQ11=1</formula>
    </cfRule>
  </conditionalFormatting>
  <conditionalFormatting sqref="AG11:AJ34">
    <cfRule type="expression" dxfId="3" priority="4">
      <formula>$AQ11=2</formula>
    </cfRule>
  </conditionalFormatting>
  <dataValidations count="2">
    <dataValidation type="list" allowBlank="1" showInputMessage="1" showErrorMessage="1" sqref="Y11:AB34" xr:uid="{1AD81820-D7E9-4E1A-8C4B-AF26619BE2AD}">
      <formula1>"〇,"</formula1>
    </dataValidation>
    <dataValidation type="list" allowBlank="1" showInputMessage="1" showErrorMessage="1" sqref="N11:O34" xr:uid="{F2C0B3EE-7833-4820-BADC-6B1F2F3234B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410CA6B-4C5F-4A73-B767-50465C35240A}">
          <x14:formula1>
            <xm:f>'(参考)リスト'!$B$16:$B$21</xm:f>
          </x14:formula1>
          <xm:sqref>L11:M34</xm:sqref>
        </x14:dataValidation>
        <x14:dataValidation type="list" allowBlank="1" showInputMessage="1" showErrorMessage="1" xr:uid="{8455DB8F-7A30-4DDF-81D7-39AEE74F9C71}">
          <x14:formula1>
            <xm:f>'(参考)リスト'!$E$16:$E$27</xm:f>
          </x14:formula1>
          <xm:sqref>R11:T34</xm:sqref>
        </x14:dataValidation>
        <x14:dataValidation type="list" allowBlank="1" showInputMessage="1" showErrorMessage="1" xr:uid="{EB59D3F9-89E7-4474-86DE-264A88997282}">
          <x14:formula1>
            <xm:f>'(参考)リスト'!$D$16:$D$18</xm:f>
          </x14:formula1>
          <xm:sqref>P11:Q34</xm:sqref>
        </x14:dataValidation>
        <x14:dataValidation type="list" allowBlank="1" showInputMessage="1" showErrorMessage="1" xr:uid="{079DDF87-B93C-489A-BB69-E0DF1D97CB77}">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2:BM21"/>
  <sheetViews>
    <sheetView showGridLines="0" view="pageBreakPreview" zoomScaleNormal="55" zoomScaleSheetLayoutView="100" workbookViewId="0"/>
  </sheetViews>
  <sheetFormatPr defaultColWidth="8.875" defaultRowHeight="13.5" x14ac:dyDescent="0.15"/>
  <cols>
    <col min="1" max="1" width="1.875" style="33" customWidth="1"/>
    <col min="2" max="60" width="2.125" style="90" customWidth="1"/>
    <col min="61" max="61" width="0.625" style="90" customWidth="1"/>
    <col min="62" max="62" width="2.125" style="90" customWidth="1"/>
    <col min="63" max="63" width="1" style="90" customWidth="1"/>
    <col min="64" max="65" width="2.125" style="90" customWidth="1"/>
    <col min="66" max="16384" width="8.875" style="33"/>
  </cols>
  <sheetData>
    <row r="2" spans="2:63" s="91" customFormat="1" ht="14.25" customHeight="1" x14ac:dyDescent="0.15">
      <c r="B2" s="92" t="s">
        <v>340</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row>
    <row r="3" spans="2:63" s="94" customFormat="1" ht="17.25" customHeight="1" x14ac:dyDescent="0.15">
      <c r="B3" s="942" t="s">
        <v>2</v>
      </c>
      <c r="C3" s="943"/>
      <c r="D3" s="943"/>
      <c r="E3" s="944"/>
      <c r="F3" s="963" t="s">
        <v>543</v>
      </c>
      <c r="G3" s="964"/>
      <c r="H3" s="964"/>
      <c r="I3" s="964"/>
      <c r="J3" s="964"/>
      <c r="K3" s="964"/>
      <c r="L3" s="964"/>
      <c r="M3" s="964"/>
      <c r="N3" s="964"/>
      <c r="O3" s="964"/>
      <c r="P3" s="964"/>
      <c r="Q3" s="964"/>
      <c r="R3" s="964"/>
      <c r="S3" s="964"/>
      <c r="T3" s="965"/>
      <c r="U3" s="954" t="s">
        <v>341</v>
      </c>
      <c r="V3" s="955"/>
      <c r="W3" s="955"/>
      <c r="X3" s="956"/>
      <c r="Y3" s="956"/>
      <c r="Z3" s="971" t="s">
        <v>499</v>
      </c>
      <c r="AA3" s="956"/>
      <c r="AB3" s="956"/>
      <c r="AC3" s="956"/>
      <c r="AD3" s="956"/>
      <c r="AE3" s="956"/>
      <c r="AF3" s="956"/>
      <c r="AG3" s="956"/>
      <c r="AH3" s="972"/>
      <c r="AI3" s="973" t="s">
        <v>191</v>
      </c>
      <c r="AJ3" s="974"/>
      <c r="AK3" s="974"/>
      <c r="AL3" s="974"/>
      <c r="AM3" s="974"/>
      <c r="AN3" s="975"/>
      <c r="AO3" s="957" t="s">
        <v>501</v>
      </c>
      <c r="AP3" s="958"/>
      <c r="AQ3" s="958"/>
      <c r="AR3" s="958"/>
      <c r="AS3" s="958"/>
      <c r="AT3" s="958"/>
      <c r="AU3" s="958"/>
      <c r="AV3" s="959"/>
      <c r="AW3" s="942" t="s">
        <v>192</v>
      </c>
      <c r="AX3" s="943"/>
      <c r="AY3" s="943"/>
      <c r="AZ3" s="943"/>
      <c r="BA3" s="943"/>
      <c r="BB3" s="944"/>
      <c r="BC3" s="948">
        <v>45947</v>
      </c>
      <c r="BD3" s="949"/>
      <c r="BE3" s="949"/>
      <c r="BF3" s="949"/>
      <c r="BG3" s="949"/>
      <c r="BH3" s="949"/>
      <c r="BI3" s="949"/>
      <c r="BJ3" s="949"/>
      <c r="BK3" s="950"/>
    </row>
    <row r="4" spans="2:63" s="94" customFormat="1" ht="17.25" customHeight="1" x14ac:dyDescent="0.15">
      <c r="B4" s="945" t="s">
        <v>342</v>
      </c>
      <c r="C4" s="946"/>
      <c r="D4" s="946"/>
      <c r="E4" s="947"/>
      <c r="F4" s="968" t="s">
        <v>498</v>
      </c>
      <c r="G4" s="969"/>
      <c r="H4" s="969"/>
      <c r="I4" s="969"/>
      <c r="J4" s="969"/>
      <c r="K4" s="969"/>
      <c r="L4" s="969"/>
      <c r="M4" s="969"/>
      <c r="N4" s="969"/>
      <c r="O4" s="969"/>
      <c r="P4" s="969"/>
      <c r="Q4" s="969"/>
      <c r="R4" s="969"/>
      <c r="S4" s="969"/>
      <c r="T4" s="970"/>
      <c r="U4" s="954" t="s">
        <v>343</v>
      </c>
      <c r="V4" s="955"/>
      <c r="W4" s="955"/>
      <c r="X4" s="956"/>
      <c r="Y4" s="956"/>
      <c r="Z4" s="971" t="s">
        <v>500</v>
      </c>
      <c r="AA4" s="956"/>
      <c r="AB4" s="956"/>
      <c r="AC4" s="956"/>
      <c r="AD4" s="956"/>
      <c r="AE4" s="956"/>
      <c r="AF4" s="956"/>
      <c r="AG4" s="956"/>
      <c r="AH4" s="972"/>
      <c r="AI4" s="976"/>
      <c r="AJ4" s="977"/>
      <c r="AK4" s="977"/>
      <c r="AL4" s="977"/>
      <c r="AM4" s="977"/>
      <c r="AN4" s="978"/>
      <c r="AO4" s="960" t="s">
        <v>502</v>
      </c>
      <c r="AP4" s="961"/>
      <c r="AQ4" s="961"/>
      <c r="AR4" s="961"/>
      <c r="AS4" s="961"/>
      <c r="AT4" s="961"/>
      <c r="AU4" s="961"/>
      <c r="AV4" s="962"/>
      <c r="AW4" s="945"/>
      <c r="AX4" s="946"/>
      <c r="AY4" s="946"/>
      <c r="AZ4" s="946"/>
      <c r="BA4" s="946"/>
      <c r="BB4" s="947"/>
      <c r="BC4" s="951"/>
      <c r="BD4" s="952"/>
      <c r="BE4" s="952"/>
      <c r="BF4" s="952"/>
      <c r="BG4" s="952"/>
      <c r="BH4" s="952"/>
      <c r="BI4" s="952"/>
      <c r="BJ4" s="952"/>
      <c r="BK4" s="953"/>
    </row>
    <row r="5" spans="2:63" ht="42.75" customHeight="1" x14ac:dyDescent="0.15">
      <c r="B5" s="941" t="s">
        <v>253</v>
      </c>
      <c r="C5" s="929"/>
      <c r="D5" s="929"/>
      <c r="E5" s="929"/>
      <c r="F5" s="929"/>
      <c r="G5" s="930"/>
      <c r="H5" s="928" t="s">
        <v>228</v>
      </c>
      <c r="I5" s="929"/>
      <c r="J5" s="929"/>
      <c r="K5" s="929"/>
      <c r="L5" s="929"/>
      <c r="M5" s="929"/>
      <c r="N5" s="929"/>
      <c r="O5" s="930"/>
      <c r="P5" s="931" t="s">
        <v>344</v>
      </c>
      <c r="Q5" s="874"/>
      <c r="R5" s="874"/>
      <c r="S5" s="874"/>
      <c r="T5" s="874"/>
      <c r="U5" s="874"/>
      <c r="V5" s="874"/>
      <c r="W5" s="874"/>
      <c r="X5" s="874"/>
      <c r="Y5" s="874"/>
      <c r="Z5" s="874"/>
      <c r="AA5" s="874"/>
      <c r="AB5" s="874"/>
      <c r="AC5" s="874"/>
      <c r="AD5" s="874"/>
      <c r="AE5" s="874"/>
      <c r="AF5" s="874"/>
      <c r="AG5" s="874"/>
      <c r="AH5" s="874"/>
      <c r="AI5" s="874"/>
      <c r="AJ5" s="874"/>
      <c r="AK5" s="874"/>
      <c r="AL5" s="874"/>
      <c r="AM5" s="874"/>
      <c r="AN5" s="931" t="s">
        <v>345</v>
      </c>
      <c r="AO5" s="874"/>
      <c r="AP5" s="874"/>
      <c r="AQ5" s="874"/>
      <c r="AR5" s="874"/>
      <c r="AS5" s="874"/>
      <c r="AT5" s="874"/>
      <c r="AU5" s="874"/>
      <c r="AV5" s="874"/>
      <c r="AW5" s="874"/>
      <c r="AX5" s="874"/>
      <c r="AY5" s="874"/>
      <c r="AZ5" s="874"/>
      <c r="BA5" s="874"/>
      <c r="BB5" s="874"/>
      <c r="BC5" s="874"/>
      <c r="BD5" s="874"/>
      <c r="BE5" s="874"/>
      <c r="BF5" s="874"/>
      <c r="BG5" s="874"/>
      <c r="BH5" s="874"/>
      <c r="BI5" s="874"/>
      <c r="BJ5" s="874"/>
      <c r="BK5" s="875"/>
    </row>
    <row r="6" spans="2:63" ht="29.25" customHeight="1" x14ac:dyDescent="0.15">
      <c r="B6" s="966"/>
      <c r="C6" s="653"/>
      <c r="D6" s="653"/>
      <c r="E6" s="653"/>
      <c r="F6" s="653"/>
      <c r="G6" s="654"/>
      <c r="H6" s="967"/>
      <c r="I6" s="967"/>
      <c r="J6" s="967"/>
      <c r="K6" s="967"/>
      <c r="L6" s="967"/>
      <c r="M6" s="967"/>
      <c r="N6" s="967"/>
      <c r="O6" s="967"/>
      <c r="P6" s="932"/>
      <c r="Q6" s="933"/>
      <c r="R6" s="933"/>
      <c r="S6" s="933"/>
      <c r="T6" s="933"/>
      <c r="U6" s="933"/>
      <c r="V6" s="933"/>
      <c r="W6" s="933"/>
      <c r="X6" s="933"/>
      <c r="Y6" s="933"/>
      <c r="Z6" s="933"/>
      <c r="AA6" s="933"/>
      <c r="AB6" s="933"/>
      <c r="AC6" s="933"/>
      <c r="AD6" s="933"/>
      <c r="AE6" s="933"/>
      <c r="AF6" s="933"/>
      <c r="AG6" s="933"/>
      <c r="AH6" s="933"/>
      <c r="AI6" s="933"/>
      <c r="AJ6" s="933"/>
      <c r="AK6" s="933"/>
      <c r="AL6" s="933"/>
      <c r="AM6" s="933"/>
      <c r="AN6" s="934"/>
      <c r="AO6" s="935"/>
      <c r="AP6" s="935"/>
      <c r="AQ6" s="935"/>
      <c r="AR6" s="935"/>
      <c r="AS6" s="935"/>
      <c r="AT6" s="935"/>
      <c r="AU6" s="935"/>
      <c r="AV6" s="935"/>
      <c r="AW6" s="935"/>
      <c r="AX6" s="935"/>
      <c r="AY6" s="935"/>
      <c r="AZ6" s="935"/>
      <c r="BA6" s="935"/>
      <c r="BB6" s="935"/>
      <c r="BC6" s="935"/>
      <c r="BD6" s="935"/>
      <c r="BE6" s="935"/>
      <c r="BF6" s="935"/>
      <c r="BG6" s="935"/>
      <c r="BH6" s="935"/>
      <c r="BI6" s="935"/>
      <c r="BJ6" s="935"/>
      <c r="BK6" s="936"/>
    </row>
    <row r="7" spans="2:63" ht="29.25" customHeight="1" x14ac:dyDescent="0.15">
      <c r="B7" s="966"/>
      <c r="C7" s="653"/>
      <c r="D7" s="653"/>
      <c r="E7" s="653"/>
      <c r="F7" s="653"/>
      <c r="G7" s="654"/>
      <c r="H7" s="967"/>
      <c r="I7" s="967"/>
      <c r="J7" s="967"/>
      <c r="K7" s="967"/>
      <c r="L7" s="967"/>
      <c r="M7" s="967"/>
      <c r="N7" s="967"/>
      <c r="O7" s="967"/>
      <c r="P7" s="932"/>
      <c r="Q7" s="933"/>
      <c r="R7" s="933"/>
      <c r="S7" s="933"/>
      <c r="T7" s="933"/>
      <c r="U7" s="933"/>
      <c r="V7" s="933"/>
      <c r="W7" s="933"/>
      <c r="X7" s="933"/>
      <c r="Y7" s="933"/>
      <c r="Z7" s="933"/>
      <c r="AA7" s="933"/>
      <c r="AB7" s="933"/>
      <c r="AC7" s="933"/>
      <c r="AD7" s="933"/>
      <c r="AE7" s="933"/>
      <c r="AF7" s="933"/>
      <c r="AG7" s="933"/>
      <c r="AH7" s="933"/>
      <c r="AI7" s="933"/>
      <c r="AJ7" s="933"/>
      <c r="AK7" s="933"/>
      <c r="AL7" s="933"/>
      <c r="AM7" s="933"/>
      <c r="AN7" s="934"/>
      <c r="AO7" s="935"/>
      <c r="AP7" s="935"/>
      <c r="AQ7" s="935"/>
      <c r="AR7" s="935"/>
      <c r="AS7" s="935"/>
      <c r="AT7" s="935"/>
      <c r="AU7" s="935"/>
      <c r="AV7" s="935"/>
      <c r="AW7" s="935"/>
      <c r="AX7" s="935"/>
      <c r="AY7" s="935"/>
      <c r="AZ7" s="935"/>
      <c r="BA7" s="935"/>
      <c r="BB7" s="935"/>
      <c r="BC7" s="935"/>
      <c r="BD7" s="935"/>
      <c r="BE7" s="935"/>
      <c r="BF7" s="935"/>
      <c r="BG7" s="935"/>
      <c r="BH7" s="935"/>
      <c r="BI7" s="935"/>
      <c r="BJ7" s="935"/>
      <c r="BK7" s="936"/>
    </row>
    <row r="8" spans="2:63" ht="29.25" customHeight="1" x14ac:dyDescent="0.15">
      <c r="B8" s="925"/>
      <c r="C8" s="926"/>
      <c r="D8" s="926"/>
      <c r="E8" s="926"/>
      <c r="F8" s="926"/>
      <c r="G8" s="927"/>
      <c r="H8" s="940"/>
      <c r="I8" s="940"/>
      <c r="J8" s="940"/>
      <c r="K8" s="940"/>
      <c r="L8" s="940"/>
      <c r="M8" s="940"/>
      <c r="N8" s="940"/>
      <c r="O8" s="940"/>
      <c r="P8" s="937"/>
      <c r="Q8" s="938"/>
      <c r="R8" s="938"/>
      <c r="S8" s="938"/>
      <c r="T8" s="938"/>
      <c r="U8" s="938"/>
      <c r="V8" s="938"/>
      <c r="W8" s="938"/>
      <c r="X8" s="938"/>
      <c r="Y8" s="938"/>
      <c r="Z8" s="938"/>
      <c r="AA8" s="938"/>
      <c r="AB8" s="938"/>
      <c r="AC8" s="938"/>
      <c r="AD8" s="938"/>
      <c r="AE8" s="938"/>
      <c r="AF8" s="938"/>
      <c r="AG8" s="938"/>
      <c r="AH8" s="938"/>
      <c r="AI8" s="938"/>
      <c r="AJ8" s="938"/>
      <c r="AK8" s="938"/>
      <c r="AL8" s="938"/>
      <c r="AM8" s="938"/>
      <c r="AN8" s="937"/>
      <c r="AO8" s="938"/>
      <c r="AP8" s="938"/>
      <c r="AQ8" s="938"/>
      <c r="AR8" s="938"/>
      <c r="AS8" s="938"/>
      <c r="AT8" s="938"/>
      <c r="AU8" s="938"/>
      <c r="AV8" s="938"/>
      <c r="AW8" s="938"/>
      <c r="AX8" s="938"/>
      <c r="AY8" s="938"/>
      <c r="AZ8" s="938"/>
      <c r="BA8" s="938"/>
      <c r="BB8" s="938"/>
      <c r="BC8" s="938"/>
      <c r="BD8" s="938"/>
      <c r="BE8" s="938"/>
      <c r="BF8" s="938"/>
      <c r="BG8" s="938"/>
      <c r="BH8" s="938"/>
      <c r="BI8" s="938"/>
      <c r="BJ8" s="938"/>
      <c r="BK8" s="939"/>
    </row>
    <row r="9" spans="2:63" ht="29.25" customHeight="1" x14ac:dyDescent="0.15">
      <c r="B9" s="925"/>
      <c r="C9" s="926"/>
      <c r="D9" s="926"/>
      <c r="E9" s="926"/>
      <c r="F9" s="926"/>
      <c r="G9" s="927"/>
      <c r="H9" s="940"/>
      <c r="I9" s="940"/>
      <c r="J9" s="940"/>
      <c r="K9" s="940"/>
      <c r="L9" s="940"/>
      <c r="M9" s="940"/>
      <c r="N9" s="940"/>
      <c r="O9" s="940"/>
      <c r="P9" s="937"/>
      <c r="Q9" s="938"/>
      <c r="R9" s="938"/>
      <c r="S9" s="938"/>
      <c r="T9" s="938"/>
      <c r="U9" s="938"/>
      <c r="V9" s="938"/>
      <c r="W9" s="938"/>
      <c r="X9" s="938"/>
      <c r="Y9" s="938"/>
      <c r="Z9" s="938"/>
      <c r="AA9" s="938"/>
      <c r="AB9" s="938"/>
      <c r="AC9" s="938"/>
      <c r="AD9" s="938"/>
      <c r="AE9" s="938"/>
      <c r="AF9" s="938"/>
      <c r="AG9" s="938"/>
      <c r="AH9" s="938"/>
      <c r="AI9" s="938"/>
      <c r="AJ9" s="938"/>
      <c r="AK9" s="938"/>
      <c r="AL9" s="938"/>
      <c r="AM9" s="938"/>
      <c r="AN9" s="937"/>
      <c r="AO9" s="938"/>
      <c r="AP9" s="938"/>
      <c r="AQ9" s="938"/>
      <c r="AR9" s="938"/>
      <c r="AS9" s="938"/>
      <c r="AT9" s="938"/>
      <c r="AU9" s="938"/>
      <c r="AV9" s="938"/>
      <c r="AW9" s="938"/>
      <c r="AX9" s="938"/>
      <c r="AY9" s="938"/>
      <c r="AZ9" s="938"/>
      <c r="BA9" s="938"/>
      <c r="BB9" s="938"/>
      <c r="BC9" s="938"/>
      <c r="BD9" s="938"/>
      <c r="BE9" s="938"/>
      <c r="BF9" s="938"/>
      <c r="BG9" s="938"/>
      <c r="BH9" s="938"/>
      <c r="BI9" s="938"/>
      <c r="BJ9" s="938"/>
      <c r="BK9" s="939"/>
    </row>
    <row r="10" spans="2:63" ht="29.25" customHeight="1" x14ac:dyDescent="0.15">
      <c r="B10" s="925"/>
      <c r="C10" s="926"/>
      <c r="D10" s="926"/>
      <c r="E10" s="926"/>
      <c r="F10" s="926"/>
      <c r="G10" s="927"/>
      <c r="H10" s="940"/>
      <c r="I10" s="940"/>
      <c r="J10" s="940"/>
      <c r="K10" s="940"/>
      <c r="L10" s="940"/>
      <c r="M10" s="940"/>
      <c r="N10" s="940"/>
      <c r="O10" s="940"/>
      <c r="P10" s="937"/>
      <c r="Q10" s="938"/>
      <c r="R10" s="938"/>
      <c r="S10" s="938"/>
      <c r="T10" s="938"/>
      <c r="U10" s="938"/>
      <c r="V10" s="938"/>
      <c r="W10" s="938"/>
      <c r="X10" s="938"/>
      <c r="Y10" s="938"/>
      <c r="Z10" s="938"/>
      <c r="AA10" s="938"/>
      <c r="AB10" s="938"/>
      <c r="AC10" s="938"/>
      <c r="AD10" s="938"/>
      <c r="AE10" s="938"/>
      <c r="AF10" s="938"/>
      <c r="AG10" s="938"/>
      <c r="AH10" s="938"/>
      <c r="AI10" s="938"/>
      <c r="AJ10" s="938"/>
      <c r="AK10" s="938"/>
      <c r="AL10" s="938"/>
      <c r="AM10" s="938"/>
      <c r="AN10" s="937"/>
      <c r="AO10" s="938"/>
      <c r="AP10" s="938"/>
      <c r="AQ10" s="938"/>
      <c r="AR10" s="938"/>
      <c r="AS10" s="938"/>
      <c r="AT10" s="938"/>
      <c r="AU10" s="938"/>
      <c r="AV10" s="938"/>
      <c r="AW10" s="938"/>
      <c r="AX10" s="938"/>
      <c r="AY10" s="938"/>
      <c r="AZ10" s="938"/>
      <c r="BA10" s="938"/>
      <c r="BB10" s="938"/>
      <c r="BC10" s="938"/>
      <c r="BD10" s="938"/>
      <c r="BE10" s="938"/>
      <c r="BF10" s="938"/>
      <c r="BG10" s="938"/>
      <c r="BH10" s="938"/>
      <c r="BI10" s="938"/>
      <c r="BJ10" s="938"/>
      <c r="BK10" s="939"/>
    </row>
    <row r="11" spans="2:63" ht="29.25" customHeight="1" x14ac:dyDescent="0.15">
      <c r="B11" s="925"/>
      <c r="C11" s="926"/>
      <c r="D11" s="926"/>
      <c r="E11" s="926"/>
      <c r="F11" s="926"/>
      <c r="G11" s="927"/>
      <c r="H11" s="940"/>
      <c r="I11" s="940"/>
      <c r="J11" s="940"/>
      <c r="K11" s="940"/>
      <c r="L11" s="940"/>
      <c r="M11" s="940"/>
      <c r="N11" s="940"/>
      <c r="O11" s="940"/>
      <c r="P11" s="937"/>
      <c r="Q11" s="938"/>
      <c r="R11" s="938"/>
      <c r="S11" s="938"/>
      <c r="T11" s="938"/>
      <c r="U11" s="938"/>
      <c r="V11" s="938"/>
      <c r="W11" s="938"/>
      <c r="X11" s="938"/>
      <c r="Y11" s="938"/>
      <c r="Z11" s="938"/>
      <c r="AA11" s="938"/>
      <c r="AB11" s="938"/>
      <c r="AC11" s="938"/>
      <c r="AD11" s="938"/>
      <c r="AE11" s="938"/>
      <c r="AF11" s="938"/>
      <c r="AG11" s="938"/>
      <c r="AH11" s="938"/>
      <c r="AI11" s="938"/>
      <c r="AJ11" s="938"/>
      <c r="AK11" s="938"/>
      <c r="AL11" s="938"/>
      <c r="AM11" s="938"/>
      <c r="AN11" s="937"/>
      <c r="AO11" s="938"/>
      <c r="AP11" s="938"/>
      <c r="AQ11" s="938"/>
      <c r="AR11" s="938"/>
      <c r="AS11" s="938"/>
      <c r="AT11" s="938"/>
      <c r="AU11" s="938"/>
      <c r="AV11" s="938"/>
      <c r="AW11" s="938"/>
      <c r="AX11" s="938"/>
      <c r="AY11" s="938"/>
      <c r="AZ11" s="938"/>
      <c r="BA11" s="938"/>
      <c r="BB11" s="938"/>
      <c r="BC11" s="938"/>
      <c r="BD11" s="938"/>
      <c r="BE11" s="938"/>
      <c r="BF11" s="938"/>
      <c r="BG11" s="938"/>
      <c r="BH11" s="938"/>
      <c r="BI11" s="938"/>
      <c r="BJ11" s="938"/>
      <c r="BK11" s="939"/>
    </row>
    <row r="12" spans="2:63" ht="29.25" customHeight="1" x14ac:dyDescent="0.15">
      <c r="B12" s="925"/>
      <c r="C12" s="926"/>
      <c r="D12" s="926"/>
      <c r="E12" s="926"/>
      <c r="F12" s="926"/>
      <c r="G12" s="927"/>
      <c r="H12" s="940"/>
      <c r="I12" s="940"/>
      <c r="J12" s="940"/>
      <c r="K12" s="940"/>
      <c r="L12" s="940"/>
      <c r="M12" s="940"/>
      <c r="N12" s="940"/>
      <c r="O12" s="940"/>
      <c r="P12" s="937"/>
      <c r="Q12" s="938"/>
      <c r="R12" s="938"/>
      <c r="S12" s="938"/>
      <c r="T12" s="938"/>
      <c r="U12" s="938"/>
      <c r="V12" s="938"/>
      <c r="W12" s="938"/>
      <c r="X12" s="938"/>
      <c r="Y12" s="938"/>
      <c r="Z12" s="938"/>
      <c r="AA12" s="938"/>
      <c r="AB12" s="938"/>
      <c r="AC12" s="938"/>
      <c r="AD12" s="938"/>
      <c r="AE12" s="938"/>
      <c r="AF12" s="938"/>
      <c r="AG12" s="938"/>
      <c r="AH12" s="938"/>
      <c r="AI12" s="938"/>
      <c r="AJ12" s="938"/>
      <c r="AK12" s="938"/>
      <c r="AL12" s="938"/>
      <c r="AM12" s="938"/>
      <c r="AN12" s="937"/>
      <c r="AO12" s="938"/>
      <c r="AP12" s="938"/>
      <c r="AQ12" s="938"/>
      <c r="AR12" s="938"/>
      <c r="AS12" s="938"/>
      <c r="AT12" s="938"/>
      <c r="AU12" s="938"/>
      <c r="AV12" s="938"/>
      <c r="AW12" s="938"/>
      <c r="AX12" s="938"/>
      <c r="AY12" s="938"/>
      <c r="AZ12" s="938"/>
      <c r="BA12" s="938"/>
      <c r="BB12" s="938"/>
      <c r="BC12" s="938"/>
      <c r="BD12" s="938"/>
      <c r="BE12" s="938"/>
      <c r="BF12" s="938"/>
      <c r="BG12" s="938"/>
      <c r="BH12" s="938"/>
      <c r="BI12" s="938"/>
      <c r="BJ12" s="938"/>
      <c r="BK12" s="939"/>
    </row>
    <row r="13" spans="2:63" ht="29.25" customHeight="1" x14ac:dyDescent="0.15">
      <c r="B13" s="925"/>
      <c r="C13" s="926"/>
      <c r="D13" s="926"/>
      <c r="E13" s="926"/>
      <c r="F13" s="926"/>
      <c r="G13" s="927"/>
      <c r="H13" s="940"/>
      <c r="I13" s="940"/>
      <c r="J13" s="940"/>
      <c r="K13" s="940"/>
      <c r="L13" s="940"/>
      <c r="M13" s="940"/>
      <c r="N13" s="940"/>
      <c r="O13" s="940"/>
      <c r="P13" s="937"/>
      <c r="Q13" s="938"/>
      <c r="R13" s="938"/>
      <c r="S13" s="938"/>
      <c r="T13" s="938"/>
      <c r="U13" s="938"/>
      <c r="V13" s="938"/>
      <c r="W13" s="938"/>
      <c r="X13" s="938"/>
      <c r="Y13" s="938"/>
      <c r="Z13" s="938"/>
      <c r="AA13" s="938"/>
      <c r="AB13" s="938"/>
      <c r="AC13" s="938"/>
      <c r="AD13" s="938"/>
      <c r="AE13" s="938"/>
      <c r="AF13" s="938"/>
      <c r="AG13" s="938"/>
      <c r="AH13" s="938"/>
      <c r="AI13" s="938"/>
      <c r="AJ13" s="938"/>
      <c r="AK13" s="938"/>
      <c r="AL13" s="938"/>
      <c r="AM13" s="938"/>
      <c r="AN13" s="937"/>
      <c r="AO13" s="938"/>
      <c r="AP13" s="938"/>
      <c r="AQ13" s="938"/>
      <c r="AR13" s="938"/>
      <c r="AS13" s="938"/>
      <c r="AT13" s="938"/>
      <c r="AU13" s="938"/>
      <c r="AV13" s="938"/>
      <c r="AW13" s="938"/>
      <c r="AX13" s="938"/>
      <c r="AY13" s="938"/>
      <c r="AZ13" s="938"/>
      <c r="BA13" s="938"/>
      <c r="BB13" s="938"/>
      <c r="BC13" s="938"/>
      <c r="BD13" s="938"/>
      <c r="BE13" s="938"/>
      <c r="BF13" s="938"/>
      <c r="BG13" s="938"/>
      <c r="BH13" s="938"/>
      <c r="BI13" s="938"/>
      <c r="BJ13" s="938"/>
      <c r="BK13" s="939"/>
    </row>
    <row r="14" spans="2:63" ht="29.25" customHeight="1" x14ac:dyDescent="0.15">
      <c r="B14" s="925"/>
      <c r="C14" s="926"/>
      <c r="D14" s="926"/>
      <c r="E14" s="926"/>
      <c r="F14" s="926"/>
      <c r="G14" s="927"/>
      <c r="H14" s="940"/>
      <c r="I14" s="940"/>
      <c r="J14" s="940"/>
      <c r="K14" s="940"/>
      <c r="L14" s="940"/>
      <c r="M14" s="940"/>
      <c r="N14" s="940"/>
      <c r="O14" s="940"/>
      <c r="P14" s="937"/>
      <c r="Q14" s="938"/>
      <c r="R14" s="938"/>
      <c r="S14" s="938"/>
      <c r="T14" s="938"/>
      <c r="U14" s="938"/>
      <c r="V14" s="938"/>
      <c r="W14" s="938"/>
      <c r="X14" s="938"/>
      <c r="Y14" s="938"/>
      <c r="Z14" s="938"/>
      <c r="AA14" s="938"/>
      <c r="AB14" s="938"/>
      <c r="AC14" s="938"/>
      <c r="AD14" s="938"/>
      <c r="AE14" s="938"/>
      <c r="AF14" s="938"/>
      <c r="AG14" s="938"/>
      <c r="AH14" s="938"/>
      <c r="AI14" s="938"/>
      <c r="AJ14" s="938"/>
      <c r="AK14" s="938"/>
      <c r="AL14" s="938"/>
      <c r="AM14" s="938"/>
      <c r="AN14" s="937"/>
      <c r="AO14" s="938"/>
      <c r="AP14" s="938"/>
      <c r="AQ14" s="938"/>
      <c r="AR14" s="938"/>
      <c r="AS14" s="938"/>
      <c r="AT14" s="938"/>
      <c r="AU14" s="938"/>
      <c r="AV14" s="938"/>
      <c r="AW14" s="938"/>
      <c r="AX14" s="938"/>
      <c r="AY14" s="938"/>
      <c r="AZ14" s="938"/>
      <c r="BA14" s="938"/>
      <c r="BB14" s="938"/>
      <c r="BC14" s="938"/>
      <c r="BD14" s="938"/>
      <c r="BE14" s="938"/>
      <c r="BF14" s="938"/>
      <c r="BG14" s="938"/>
      <c r="BH14" s="938"/>
      <c r="BI14" s="938"/>
      <c r="BJ14" s="938"/>
      <c r="BK14" s="939"/>
    </row>
    <row r="15" spans="2:63" ht="29.25" customHeight="1" x14ac:dyDescent="0.15">
      <c r="B15" s="925"/>
      <c r="C15" s="926"/>
      <c r="D15" s="926"/>
      <c r="E15" s="926"/>
      <c r="F15" s="926"/>
      <c r="G15" s="927"/>
      <c r="H15" s="940"/>
      <c r="I15" s="940"/>
      <c r="J15" s="940"/>
      <c r="K15" s="940"/>
      <c r="L15" s="940"/>
      <c r="M15" s="940"/>
      <c r="N15" s="940"/>
      <c r="O15" s="940"/>
      <c r="P15" s="937"/>
      <c r="Q15" s="938"/>
      <c r="R15" s="938"/>
      <c r="S15" s="938"/>
      <c r="T15" s="938"/>
      <c r="U15" s="938"/>
      <c r="V15" s="938"/>
      <c r="W15" s="938"/>
      <c r="X15" s="938"/>
      <c r="Y15" s="938"/>
      <c r="Z15" s="938"/>
      <c r="AA15" s="938"/>
      <c r="AB15" s="938"/>
      <c r="AC15" s="938"/>
      <c r="AD15" s="938"/>
      <c r="AE15" s="938"/>
      <c r="AF15" s="938"/>
      <c r="AG15" s="938"/>
      <c r="AH15" s="938"/>
      <c r="AI15" s="938"/>
      <c r="AJ15" s="938"/>
      <c r="AK15" s="938"/>
      <c r="AL15" s="938"/>
      <c r="AM15" s="938"/>
      <c r="AN15" s="937"/>
      <c r="AO15" s="938"/>
      <c r="AP15" s="938"/>
      <c r="AQ15" s="938"/>
      <c r="AR15" s="938"/>
      <c r="AS15" s="938"/>
      <c r="AT15" s="938"/>
      <c r="AU15" s="938"/>
      <c r="AV15" s="938"/>
      <c r="AW15" s="938"/>
      <c r="AX15" s="938"/>
      <c r="AY15" s="938"/>
      <c r="AZ15" s="938"/>
      <c r="BA15" s="938"/>
      <c r="BB15" s="938"/>
      <c r="BC15" s="938"/>
      <c r="BD15" s="938"/>
      <c r="BE15" s="938"/>
      <c r="BF15" s="938"/>
      <c r="BG15" s="938"/>
      <c r="BH15" s="938"/>
      <c r="BI15" s="938"/>
      <c r="BJ15" s="938"/>
      <c r="BK15" s="939"/>
    </row>
    <row r="16" spans="2:63" ht="29.25" customHeight="1" x14ac:dyDescent="0.15">
      <c r="B16" s="925"/>
      <c r="C16" s="926"/>
      <c r="D16" s="926"/>
      <c r="E16" s="926"/>
      <c r="F16" s="926"/>
      <c r="G16" s="927"/>
      <c r="H16" s="940"/>
      <c r="I16" s="940"/>
      <c r="J16" s="940"/>
      <c r="K16" s="940"/>
      <c r="L16" s="940"/>
      <c r="M16" s="940"/>
      <c r="N16" s="940"/>
      <c r="O16" s="940"/>
      <c r="P16" s="937"/>
      <c r="Q16" s="938"/>
      <c r="R16" s="938"/>
      <c r="S16" s="938"/>
      <c r="T16" s="938"/>
      <c r="U16" s="938"/>
      <c r="V16" s="938"/>
      <c r="W16" s="938"/>
      <c r="X16" s="938"/>
      <c r="Y16" s="938"/>
      <c r="Z16" s="938"/>
      <c r="AA16" s="938"/>
      <c r="AB16" s="938"/>
      <c r="AC16" s="938"/>
      <c r="AD16" s="938"/>
      <c r="AE16" s="938"/>
      <c r="AF16" s="938"/>
      <c r="AG16" s="938"/>
      <c r="AH16" s="938"/>
      <c r="AI16" s="938"/>
      <c r="AJ16" s="938"/>
      <c r="AK16" s="938"/>
      <c r="AL16" s="938"/>
      <c r="AM16" s="938"/>
      <c r="AN16" s="937"/>
      <c r="AO16" s="938"/>
      <c r="AP16" s="938"/>
      <c r="AQ16" s="938"/>
      <c r="AR16" s="938"/>
      <c r="AS16" s="938"/>
      <c r="AT16" s="938"/>
      <c r="AU16" s="938"/>
      <c r="AV16" s="938"/>
      <c r="AW16" s="938"/>
      <c r="AX16" s="938"/>
      <c r="AY16" s="938"/>
      <c r="AZ16" s="938"/>
      <c r="BA16" s="938"/>
      <c r="BB16" s="938"/>
      <c r="BC16" s="938"/>
      <c r="BD16" s="938"/>
      <c r="BE16" s="938"/>
      <c r="BF16" s="938"/>
      <c r="BG16" s="938"/>
      <c r="BH16" s="938"/>
      <c r="BI16" s="938"/>
      <c r="BJ16" s="938"/>
      <c r="BK16" s="939"/>
    </row>
    <row r="17" spans="2:63" ht="29.25" customHeight="1" x14ac:dyDescent="0.15">
      <c r="B17" s="925"/>
      <c r="C17" s="926"/>
      <c r="D17" s="926"/>
      <c r="E17" s="926"/>
      <c r="F17" s="926"/>
      <c r="G17" s="927"/>
      <c r="H17" s="940"/>
      <c r="I17" s="940"/>
      <c r="J17" s="940"/>
      <c r="K17" s="940"/>
      <c r="L17" s="940"/>
      <c r="M17" s="940"/>
      <c r="N17" s="940"/>
      <c r="O17" s="940"/>
      <c r="P17" s="937"/>
      <c r="Q17" s="938"/>
      <c r="R17" s="938"/>
      <c r="S17" s="938"/>
      <c r="T17" s="938"/>
      <c r="U17" s="938"/>
      <c r="V17" s="938"/>
      <c r="W17" s="938"/>
      <c r="X17" s="938"/>
      <c r="Y17" s="938"/>
      <c r="Z17" s="938"/>
      <c r="AA17" s="938"/>
      <c r="AB17" s="938"/>
      <c r="AC17" s="938"/>
      <c r="AD17" s="938"/>
      <c r="AE17" s="938"/>
      <c r="AF17" s="938"/>
      <c r="AG17" s="938"/>
      <c r="AH17" s="938"/>
      <c r="AI17" s="938"/>
      <c r="AJ17" s="938"/>
      <c r="AK17" s="938"/>
      <c r="AL17" s="938"/>
      <c r="AM17" s="938"/>
      <c r="AN17" s="937"/>
      <c r="AO17" s="938"/>
      <c r="AP17" s="938"/>
      <c r="AQ17" s="938"/>
      <c r="AR17" s="938"/>
      <c r="AS17" s="938"/>
      <c r="AT17" s="938"/>
      <c r="AU17" s="938"/>
      <c r="AV17" s="938"/>
      <c r="AW17" s="938"/>
      <c r="AX17" s="938"/>
      <c r="AY17" s="938"/>
      <c r="AZ17" s="938"/>
      <c r="BA17" s="938"/>
      <c r="BB17" s="938"/>
      <c r="BC17" s="938"/>
      <c r="BD17" s="938"/>
      <c r="BE17" s="938"/>
      <c r="BF17" s="938"/>
      <c r="BG17" s="938"/>
      <c r="BH17" s="938"/>
      <c r="BI17" s="938"/>
      <c r="BJ17" s="938"/>
      <c r="BK17" s="939"/>
    </row>
    <row r="18" spans="2:63" ht="29.25" customHeight="1" x14ac:dyDescent="0.15">
      <c r="B18" s="925"/>
      <c r="C18" s="926"/>
      <c r="D18" s="926"/>
      <c r="E18" s="926"/>
      <c r="F18" s="926"/>
      <c r="G18" s="927"/>
      <c r="H18" s="940"/>
      <c r="I18" s="940"/>
      <c r="J18" s="940"/>
      <c r="K18" s="940"/>
      <c r="L18" s="940"/>
      <c r="M18" s="940"/>
      <c r="N18" s="940"/>
      <c r="O18" s="940"/>
      <c r="P18" s="937"/>
      <c r="Q18" s="938"/>
      <c r="R18" s="938"/>
      <c r="S18" s="938"/>
      <c r="T18" s="938"/>
      <c r="U18" s="938"/>
      <c r="V18" s="938"/>
      <c r="W18" s="938"/>
      <c r="X18" s="938"/>
      <c r="Y18" s="938"/>
      <c r="Z18" s="938"/>
      <c r="AA18" s="938"/>
      <c r="AB18" s="938"/>
      <c r="AC18" s="938"/>
      <c r="AD18" s="938"/>
      <c r="AE18" s="938"/>
      <c r="AF18" s="938"/>
      <c r="AG18" s="938"/>
      <c r="AH18" s="938"/>
      <c r="AI18" s="938"/>
      <c r="AJ18" s="938"/>
      <c r="AK18" s="938"/>
      <c r="AL18" s="938"/>
      <c r="AM18" s="938"/>
      <c r="AN18" s="937"/>
      <c r="AO18" s="938"/>
      <c r="AP18" s="938"/>
      <c r="AQ18" s="938"/>
      <c r="AR18" s="938"/>
      <c r="AS18" s="938"/>
      <c r="AT18" s="938"/>
      <c r="AU18" s="938"/>
      <c r="AV18" s="938"/>
      <c r="AW18" s="938"/>
      <c r="AX18" s="938"/>
      <c r="AY18" s="938"/>
      <c r="AZ18" s="938"/>
      <c r="BA18" s="938"/>
      <c r="BB18" s="938"/>
      <c r="BC18" s="938"/>
      <c r="BD18" s="938"/>
      <c r="BE18" s="938"/>
      <c r="BF18" s="938"/>
      <c r="BG18" s="938"/>
      <c r="BH18" s="938"/>
      <c r="BI18" s="938"/>
      <c r="BJ18" s="938"/>
      <c r="BK18" s="939"/>
    </row>
    <row r="19" spans="2:63" ht="29.25" customHeight="1" x14ac:dyDescent="0.15">
      <c r="B19" s="925"/>
      <c r="C19" s="926"/>
      <c r="D19" s="926"/>
      <c r="E19" s="926"/>
      <c r="F19" s="926"/>
      <c r="G19" s="927"/>
      <c r="H19" s="940"/>
      <c r="I19" s="940"/>
      <c r="J19" s="940"/>
      <c r="K19" s="940"/>
      <c r="L19" s="940"/>
      <c r="M19" s="940"/>
      <c r="N19" s="940"/>
      <c r="O19" s="940"/>
      <c r="P19" s="937"/>
      <c r="Q19" s="938"/>
      <c r="R19" s="938"/>
      <c r="S19" s="938"/>
      <c r="T19" s="938"/>
      <c r="U19" s="938"/>
      <c r="V19" s="938"/>
      <c r="W19" s="938"/>
      <c r="X19" s="938"/>
      <c r="Y19" s="938"/>
      <c r="Z19" s="938"/>
      <c r="AA19" s="938"/>
      <c r="AB19" s="938"/>
      <c r="AC19" s="938"/>
      <c r="AD19" s="938"/>
      <c r="AE19" s="938"/>
      <c r="AF19" s="938"/>
      <c r="AG19" s="938"/>
      <c r="AH19" s="938"/>
      <c r="AI19" s="938"/>
      <c r="AJ19" s="938"/>
      <c r="AK19" s="938"/>
      <c r="AL19" s="938"/>
      <c r="AM19" s="938"/>
      <c r="AN19" s="937"/>
      <c r="AO19" s="938"/>
      <c r="AP19" s="938"/>
      <c r="AQ19" s="938"/>
      <c r="AR19" s="938"/>
      <c r="AS19" s="938"/>
      <c r="AT19" s="938"/>
      <c r="AU19" s="938"/>
      <c r="AV19" s="938"/>
      <c r="AW19" s="938"/>
      <c r="AX19" s="938"/>
      <c r="AY19" s="938"/>
      <c r="AZ19" s="938"/>
      <c r="BA19" s="938"/>
      <c r="BB19" s="938"/>
      <c r="BC19" s="938"/>
      <c r="BD19" s="938"/>
      <c r="BE19" s="938"/>
      <c r="BF19" s="938"/>
      <c r="BG19" s="938"/>
      <c r="BH19" s="938"/>
      <c r="BI19" s="938"/>
      <c r="BJ19" s="938"/>
      <c r="BK19" s="939"/>
    </row>
    <row r="20" spans="2:63" x14ac:dyDescent="0.15">
      <c r="B20" s="95"/>
      <c r="C20" s="95"/>
      <c r="D20" s="35" t="s">
        <v>346</v>
      </c>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c r="AN20" s="95"/>
      <c r="AO20" s="95"/>
      <c r="AP20" s="95"/>
      <c r="AQ20" s="95"/>
      <c r="AR20" s="95"/>
      <c r="AS20" s="95"/>
      <c r="AT20" s="95"/>
      <c r="AU20" s="95"/>
      <c r="AV20" s="95"/>
      <c r="AW20" s="95"/>
      <c r="AX20" s="95"/>
      <c r="AY20" s="95"/>
      <c r="AZ20" s="95"/>
      <c r="BA20" s="95"/>
      <c r="BB20" s="95"/>
      <c r="BC20" s="95"/>
      <c r="BD20" s="95"/>
      <c r="BE20" s="95"/>
      <c r="BF20" s="95"/>
      <c r="BG20" s="95"/>
      <c r="BH20" s="95"/>
      <c r="BI20" s="95"/>
      <c r="BJ20" s="95"/>
      <c r="BK20" s="95"/>
    </row>
    <row r="21" spans="2:63" x14ac:dyDescent="0.15">
      <c r="D21" s="3" t="s">
        <v>347</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1"/>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dimension ref="A1:AJ51"/>
  <sheetViews>
    <sheetView showGridLines="0" showZeros="0" tabSelected="1" view="pageBreakPreview" topLeftCell="A8" zoomScale="115" zoomScaleNormal="85" zoomScaleSheetLayoutView="115" workbookViewId="0"/>
  </sheetViews>
  <sheetFormatPr defaultColWidth="9" defaultRowHeight="12" x14ac:dyDescent="0.15"/>
  <cols>
    <col min="1" max="1" width="2.75" style="96" customWidth="1"/>
    <col min="2" max="3" width="5.75" style="98" customWidth="1"/>
    <col min="4" max="4" width="5.625" style="98" customWidth="1"/>
    <col min="5" max="16" width="4.75" style="96" customWidth="1"/>
    <col min="17" max="28" width="6.375" style="96" customWidth="1"/>
    <col min="29" max="29" width="4" style="96" customWidth="1"/>
    <col min="30" max="16384" width="9" style="96"/>
  </cols>
  <sheetData>
    <row r="1" spans="1:36" ht="20.25" customHeight="1" x14ac:dyDescent="0.15">
      <c r="B1" s="97" t="s">
        <v>348</v>
      </c>
      <c r="C1" s="36"/>
      <c r="D1" s="36"/>
      <c r="E1" s="37"/>
      <c r="F1" s="37"/>
      <c r="G1" s="37"/>
      <c r="H1" s="37"/>
      <c r="I1" s="37"/>
      <c r="J1" s="37"/>
      <c r="K1" s="37"/>
      <c r="L1" s="37"/>
      <c r="M1" s="37"/>
      <c r="N1" s="37"/>
      <c r="O1" s="37"/>
      <c r="P1" s="37"/>
      <c r="Q1" s="37"/>
      <c r="R1" s="37"/>
      <c r="S1" s="37"/>
      <c r="T1" s="37"/>
      <c r="U1" s="37"/>
      <c r="V1" s="37"/>
      <c r="W1" s="37"/>
      <c r="X1" s="37"/>
      <c r="Y1" s="37"/>
      <c r="Z1" s="37"/>
      <c r="AA1" s="37"/>
      <c r="AB1" s="37"/>
      <c r="AC1" s="37"/>
    </row>
    <row r="2" spans="1:36" x14ac:dyDescent="0.15">
      <c r="B2" s="1041" t="s">
        <v>349</v>
      </c>
      <c r="C2" s="1041"/>
      <c r="D2" s="1041"/>
      <c r="E2" s="1041"/>
      <c r="F2" s="1039" t="s">
        <v>543</v>
      </c>
      <c r="G2" s="1039"/>
      <c r="H2" s="1039"/>
      <c r="I2" s="1039"/>
      <c r="J2" s="1039"/>
      <c r="K2" s="1039"/>
      <c r="L2" s="992" t="s">
        <v>350</v>
      </c>
      <c r="M2" s="992"/>
      <c r="N2" s="992"/>
      <c r="O2" s="1039" t="s">
        <v>499</v>
      </c>
      <c r="P2" s="1039"/>
      <c r="Q2" s="1039"/>
      <c r="R2" s="1039"/>
      <c r="S2" s="1039"/>
      <c r="T2" s="1035" t="s">
        <v>249</v>
      </c>
      <c r="U2" s="1036"/>
      <c r="V2" s="994" t="s">
        <v>501</v>
      </c>
      <c r="W2" s="995"/>
      <c r="X2" s="995"/>
      <c r="Y2" s="1018" t="s">
        <v>351</v>
      </c>
      <c r="Z2" s="1028">
        <v>45947</v>
      </c>
      <c r="AA2" s="1029"/>
      <c r="AB2" s="1030"/>
    </row>
    <row r="3" spans="1:36" ht="12" customHeight="1" x14ac:dyDescent="0.15">
      <c r="A3" s="96" t="s">
        <v>352</v>
      </c>
      <c r="B3" s="1034" t="s">
        <v>353</v>
      </c>
      <c r="C3" s="1034"/>
      <c r="D3" s="1034"/>
      <c r="E3" s="1034"/>
      <c r="F3" s="1040" t="s">
        <v>498</v>
      </c>
      <c r="G3" s="1040"/>
      <c r="H3" s="1040"/>
      <c r="I3" s="1040"/>
      <c r="J3" s="1040"/>
      <c r="K3" s="1040"/>
      <c r="L3" s="992" t="s">
        <v>354</v>
      </c>
      <c r="M3" s="992"/>
      <c r="N3" s="992"/>
      <c r="O3" s="993" t="s">
        <v>500</v>
      </c>
      <c r="P3" s="993"/>
      <c r="Q3" s="993"/>
      <c r="R3" s="993"/>
      <c r="S3" s="993"/>
      <c r="T3" s="1037"/>
      <c r="U3" s="1038"/>
      <c r="V3" s="996"/>
      <c r="W3" s="997"/>
      <c r="X3" s="997"/>
      <c r="Y3" s="1019"/>
      <c r="Z3" s="1031"/>
      <c r="AA3" s="1032"/>
      <c r="AB3" s="1033"/>
    </row>
    <row r="4" spans="1:36" ht="12" customHeight="1" x14ac:dyDescent="0.15">
      <c r="B4" s="998"/>
      <c r="C4" s="999"/>
      <c r="D4" s="999"/>
      <c r="E4" s="999"/>
      <c r="F4" s="999"/>
      <c r="G4" s="999"/>
      <c r="H4" s="999"/>
      <c r="I4" s="999"/>
      <c r="J4" s="999"/>
      <c r="K4" s="999"/>
      <c r="L4" s="999"/>
      <c r="M4" s="999"/>
      <c r="N4" s="999"/>
      <c r="O4" s="999"/>
      <c r="P4" s="999"/>
      <c r="Q4" s="999"/>
      <c r="R4" s="999"/>
      <c r="S4" s="999"/>
      <c r="T4" s="999"/>
      <c r="U4" s="999"/>
      <c r="V4" s="999"/>
      <c r="W4" s="999"/>
      <c r="X4" s="999"/>
      <c r="Y4" s="999"/>
      <c r="Z4" s="100"/>
      <c r="AA4" s="58"/>
      <c r="AB4" s="101"/>
      <c r="AC4" s="59"/>
      <c r="AD4" s="216"/>
      <c r="AE4" s="216"/>
      <c r="AF4" s="216"/>
      <c r="AG4" s="216"/>
      <c r="AH4" s="216"/>
      <c r="AI4" s="216"/>
      <c r="AJ4" s="216"/>
    </row>
    <row r="5" spans="1:36" ht="12.75" customHeight="1" thickBot="1" x14ac:dyDescent="0.2">
      <c r="B5" s="1000" t="s">
        <v>355</v>
      </c>
      <c r="C5" s="1001"/>
      <c r="D5" s="1001"/>
      <c r="E5" s="1001"/>
      <c r="F5" s="1001"/>
      <c r="G5" s="1001"/>
      <c r="H5" s="1001"/>
      <c r="I5" s="1001"/>
      <c r="J5" s="1001"/>
      <c r="K5" s="1001"/>
      <c r="L5" s="1001"/>
      <c r="M5" s="1001"/>
      <c r="N5" s="1001"/>
      <c r="O5" s="1001"/>
      <c r="P5" s="1001"/>
      <c r="Q5" s="1001"/>
      <c r="R5" s="1001"/>
      <c r="S5" s="1001"/>
      <c r="T5" s="1001"/>
      <c r="U5" s="1001"/>
      <c r="V5" s="1001"/>
      <c r="W5" s="1001"/>
      <c r="X5" s="1001"/>
      <c r="Y5" s="1001"/>
      <c r="Z5" s="1001"/>
      <c r="AA5" s="1001"/>
      <c r="AB5" s="1002"/>
      <c r="AC5" s="37"/>
      <c r="AD5" s="216"/>
      <c r="AE5" s="216"/>
      <c r="AF5" s="216"/>
      <c r="AG5" s="216"/>
      <c r="AH5" s="216"/>
      <c r="AI5" s="216"/>
      <c r="AJ5" s="216"/>
    </row>
    <row r="6" spans="1:36" ht="13.5" customHeight="1" x14ac:dyDescent="0.15">
      <c r="B6" s="1025" t="s">
        <v>288</v>
      </c>
      <c r="C6" s="1026"/>
      <c r="D6" s="1027"/>
      <c r="E6" s="987" t="s">
        <v>289</v>
      </c>
      <c r="F6" s="988"/>
      <c r="G6" s="988"/>
      <c r="H6" s="988"/>
      <c r="I6" s="988"/>
      <c r="J6" s="988"/>
      <c r="K6" s="988"/>
      <c r="L6" s="988"/>
      <c r="M6" s="988"/>
      <c r="N6" s="988"/>
      <c r="O6" s="988"/>
      <c r="P6" s="988"/>
      <c r="Q6" s="987" t="s">
        <v>290</v>
      </c>
      <c r="R6" s="988"/>
      <c r="S6" s="988"/>
      <c r="T6" s="988"/>
      <c r="U6" s="988"/>
      <c r="V6" s="988"/>
      <c r="W6" s="988"/>
      <c r="X6" s="988"/>
      <c r="Y6" s="988"/>
      <c r="Z6" s="988"/>
      <c r="AA6" s="988"/>
      <c r="AB6" s="989"/>
      <c r="AC6" s="56"/>
      <c r="AD6" s="56"/>
    </row>
    <row r="7" spans="1:36" ht="13.5" x14ac:dyDescent="0.15">
      <c r="B7" s="1016" t="s">
        <v>291</v>
      </c>
      <c r="C7" s="1020" t="s">
        <v>292</v>
      </c>
      <c r="D7" s="1023" t="s">
        <v>293</v>
      </c>
      <c r="E7" s="1015" t="s">
        <v>356</v>
      </c>
      <c r="F7" s="985"/>
      <c r="G7" s="985"/>
      <c r="H7" s="985"/>
      <c r="I7" s="985"/>
      <c r="J7" s="985"/>
      <c r="K7" s="985"/>
      <c r="L7" s="985"/>
      <c r="M7" s="985"/>
      <c r="N7" s="985"/>
      <c r="O7" s="985"/>
      <c r="P7" s="986"/>
      <c r="Q7" s="1015" t="s">
        <v>295</v>
      </c>
      <c r="R7" s="985"/>
      <c r="S7" s="985"/>
      <c r="T7" s="985"/>
      <c r="U7" s="990" t="s">
        <v>296</v>
      </c>
      <c r="V7" s="985"/>
      <c r="W7" s="985"/>
      <c r="X7" s="985"/>
      <c r="Y7" s="985"/>
      <c r="Z7" s="985"/>
      <c r="AA7" s="985"/>
      <c r="AB7" s="991"/>
      <c r="AC7" s="56"/>
      <c r="AD7" s="56"/>
    </row>
    <row r="8" spans="1:36" ht="13.5" x14ac:dyDescent="0.15">
      <c r="B8" s="1016"/>
      <c r="C8" s="1021"/>
      <c r="D8" s="1023"/>
      <c r="E8" s="1015" t="s">
        <v>298</v>
      </c>
      <c r="F8" s="985"/>
      <c r="G8" s="985"/>
      <c r="H8" s="986"/>
      <c r="I8" s="985" t="s">
        <v>299</v>
      </c>
      <c r="J8" s="985"/>
      <c r="K8" s="985"/>
      <c r="L8" s="986"/>
      <c r="M8" s="985" t="s">
        <v>300</v>
      </c>
      <c r="N8" s="985"/>
      <c r="O8" s="985"/>
      <c r="P8" s="986"/>
      <c r="Q8" s="1015" t="s">
        <v>301</v>
      </c>
      <c r="R8" s="985"/>
      <c r="S8" s="985"/>
      <c r="T8" s="985"/>
      <c r="U8" s="990" t="s">
        <v>299</v>
      </c>
      <c r="V8" s="985"/>
      <c r="W8" s="985"/>
      <c r="X8" s="985"/>
      <c r="Y8" s="990" t="s">
        <v>300</v>
      </c>
      <c r="Z8" s="985"/>
      <c r="AA8" s="985"/>
      <c r="AB8" s="991"/>
      <c r="AC8" s="55"/>
      <c r="AD8" s="55"/>
      <c r="AE8" s="55"/>
      <c r="AF8" s="55"/>
      <c r="AG8" s="55"/>
      <c r="AH8" s="55"/>
      <c r="AI8" s="55"/>
      <c r="AJ8" s="55"/>
    </row>
    <row r="9" spans="1:36" s="98" customFormat="1" x14ac:dyDescent="0.15">
      <c r="B9" s="1017"/>
      <c r="C9" s="1022"/>
      <c r="D9" s="1024"/>
      <c r="E9" s="60" t="s">
        <v>302</v>
      </c>
      <c r="F9" s="61" t="s">
        <v>303</v>
      </c>
      <c r="G9" s="61" t="s">
        <v>304</v>
      </c>
      <c r="H9" s="214" t="s">
        <v>305</v>
      </c>
      <c r="I9" s="62" t="s">
        <v>302</v>
      </c>
      <c r="J9" s="61" t="s">
        <v>303</v>
      </c>
      <c r="K9" s="61" t="s">
        <v>304</v>
      </c>
      <c r="L9" s="214" t="s">
        <v>305</v>
      </c>
      <c r="M9" s="62" t="s">
        <v>302</v>
      </c>
      <c r="N9" s="61" t="s">
        <v>303</v>
      </c>
      <c r="O9" s="61" t="s">
        <v>304</v>
      </c>
      <c r="P9" s="214" t="s">
        <v>305</v>
      </c>
      <c r="Q9" s="212" t="s">
        <v>302</v>
      </c>
      <c r="R9" s="69" t="s">
        <v>303</v>
      </c>
      <c r="S9" s="61" t="s">
        <v>304</v>
      </c>
      <c r="T9" s="213" t="s">
        <v>305</v>
      </c>
      <c r="U9" s="215" t="s">
        <v>302</v>
      </c>
      <c r="V9" s="69" t="s">
        <v>303</v>
      </c>
      <c r="W9" s="61" t="s">
        <v>304</v>
      </c>
      <c r="X9" s="213" t="s">
        <v>305</v>
      </c>
      <c r="Y9" s="215" t="s">
        <v>302</v>
      </c>
      <c r="Z9" s="69" t="s">
        <v>303</v>
      </c>
      <c r="AA9" s="61" t="s">
        <v>304</v>
      </c>
      <c r="AB9" s="82" t="s">
        <v>305</v>
      </c>
      <c r="AC9" s="55"/>
      <c r="AD9" s="55"/>
      <c r="AE9" s="55"/>
      <c r="AF9" s="55"/>
      <c r="AG9" s="55"/>
      <c r="AH9" s="55"/>
      <c r="AI9" s="55"/>
      <c r="AJ9" s="55"/>
    </row>
    <row r="10" spans="1:36" x14ac:dyDescent="0.15">
      <c r="B10" s="232" t="str">
        <f>'様式D-3_PS'!AV5</f>
        <v>PS</v>
      </c>
      <c r="C10" s="233">
        <f>'様式D-3_PS'!AW5</f>
        <v>0</v>
      </c>
      <c r="D10" s="234" t="str">
        <f>'様式D-3_PS'!AX5</f>
        <v>Ⅰ</v>
      </c>
      <c r="E10" s="235">
        <f>'様式D-3_PS'!AY5</f>
        <v>0</v>
      </c>
      <c r="F10" s="236">
        <f>'様式D-3_PS'!AZ5</f>
        <v>0</v>
      </c>
      <c r="G10" s="236">
        <f>'様式D-3_PS'!BA5</f>
        <v>0</v>
      </c>
      <c r="H10" s="237">
        <f>'様式D-3_PS'!BB5</f>
        <v>0</v>
      </c>
      <c r="I10" s="238">
        <f>'様式D-3_PS'!BC5</f>
        <v>0</v>
      </c>
      <c r="J10" s="236">
        <f>'様式D-3_PS'!BD5</f>
        <v>0</v>
      </c>
      <c r="K10" s="236">
        <f>'様式D-3_PS'!BE5</f>
        <v>0</v>
      </c>
      <c r="L10" s="237">
        <f>'様式D-3_PS'!BF5</f>
        <v>0</v>
      </c>
      <c r="M10" s="238">
        <f>'様式D-3_PS'!BG5</f>
        <v>0</v>
      </c>
      <c r="N10" s="236">
        <f>'様式D-3_PS'!BH5</f>
        <v>0</v>
      </c>
      <c r="O10" s="236">
        <f>'様式D-3_PS'!BI5</f>
        <v>0</v>
      </c>
      <c r="P10" s="237">
        <f>'様式D-3_PS'!BJ5</f>
        <v>0</v>
      </c>
      <c r="Q10" s="245">
        <f>'様式D-3_PS'!BK5</f>
        <v>0</v>
      </c>
      <c r="R10" s="246">
        <f>'様式D-3_PS'!BL5</f>
        <v>0</v>
      </c>
      <c r="S10" s="246">
        <f>'様式D-3_PS'!BM5</f>
        <v>0</v>
      </c>
      <c r="T10" s="280">
        <f>'様式D-3_PS'!BN5</f>
        <v>0</v>
      </c>
      <c r="U10" s="239">
        <f>'様式D-3_PS'!BO5</f>
        <v>0</v>
      </c>
      <c r="V10" s="240">
        <f>'様式D-3_PS'!BP5</f>
        <v>0</v>
      </c>
      <c r="W10" s="240">
        <f>'様式D-3_PS'!BQ5</f>
        <v>0</v>
      </c>
      <c r="X10" s="241">
        <f>'様式D-3_PS'!BR5</f>
        <v>0</v>
      </c>
      <c r="Y10" s="242">
        <f>'様式D-3_PS'!BS5</f>
        <v>0</v>
      </c>
      <c r="Z10" s="240">
        <f>'様式D-3_PS'!BT5</f>
        <v>0</v>
      </c>
      <c r="AA10" s="240">
        <f>'様式D-3_PS'!BU5</f>
        <v>0</v>
      </c>
      <c r="AB10" s="243">
        <f>'様式D-3_PS'!BV5</f>
        <v>0</v>
      </c>
      <c r="AC10" s="55"/>
      <c r="AD10" s="55"/>
      <c r="AE10" s="55"/>
      <c r="AF10" s="55"/>
      <c r="AG10" s="55"/>
      <c r="AH10" s="55"/>
      <c r="AI10" s="55"/>
      <c r="AJ10" s="55"/>
    </row>
    <row r="11" spans="1:36" x14ac:dyDescent="0.15">
      <c r="B11" s="232">
        <f>'様式D-3_S001'!AV5</f>
        <v>1</v>
      </c>
      <c r="C11" s="244">
        <f>'様式D-3_S001'!AW5</f>
        <v>8</v>
      </c>
      <c r="D11" s="234" t="str">
        <f>'様式D-3_S001'!AX5</f>
        <v>Ⅱ</v>
      </c>
      <c r="E11" s="235">
        <f>'様式D-3_S001'!AY5</f>
        <v>0</v>
      </c>
      <c r="F11" s="236">
        <f>'様式D-3_S001'!AZ5</f>
        <v>0</v>
      </c>
      <c r="G11" s="236">
        <f>'様式D-3_S001'!BA5</f>
        <v>0</v>
      </c>
      <c r="H11" s="237">
        <f>'様式D-3_S001'!BB5</f>
        <v>0</v>
      </c>
      <c r="I11" s="238">
        <f>'様式D-3_S001'!BC5</f>
        <v>0</v>
      </c>
      <c r="J11" s="236">
        <f>'様式D-3_S001'!BD5</f>
        <v>0</v>
      </c>
      <c r="K11" s="236">
        <f>'様式D-3_S001'!BE5</f>
        <v>1</v>
      </c>
      <c r="L11" s="237">
        <f>'様式D-3_S001'!BF5</f>
        <v>1</v>
      </c>
      <c r="M11" s="238">
        <f>'様式D-3_S001'!BG5</f>
        <v>0</v>
      </c>
      <c r="N11" s="236">
        <f>'様式D-3_S001'!BH5</f>
        <v>0</v>
      </c>
      <c r="O11" s="236">
        <f>'様式D-3_S001'!BI5</f>
        <v>0</v>
      </c>
      <c r="P11" s="237">
        <f>'様式D-3_S001'!BJ5</f>
        <v>0</v>
      </c>
      <c r="Q11" s="245">
        <f>'様式D-3_S001'!BK5</f>
        <v>0</v>
      </c>
      <c r="R11" s="246">
        <f>'様式D-3_S001'!BL5</f>
        <v>0</v>
      </c>
      <c r="S11" s="246">
        <f>'様式D-3_S001'!BM5</f>
        <v>0</v>
      </c>
      <c r="T11" s="280">
        <f>'様式D-3_S001'!BN5</f>
        <v>0</v>
      </c>
      <c r="U11" s="239">
        <f>'様式D-3_S001'!BO5</f>
        <v>0</v>
      </c>
      <c r="V11" s="240">
        <f>'様式D-3_S001'!BP5</f>
        <v>0</v>
      </c>
      <c r="W11" s="240">
        <f>'様式D-3_S001'!BQ5</f>
        <v>1.4850000000000001</v>
      </c>
      <c r="X11" s="241">
        <f>'様式D-3_S001'!BR5</f>
        <v>50.4</v>
      </c>
      <c r="Y11" s="242">
        <f>'様式D-3_S001'!BS5</f>
        <v>0</v>
      </c>
      <c r="Z11" s="240">
        <f>'様式D-3_S001'!BT5</f>
        <v>0</v>
      </c>
      <c r="AA11" s="240">
        <f>'様式D-3_S001'!BU5</f>
        <v>0</v>
      </c>
      <c r="AB11" s="243">
        <f>'様式D-3_S001'!BV5</f>
        <v>0</v>
      </c>
      <c r="AC11" s="55"/>
      <c r="AD11" s="55"/>
      <c r="AE11" s="55"/>
      <c r="AF11" s="55"/>
      <c r="AG11" s="55"/>
      <c r="AH11" s="55"/>
      <c r="AI11" s="55"/>
      <c r="AJ11" s="55"/>
    </row>
    <row r="12" spans="1:36" x14ac:dyDescent="0.15">
      <c r="B12" s="232">
        <f>'様式D-3_S002'!AV5</f>
        <v>2</v>
      </c>
      <c r="C12" s="244">
        <f>'様式D-3_S002'!AW5</f>
        <v>10.4</v>
      </c>
      <c r="D12" s="234" t="str">
        <f>'様式D-3_S002'!AX5</f>
        <v>Ⅱ</v>
      </c>
      <c r="E12" s="235">
        <f>'様式D-3_S002'!AY5</f>
        <v>0</v>
      </c>
      <c r="F12" s="236">
        <f>'様式D-3_S002'!AZ5</f>
        <v>0</v>
      </c>
      <c r="G12" s="236">
        <f>'様式D-3_S002'!BA5</f>
        <v>0</v>
      </c>
      <c r="H12" s="237">
        <f>'様式D-3_S002'!BB5</f>
        <v>1</v>
      </c>
      <c r="I12" s="238">
        <f>'様式D-3_S002'!BC5</f>
        <v>0</v>
      </c>
      <c r="J12" s="236">
        <f>'様式D-3_S002'!BD5</f>
        <v>0</v>
      </c>
      <c r="K12" s="236">
        <f>'様式D-3_S002'!BE5</f>
        <v>0</v>
      </c>
      <c r="L12" s="237">
        <f>'様式D-3_S002'!BF5</f>
        <v>1</v>
      </c>
      <c r="M12" s="238">
        <f>'様式D-3_S002'!BG5</f>
        <v>0</v>
      </c>
      <c r="N12" s="236">
        <f>'様式D-3_S002'!BH5</f>
        <v>0</v>
      </c>
      <c r="O12" s="236">
        <f>'様式D-3_S002'!BI5</f>
        <v>0</v>
      </c>
      <c r="P12" s="237">
        <f>'様式D-3_S002'!BJ5</f>
        <v>0</v>
      </c>
      <c r="Q12" s="245">
        <f>'様式D-3_S002'!BK5</f>
        <v>0</v>
      </c>
      <c r="R12" s="246">
        <f>'様式D-3_S002'!BL5</f>
        <v>0</v>
      </c>
      <c r="S12" s="246">
        <f>'様式D-3_S002'!BM5</f>
        <v>0</v>
      </c>
      <c r="T12" s="280">
        <f>'様式D-3_S002'!BN5</f>
        <v>10.4</v>
      </c>
      <c r="U12" s="239">
        <f>'様式D-3_S002'!BO5</f>
        <v>0</v>
      </c>
      <c r="V12" s="240">
        <f>'様式D-3_S002'!BP5</f>
        <v>0</v>
      </c>
      <c r="W12" s="240">
        <f>'様式D-3_S002'!BQ5</f>
        <v>0</v>
      </c>
      <c r="X12" s="241">
        <f>'様式D-3_S002'!BR5</f>
        <v>2.5000000000000001E-3</v>
      </c>
      <c r="Y12" s="242">
        <f>'様式D-3_S002'!BS5</f>
        <v>0</v>
      </c>
      <c r="Z12" s="240">
        <f>'様式D-3_S002'!BT5</f>
        <v>0</v>
      </c>
      <c r="AA12" s="240">
        <f>'様式D-3_S002'!BU5</f>
        <v>0</v>
      </c>
      <c r="AB12" s="243">
        <f>'様式D-3_S002'!BV5</f>
        <v>0</v>
      </c>
      <c r="AC12" s="55"/>
      <c r="AD12" s="55"/>
      <c r="AE12" s="55"/>
      <c r="AF12" s="55"/>
      <c r="AG12" s="55"/>
      <c r="AH12" s="55"/>
      <c r="AI12" s="55"/>
      <c r="AJ12" s="55"/>
    </row>
    <row r="13" spans="1:36" x14ac:dyDescent="0.15">
      <c r="B13" s="232">
        <f>'様式D-3_S003'!AV5</f>
        <v>3</v>
      </c>
      <c r="C13" s="244">
        <f>'様式D-3_S003'!AW5</f>
        <v>10.5</v>
      </c>
      <c r="D13" s="234" t="str">
        <f>'様式D-3_S003'!AX5</f>
        <v>Ⅲ</v>
      </c>
      <c r="E13" s="235">
        <f>'様式D-3_S003'!AY5</f>
        <v>0</v>
      </c>
      <c r="F13" s="236">
        <f>'様式D-3_S003'!AZ5</f>
        <v>0</v>
      </c>
      <c r="G13" s="236">
        <f>'様式D-3_S003'!BA5</f>
        <v>0</v>
      </c>
      <c r="H13" s="237">
        <f>'様式D-3_S003'!BB5</f>
        <v>0</v>
      </c>
      <c r="I13" s="238">
        <f>'様式D-3_S003'!BC5</f>
        <v>0</v>
      </c>
      <c r="J13" s="236">
        <f>'様式D-3_S003'!BD5</f>
        <v>1</v>
      </c>
      <c r="K13" s="236">
        <f>'様式D-3_S003'!BE5</f>
        <v>0</v>
      </c>
      <c r="L13" s="237">
        <f>'様式D-3_S003'!BF5</f>
        <v>0</v>
      </c>
      <c r="M13" s="238">
        <f>'様式D-3_S003'!BG5</f>
        <v>0</v>
      </c>
      <c r="N13" s="236">
        <f>'様式D-3_S003'!BH5</f>
        <v>0</v>
      </c>
      <c r="O13" s="236">
        <f>'様式D-3_S003'!BI5</f>
        <v>0</v>
      </c>
      <c r="P13" s="237">
        <f>'様式D-3_S003'!BJ5</f>
        <v>0</v>
      </c>
      <c r="Q13" s="245">
        <f>'様式D-3_S003'!BK5</f>
        <v>0</v>
      </c>
      <c r="R13" s="246">
        <f>'様式D-3_S003'!BL5</f>
        <v>0</v>
      </c>
      <c r="S13" s="246">
        <f>'様式D-3_S003'!BM5</f>
        <v>0</v>
      </c>
      <c r="T13" s="280">
        <f>'様式D-3_S003'!BN5</f>
        <v>0</v>
      </c>
      <c r="U13" s="239">
        <f>'様式D-3_S003'!BO5</f>
        <v>0</v>
      </c>
      <c r="V13" s="240">
        <f>'様式D-3_S003'!BP5</f>
        <v>0.03</v>
      </c>
      <c r="W13" s="240">
        <f>'様式D-3_S003'!BQ5</f>
        <v>0</v>
      </c>
      <c r="X13" s="241">
        <f>'様式D-3_S003'!BR5</f>
        <v>0</v>
      </c>
      <c r="Y13" s="242">
        <f>'様式D-3_S003'!BS5</f>
        <v>0</v>
      </c>
      <c r="Z13" s="240">
        <f>'様式D-3_S003'!BT5</f>
        <v>0</v>
      </c>
      <c r="AA13" s="240">
        <f>'様式D-3_S003'!BU5</f>
        <v>0</v>
      </c>
      <c r="AB13" s="243">
        <f>'様式D-3_S003'!BV5</f>
        <v>0</v>
      </c>
      <c r="AC13" s="55"/>
      <c r="AD13" s="55"/>
      <c r="AE13" s="55"/>
      <c r="AF13" s="55"/>
      <c r="AG13" s="55"/>
      <c r="AH13" s="55"/>
      <c r="AI13" s="55"/>
      <c r="AJ13" s="55"/>
    </row>
    <row r="14" spans="1:36" x14ac:dyDescent="0.15">
      <c r="B14" s="232">
        <f>'様式D-3_S004'!AV5</f>
        <v>4</v>
      </c>
      <c r="C14" s="244">
        <f>'様式D-3_S004'!AW5</f>
        <v>10.4</v>
      </c>
      <c r="D14" s="234" t="str">
        <f>'様式D-3_S004'!AX5</f>
        <v>Ⅱ</v>
      </c>
      <c r="E14" s="235">
        <f>'様式D-3_S004'!AY5</f>
        <v>0</v>
      </c>
      <c r="F14" s="236">
        <f>'様式D-3_S004'!AZ5</f>
        <v>0</v>
      </c>
      <c r="G14" s="236">
        <f>'様式D-3_S004'!BA5</f>
        <v>0</v>
      </c>
      <c r="H14" s="237">
        <f>'様式D-3_S004'!BB5</f>
        <v>0</v>
      </c>
      <c r="I14" s="238">
        <f>'様式D-3_S004'!BC5</f>
        <v>0</v>
      </c>
      <c r="J14" s="236">
        <f>'様式D-3_S004'!BD5</f>
        <v>0</v>
      </c>
      <c r="K14" s="236">
        <f>'様式D-3_S004'!BE5</f>
        <v>0</v>
      </c>
      <c r="L14" s="237">
        <f>'様式D-3_S004'!BF5</f>
        <v>1</v>
      </c>
      <c r="M14" s="238">
        <f>'様式D-3_S004'!BG5</f>
        <v>0</v>
      </c>
      <c r="N14" s="236">
        <f>'様式D-3_S004'!BH5</f>
        <v>0</v>
      </c>
      <c r="O14" s="236">
        <f>'様式D-3_S004'!BI5</f>
        <v>0</v>
      </c>
      <c r="P14" s="237">
        <f>'様式D-3_S004'!BJ5</f>
        <v>0</v>
      </c>
      <c r="Q14" s="245">
        <f>'様式D-3_S004'!BK5</f>
        <v>0</v>
      </c>
      <c r="R14" s="246">
        <f>'様式D-3_S004'!BL5</f>
        <v>0</v>
      </c>
      <c r="S14" s="246">
        <f>'様式D-3_S004'!BM5</f>
        <v>0</v>
      </c>
      <c r="T14" s="280">
        <f>'様式D-3_S004'!BN5</f>
        <v>0</v>
      </c>
      <c r="U14" s="239">
        <f>'様式D-3_S004'!BO5</f>
        <v>0</v>
      </c>
      <c r="V14" s="240">
        <f>'様式D-3_S004'!BP5</f>
        <v>0</v>
      </c>
      <c r="W14" s="240">
        <f>'様式D-3_S004'!BQ5</f>
        <v>0</v>
      </c>
      <c r="X14" s="241">
        <f>'様式D-3_S004'!BR5</f>
        <v>1.4999999999999999E-2</v>
      </c>
      <c r="Y14" s="242">
        <f>'様式D-3_S004'!BS5</f>
        <v>0</v>
      </c>
      <c r="Z14" s="240">
        <f>'様式D-3_S004'!BT5</f>
        <v>0</v>
      </c>
      <c r="AA14" s="240">
        <f>'様式D-3_S004'!BU5</f>
        <v>0</v>
      </c>
      <c r="AB14" s="243">
        <f>'様式D-3_S004'!BV5</f>
        <v>0</v>
      </c>
      <c r="AC14" s="55"/>
      <c r="AD14" s="55"/>
      <c r="AE14" s="55"/>
      <c r="AF14" s="55"/>
      <c r="AG14" s="55"/>
      <c r="AH14" s="55"/>
      <c r="AI14" s="55"/>
      <c r="AJ14" s="55"/>
    </row>
    <row r="15" spans="1:36" x14ac:dyDescent="0.15">
      <c r="B15" s="232">
        <f>'様式D-3_S005'!AV5</f>
        <v>5</v>
      </c>
      <c r="C15" s="244">
        <f>'様式D-3_S005'!AW5</f>
        <v>10.5</v>
      </c>
      <c r="D15" s="247" t="str">
        <f>'様式D-3_S005'!AX5</f>
        <v>Ⅰ</v>
      </c>
      <c r="E15" s="235">
        <f>'様式D-3_S005'!AY5</f>
        <v>0</v>
      </c>
      <c r="F15" s="236">
        <f>'様式D-3_S005'!AZ5</f>
        <v>0</v>
      </c>
      <c r="G15" s="236">
        <f>'様式D-3_S005'!BA5</f>
        <v>0</v>
      </c>
      <c r="H15" s="248">
        <f>'様式D-3_S005'!BB5</f>
        <v>0</v>
      </c>
      <c r="I15" s="249">
        <f>'様式D-3_S005'!BC5</f>
        <v>0</v>
      </c>
      <c r="J15" s="236">
        <f>'様式D-3_S005'!BD5</f>
        <v>0</v>
      </c>
      <c r="K15" s="236">
        <f>'様式D-3_S005'!BE5</f>
        <v>0</v>
      </c>
      <c r="L15" s="248">
        <f>'様式D-3_S005'!BF5</f>
        <v>0</v>
      </c>
      <c r="M15" s="249">
        <f>'様式D-3_S005'!BG5</f>
        <v>0</v>
      </c>
      <c r="N15" s="236">
        <f>'様式D-3_S005'!BH5</f>
        <v>0</v>
      </c>
      <c r="O15" s="236">
        <f>'様式D-3_S005'!BI5</f>
        <v>0</v>
      </c>
      <c r="P15" s="248">
        <f>'様式D-3_S005'!BJ5</f>
        <v>0</v>
      </c>
      <c r="Q15" s="281">
        <f>'様式D-3_S005'!BK5</f>
        <v>0</v>
      </c>
      <c r="R15" s="282">
        <f>'様式D-3_S005'!BL5</f>
        <v>0</v>
      </c>
      <c r="S15" s="246">
        <f>'様式D-3_S005'!BM5</f>
        <v>0</v>
      </c>
      <c r="T15" s="283">
        <f>'様式D-3_S005'!BN5</f>
        <v>0</v>
      </c>
      <c r="U15" s="254">
        <f>'様式D-3_S005'!BO5</f>
        <v>0</v>
      </c>
      <c r="V15" s="255">
        <f>'様式D-3_S005'!BP5</f>
        <v>0</v>
      </c>
      <c r="W15" s="240">
        <f>'様式D-3_S005'!BQ5</f>
        <v>0</v>
      </c>
      <c r="X15" s="256">
        <f>'様式D-3_S005'!BR5</f>
        <v>0</v>
      </c>
      <c r="Y15" s="254">
        <f>'様式D-3_S005'!BS5</f>
        <v>0</v>
      </c>
      <c r="Z15" s="255">
        <f>'様式D-3_S005'!BT5</f>
        <v>0</v>
      </c>
      <c r="AA15" s="240">
        <f>'様式D-3_S005'!BU5</f>
        <v>0</v>
      </c>
      <c r="AB15" s="243">
        <f>'様式D-3_S005'!BV5</f>
        <v>0</v>
      </c>
      <c r="AC15" s="55"/>
      <c r="AD15" s="55"/>
      <c r="AE15" s="55"/>
      <c r="AF15" s="55"/>
      <c r="AG15" s="55"/>
      <c r="AH15" s="55"/>
      <c r="AI15" s="55"/>
      <c r="AJ15" s="55"/>
    </row>
    <row r="16" spans="1:36" x14ac:dyDescent="0.15">
      <c r="B16" s="232">
        <f>'様式D-3_S006'!AV5</f>
        <v>6</v>
      </c>
      <c r="C16" s="244">
        <f>'様式D-3_S006'!AW5</f>
        <v>10.4</v>
      </c>
      <c r="D16" s="257" t="str">
        <f>'様式D-3_S006'!AX5</f>
        <v>Ⅲ</v>
      </c>
      <c r="E16" s="235">
        <f>'様式D-3_S006'!AY5</f>
        <v>0</v>
      </c>
      <c r="F16" s="236">
        <f>'様式D-3_S006'!AZ5</f>
        <v>0</v>
      </c>
      <c r="G16" s="236">
        <f>'様式D-3_S006'!BA5</f>
        <v>0</v>
      </c>
      <c r="H16" s="248">
        <f>'様式D-3_S006'!BB5</f>
        <v>0</v>
      </c>
      <c r="I16" s="249">
        <f>'様式D-3_S006'!BC5</f>
        <v>0</v>
      </c>
      <c r="J16" s="236">
        <f>'様式D-3_S006'!BD5</f>
        <v>1</v>
      </c>
      <c r="K16" s="236">
        <f>'様式D-3_S006'!BE5</f>
        <v>0</v>
      </c>
      <c r="L16" s="248">
        <f>'様式D-3_S006'!BF5</f>
        <v>3</v>
      </c>
      <c r="M16" s="249">
        <f>'様式D-3_S006'!BG5</f>
        <v>0</v>
      </c>
      <c r="N16" s="236">
        <f>'様式D-3_S006'!BH5</f>
        <v>0</v>
      </c>
      <c r="O16" s="236">
        <f>'様式D-3_S006'!BI5</f>
        <v>0</v>
      </c>
      <c r="P16" s="248">
        <f>'様式D-3_S006'!BJ5</f>
        <v>0</v>
      </c>
      <c r="Q16" s="281">
        <f>'様式D-3_S006'!BK5</f>
        <v>0</v>
      </c>
      <c r="R16" s="282">
        <f>'様式D-3_S006'!BL5</f>
        <v>0</v>
      </c>
      <c r="S16" s="246">
        <f>'様式D-3_S006'!BM5</f>
        <v>0</v>
      </c>
      <c r="T16" s="283">
        <f>'様式D-3_S006'!BN5</f>
        <v>0</v>
      </c>
      <c r="U16" s="254">
        <f>'様式D-3_S006'!BO5</f>
        <v>0</v>
      </c>
      <c r="V16" s="255">
        <f>'様式D-3_S006'!BP5</f>
        <v>1.4999999999999999E-2</v>
      </c>
      <c r="W16" s="240">
        <f>'様式D-3_S006'!BQ5</f>
        <v>0</v>
      </c>
      <c r="X16" s="256">
        <f>'様式D-3_S006'!BR5</f>
        <v>9.5000000000000001E-2</v>
      </c>
      <c r="Y16" s="254">
        <f>'様式D-3_S006'!BS5</f>
        <v>0</v>
      </c>
      <c r="Z16" s="255">
        <f>'様式D-3_S006'!BT5</f>
        <v>0</v>
      </c>
      <c r="AA16" s="240">
        <f>'様式D-3_S006'!BU5</f>
        <v>0</v>
      </c>
      <c r="AB16" s="243">
        <f>'様式D-3_S006'!BV5</f>
        <v>0</v>
      </c>
      <c r="AC16" s="55"/>
      <c r="AD16" s="55"/>
      <c r="AE16" s="55"/>
      <c r="AF16" s="55"/>
      <c r="AG16" s="55"/>
      <c r="AH16" s="55"/>
      <c r="AI16" s="55"/>
      <c r="AJ16" s="55"/>
    </row>
    <row r="17" spans="2:36" x14ac:dyDescent="0.15">
      <c r="B17" s="232">
        <f>'様式D-3_S007'!AV5</f>
        <v>7</v>
      </c>
      <c r="C17" s="244">
        <f>'様式D-3_S007'!AW5</f>
        <v>10.4</v>
      </c>
      <c r="D17" s="257" t="str">
        <f>'様式D-3_S007'!AX5</f>
        <v>Ⅰ</v>
      </c>
      <c r="E17" s="235">
        <f>'様式D-3_S007'!AY5</f>
        <v>0</v>
      </c>
      <c r="F17" s="236">
        <f>'様式D-3_S007'!AZ5</f>
        <v>0</v>
      </c>
      <c r="G17" s="236">
        <f>'様式D-3_S007'!BA5</f>
        <v>0</v>
      </c>
      <c r="H17" s="248">
        <f>'様式D-3_S007'!BB5</f>
        <v>0</v>
      </c>
      <c r="I17" s="249">
        <f>'様式D-3_S007'!BC5</f>
        <v>0</v>
      </c>
      <c r="J17" s="236">
        <f>'様式D-3_S007'!BD5</f>
        <v>0</v>
      </c>
      <c r="K17" s="236">
        <f>'様式D-3_S007'!BE5</f>
        <v>0</v>
      </c>
      <c r="L17" s="248">
        <f>'様式D-3_S007'!BF5</f>
        <v>0</v>
      </c>
      <c r="M17" s="249">
        <f>'様式D-3_S007'!BG5</f>
        <v>0</v>
      </c>
      <c r="N17" s="236">
        <f>'様式D-3_S007'!BH5</f>
        <v>0</v>
      </c>
      <c r="O17" s="236">
        <f>'様式D-3_S007'!BI5</f>
        <v>0</v>
      </c>
      <c r="P17" s="248">
        <f>'様式D-3_S007'!BJ5</f>
        <v>0</v>
      </c>
      <c r="Q17" s="281">
        <f>'様式D-3_S007'!BK5</f>
        <v>0</v>
      </c>
      <c r="R17" s="282">
        <f>'様式D-3_S007'!BL5</f>
        <v>0</v>
      </c>
      <c r="S17" s="246">
        <f>'様式D-3_S007'!BM5</f>
        <v>0</v>
      </c>
      <c r="T17" s="283">
        <f>'様式D-3_S007'!BN5</f>
        <v>0</v>
      </c>
      <c r="U17" s="254">
        <f>'様式D-3_S007'!BO5</f>
        <v>0</v>
      </c>
      <c r="V17" s="255">
        <f>'様式D-3_S007'!BP5</f>
        <v>0</v>
      </c>
      <c r="W17" s="240">
        <f>'様式D-3_S007'!BQ5</f>
        <v>0</v>
      </c>
      <c r="X17" s="256">
        <f>'様式D-3_S007'!BR5</f>
        <v>0</v>
      </c>
      <c r="Y17" s="254">
        <f>'様式D-3_S007'!BS5</f>
        <v>0</v>
      </c>
      <c r="Z17" s="255">
        <f>'様式D-3_S007'!BT5</f>
        <v>0</v>
      </c>
      <c r="AA17" s="240">
        <f>'様式D-3_S007'!BU5</f>
        <v>0</v>
      </c>
      <c r="AB17" s="243">
        <f>'様式D-3_S007'!BV5</f>
        <v>0</v>
      </c>
      <c r="AC17" s="55"/>
      <c r="AD17" s="55"/>
      <c r="AE17" s="55"/>
      <c r="AF17" s="55"/>
      <c r="AG17" s="55"/>
      <c r="AH17" s="55"/>
      <c r="AI17" s="55"/>
      <c r="AJ17" s="55"/>
    </row>
    <row r="18" spans="2:36" x14ac:dyDescent="0.15">
      <c r="B18" s="232">
        <f>'様式D-3_S008'!AV5</f>
        <v>8</v>
      </c>
      <c r="C18" s="244">
        <f>'様式D-3_S008'!AW5</f>
        <v>10.4</v>
      </c>
      <c r="D18" s="257" t="str">
        <f>'様式D-3_S008'!AX5</f>
        <v>Ⅱ</v>
      </c>
      <c r="E18" s="235">
        <f>'様式D-3_S008'!AY5</f>
        <v>0</v>
      </c>
      <c r="F18" s="236">
        <f>'様式D-3_S008'!AZ5</f>
        <v>0</v>
      </c>
      <c r="G18" s="236">
        <f>'様式D-3_S008'!BA5</f>
        <v>0</v>
      </c>
      <c r="H18" s="248">
        <f>'様式D-3_S008'!BB5</f>
        <v>0</v>
      </c>
      <c r="I18" s="249">
        <f>'様式D-3_S008'!BC5</f>
        <v>0</v>
      </c>
      <c r="J18" s="236">
        <f>'様式D-3_S008'!BD5</f>
        <v>0</v>
      </c>
      <c r="K18" s="236">
        <f>'様式D-3_S008'!BE5</f>
        <v>0</v>
      </c>
      <c r="L18" s="248">
        <f>'様式D-3_S008'!BF5</f>
        <v>1</v>
      </c>
      <c r="M18" s="249">
        <f>'様式D-3_S008'!BG5</f>
        <v>0</v>
      </c>
      <c r="N18" s="236">
        <f>'様式D-3_S008'!BH5</f>
        <v>0</v>
      </c>
      <c r="O18" s="236">
        <f>'様式D-3_S008'!BI5</f>
        <v>0</v>
      </c>
      <c r="P18" s="248">
        <f>'様式D-3_S008'!BJ5</f>
        <v>0</v>
      </c>
      <c r="Q18" s="281">
        <f>'様式D-3_S008'!BK5</f>
        <v>0</v>
      </c>
      <c r="R18" s="282">
        <f>'様式D-3_S008'!BL5</f>
        <v>0</v>
      </c>
      <c r="S18" s="246">
        <f>'様式D-3_S008'!BM5</f>
        <v>0</v>
      </c>
      <c r="T18" s="283">
        <f>'様式D-3_S008'!BN5</f>
        <v>0</v>
      </c>
      <c r="U18" s="254">
        <f>'様式D-3_S008'!BO5</f>
        <v>0</v>
      </c>
      <c r="V18" s="255">
        <f>'様式D-3_S008'!BP5</f>
        <v>0</v>
      </c>
      <c r="W18" s="240">
        <f>'様式D-3_S008'!BQ5</f>
        <v>0</v>
      </c>
      <c r="X18" s="256">
        <f>'様式D-3_S008'!BR5</f>
        <v>0.02</v>
      </c>
      <c r="Y18" s="254">
        <f>'様式D-3_S008'!BS5</f>
        <v>0</v>
      </c>
      <c r="Z18" s="255">
        <f>'様式D-3_S008'!BT5</f>
        <v>0</v>
      </c>
      <c r="AA18" s="240">
        <f>'様式D-3_S008'!BU5</f>
        <v>0</v>
      </c>
      <c r="AB18" s="243">
        <f>'様式D-3_S008'!BV5</f>
        <v>0</v>
      </c>
      <c r="AC18" s="55"/>
      <c r="AD18" s="55"/>
      <c r="AE18" s="55"/>
      <c r="AF18" s="55"/>
      <c r="AG18" s="55"/>
      <c r="AH18" s="55"/>
      <c r="AI18" s="55"/>
      <c r="AJ18" s="55"/>
    </row>
    <row r="19" spans="2:36" x14ac:dyDescent="0.15">
      <c r="B19" s="232">
        <f>'様式D-3_S009'!AV5</f>
        <v>9</v>
      </c>
      <c r="C19" s="244">
        <f>'様式D-3_S009'!AW5</f>
        <v>10.4</v>
      </c>
      <c r="D19" s="257" t="str">
        <f>'様式D-3_S009'!AX5</f>
        <v>Ⅰ</v>
      </c>
      <c r="E19" s="235">
        <f>'様式D-3_S009'!AY5</f>
        <v>0</v>
      </c>
      <c r="F19" s="236">
        <f>'様式D-3_S009'!AZ5</f>
        <v>0</v>
      </c>
      <c r="G19" s="236">
        <f>'様式D-3_S009'!BA5</f>
        <v>0</v>
      </c>
      <c r="H19" s="248">
        <f>'様式D-3_S009'!BB5</f>
        <v>0</v>
      </c>
      <c r="I19" s="249">
        <f>'様式D-3_S009'!BC5</f>
        <v>0</v>
      </c>
      <c r="J19" s="236">
        <f>'様式D-3_S009'!BD5</f>
        <v>0</v>
      </c>
      <c r="K19" s="236">
        <f>'様式D-3_S009'!BE5</f>
        <v>0</v>
      </c>
      <c r="L19" s="248">
        <f>'様式D-3_S009'!BF5</f>
        <v>0</v>
      </c>
      <c r="M19" s="249">
        <f>'様式D-3_S009'!BG5</f>
        <v>0</v>
      </c>
      <c r="N19" s="236">
        <f>'様式D-3_S009'!BH5</f>
        <v>0</v>
      </c>
      <c r="O19" s="236">
        <f>'様式D-3_S009'!BI5</f>
        <v>0</v>
      </c>
      <c r="P19" s="248">
        <f>'様式D-3_S009'!BJ5</f>
        <v>0</v>
      </c>
      <c r="Q19" s="281">
        <f>'様式D-3_S009'!BK5</f>
        <v>0</v>
      </c>
      <c r="R19" s="282">
        <f>'様式D-3_S009'!BL5</f>
        <v>0</v>
      </c>
      <c r="S19" s="246">
        <f>'様式D-3_S009'!BM5</f>
        <v>0</v>
      </c>
      <c r="T19" s="283">
        <f>'様式D-3_S009'!BN5</f>
        <v>0</v>
      </c>
      <c r="U19" s="254">
        <f>'様式D-3_S009'!BO5</f>
        <v>0</v>
      </c>
      <c r="V19" s="255">
        <f>'様式D-3_S009'!BP5</f>
        <v>0</v>
      </c>
      <c r="W19" s="240">
        <f>'様式D-3_S009'!BQ5</f>
        <v>0</v>
      </c>
      <c r="X19" s="256">
        <f>'様式D-3_S009'!BR5</f>
        <v>0</v>
      </c>
      <c r="Y19" s="254">
        <f>'様式D-3_S009'!BS5</f>
        <v>0</v>
      </c>
      <c r="Z19" s="255">
        <f>'様式D-3_S009'!BT5</f>
        <v>0</v>
      </c>
      <c r="AA19" s="240">
        <f>'様式D-3_S009'!BU5</f>
        <v>0</v>
      </c>
      <c r="AB19" s="243">
        <f>'様式D-3_S009'!BV5</f>
        <v>0</v>
      </c>
      <c r="AC19" s="55"/>
      <c r="AD19" s="55"/>
      <c r="AE19" s="55"/>
      <c r="AF19" s="55"/>
      <c r="AG19" s="55"/>
      <c r="AH19" s="55"/>
      <c r="AI19" s="55"/>
      <c r="AJ19" s="55"/>
    </row>
    <row r="20" spans="2:36" x14ac:dyDescent="0.15">
      <c r="B20" s="232">
        <f>'様式D-3_S010'!AV5</f>
        <v>10</v>
      </c>
      <c r="C20" s="244">
        <f>'様式D-3_S010'!AW5</f>
        <v>10.4</v>
      </c>
      <c r="D20" s="257" t="str">
        <f>'様式D-3_S010'!AX5</f>
        <v>Ⅲ</v>
      </c>
      <c r="E20" s="235">
        <f>'様式D-3_S010'!AY5</f>
        <v>0</v>
      </c>
      <c r="F20" s="236">
        <f>'様式D-3_S010'!AZ5</f>
        <v>0</v>
      </c>
      <c r="G20" s="236">
        <f>'様式D-3_S010'!BA5</f>
        <v>0</v>
      </c>
      <c r="H20" s="248">
        <f>'様式D-3_S010'!BB5</f>
        <v>0</v>
      </c>
      <c r="I20" s="249">
        <f>'様式D-3_S010'!BC5</f>
        <v>0</v>
      </c>
      <c r="J20" s="236">
        <f>'様式D-3_S010'!BD5</f>
        <v>1</v>
      </c>
      <c r="K20" s="236">
        <f>'様式D-3_S010'!BE5</f>
        <v>0</v>
      </c>
      <c r="L20" s="248">
        <f>'様式D-3_S010'!BF5</f>
        <v>0</v>
      </c>
      <c r="M20" s="249">
        <f>'様式D-3_S010'!BG5</f>
        <v>0</v>
      </c>
      <c r="N20" s="236">
        <f>'様式D-3_S010'!BH5</f>
        <v>0</v>
      </c>
      <c r="O20" s="236">
        <f>'様式D-3_S010'!BI5</f>
        <v>0</v>
      </c>
      <c r="P20" s="248">
        <f>'様式D-3_S010'!BJ5</f>
        <v>0</v>
      </c>
      <c r="Q20" s="281">
        <f>'様式D-3_S010'!BK5</f>
        <v>0</v>
      </c>
      <c r="R20" s="282">
        <f>'様式D-3_S010'!BL5</f>
        <v>0</v>
      </c>
      <c r="S20" s="246">
        <f>'様式D-3_S010'!BM5</f>
        <v>0</v>
      </c>
      <c r="T20" s="283">
        <f>'様式D-3_S010'!BN5</f>
        <v>0</v>
      </c>
      <c r="U20" s="254">
        <f>'様式D-3_S010'!BO5</f>
        <v>0</v>
      </c>
      <c r="V20" s="255">
        <f>'様式D-3_S010'!BP5</f>
        <v>0.06</v>
      </c>
      <c r="W20" s="240">
        <f>'様式D-3_S010'!BQ5</f>
        <v>0</v>
      </c>
      <c r="X20" s="256">
        <f>'様式D-3_S010'!BR5</f>
        <v>0</v>
      </c>
      <c r="Y20" s="254">
        <f>'様式D-3_S010'!BS5</f>
        <v>0</v>
      </c>
      <c r="Z20" s="255">
        <f>'様式D-3_S010'!BT5</f>
        <v>0</v>
      </c>
      <c r="AA20" s="240">
        <f>'様式D-3_S010'!BU5</f>
        <v>0</v>
      </c>
      <c r="AB20" s="243">
        <f>'様式D-3_S010'!BV5</f>
        <v>0</v>
      </c>
      <c r="AC20" s="55"/>
      <c r="AD20" s="55"/>
      <c r="AE20" s="55"/>
      <c r="AF20" s="55"/>
      <c r="AG20" s="55"/>
      <c r="AH20" s="55"/>
      <c r="AI20" s="55"/>
      <c r="AJ20" s="55"/>
    </row>
    <row r="21" spans="2:36" x14ac:dyDescent="0.15">
      <c r="B21" s="232">
        <f>'様式D-3_S011'!AV5</f>
        <v>11</v>
      </c>
      <c r="C21" s="244">
        <f>'様式D-3_S011'!AW5</f>
        <v>10.5</v>
      </c>
      <c r="D21" s="257" t="str">
        <f>'様式D-3_S011'!AX5</f>
        <v>Ⅱ</v>
      </c>
      <c r="E21" s="235">
        <f>'様式D-3_S011'!AY5</f>
        <v>0</v>
      </c>
      <c r="F21" s="236">
        <f>'様式D-3_S011'!AZ5</f>
        <v>0</v>
      </c>
      <c r="G21" s="236">
        <f>'様式D-3_S011'!BA5</f>
        <v>0</v>
      </c>
      <c r="H21" s="248">
        <f>'様式D-3_S011'!BB5</f>
        <v>0</v>
      </c>
      <c r="I21" s="249">
        <f>'様式D-3_S011'!BC5</f>
        <v>0</v>
      </c>
      <c r="J21" s="236">
        <f>'様式D-3_S011'!BD5</f>
        <v>0</v>
      </c>
      <c r="K21" s="236">
        <f>'様式D-3_S011'!BE5</f>
        <v>0</v>
      </c>
      <c r="L21" s="248">
        <f>'様式D-3_S011'!BF5</f>
        <v>2</v>
      </c>
      <c r="M21" s="249">
        <f>'様式D-3_S011'!BG5</f>
        <v>0</v>
      </c>
      <c r="N21" s="236">
        <f>'様式D-3_S011'!BH5</f>
        <v>0</v>
      </c>
      <c r="O21" s="236">
        <f>'様式D-3_S011'!BI5</f>
        <v>0</v>
      </c>
      <c r="P21" s="248">
        <f>'様式D-3_S011'!BJ5</f>
        <v>0</v>
      </c>
      <c r="Q21" s="281">
        <f>'様式D-3_S011'!BK5</f>
        <v>0</v>
      </c>
      <c r="R21" s="282">
        <f>'様式D-3_S011'!BL5</f>
        <v>0</v>
      </c>
      <c r="S21" s="246">
        <f>'様式D-3_S011'!BM5</f>
        <v>0</v>
      </c>
      <c r="T21" s="283">
        <f>'様式D-3_S011'!BN5</f>
        <v>0</v>
      </c>
      <c r="U21" s="254">
        <f>'様式D-3_S011'!BO5</f>
        <v>0</v>
      </c>
      <c r="V21" s="255">
        <f>'様式D-3_S011'!BP5</f>
        <v>0</v>
      </c>
      <c r="W21" s="240">
        <f>'様式D-3_S011'!BQ5</f>
        <v>0</v>
      </c>
      <c r="X21" s="256">
        <f>'様式D-3_S011'!BR5</f>
        <v>1.5000000000000001E-2</v>
      </c>
      <c r="Y21" s="254">
        <f>'様式D-3_S011'!BS5</f>
        <v>0</v>
      </c>
      <c r="Z21" s="255">
        <f>'様式D-3_S011'!BT5</f>
        <v>0</v>
      </c>
      <c r="AA21" s="240">
        <f>'様式D-3_S011'!BU5</f>
        <v>0</v>
      </c>
      <c r="AB21" s="243">
        <f>'様式D-3_S011'!BV5</f>
        <v>0</v>
      </c>
      <c r="AC21" s="55"/>
      <c r="AD21" s="55"/>
      <c r="AE21" s="55"/>
      <c r="AF21" s="55"/>
      <c r="AG21" s="55"/>
      <c r="AH21" s="55"/>
      <c r="AI21" s="55"/>
      <c r="AJ21" s="55"/>
    </row>
    <row r="22" spans="2:36" x14ac:dyDescent="0.15">
      <c r="B22" s="232">
        <f>'様式D-3_S012'!AV5</f>
        <v>12</v>
      </c>
      <c r="C22" s="244">
        <f>'様式D-3_S012'!AW5</f>
        <v>10.4</v>
      </c>
      <c r="D22" s="257" t="str">
        <f>'様式D-3_S012'!AX5</f>
        <v>Ⅱ</v>
      </c>
      <c r="E22" s="235">
        <f>'様式D-3_S012'!AY5</f>
        <v>0</v>
      </c>
      <c r="F22" s="236">
        <f>'様式D-3_S012'!AZ5</f>
        <v>0</v>
      </c>
      <c r="G22" s="236">
        <f>'様式D-3_S012'!BA5</f>
        <v>0</v>
      </c>
      <c r="H22" s="248">
        <f>'様式D-3_S012'!BB5</f>
        <v>0</v>
      </c>
      <c r="I22" s="249">
        <f>'様式D-3_S012'!BC5</f>
        <v>0</v>
      </c>
      <c r="J22" s="236">
        <f>'様式D-3_S012'!BD5</f>
        <v>0</v>
      </c>
      <c r="K22" s="236">
        <f>'様式D-3_S012'!BE5</f>
        <v>0</v>
      </c>
      <c r="L22" s="248">
        <f>'様式D-3_S012'!BF5</f>
        <v>1</v>
      </c>
      <c r="M22" s="249">
        <f>'様式D-3_S012'!BG5</f>
        <v>0</v>
      </c>
      <c r="N22" s="236">
        <f>'様式D-3_S012'!BH5</f>
        <v>0</v>
      </c>
      <c r="O22" s="236">
        <f>'様式D-3_S012'!BI5</f>
        <v>0</v>
      </c>
      <c r="P22" s="248">
        <f>'様式D-3_S012'!BJ5</f>
        <v>0</v>
      </c>
      <c r="Q22" s="281">
        <f>'様式D-3_S012'!BK5</f>
        <v>0</v>
      </c>
      <c r="R22" s="282">
        <f>'様式D-3_S012'!BL5</f>
        <v>0</v>
      </c>
      <c r="S22" s="246">
        <f>'様式D-3_S012'!BM5</f>
        <v>0</v>
      </c>
      <c r="T22" s="283">
        <f>'様式D-3_S012'!BN5</f>
        <v>0</v>
      </c>
      <c r="U22" s="254">
        <f>'様式D-3_S012'!BO5</f>
        <v>0</v>
      </c>
      <c r="V22" s="255">
        <f>'様式D-3_S012'!BP5</f>
        <v>0</v>
      </c>
      <c r="W22" s="240">
        <f>'様式D-3_S012'!BQ5</f>
        <v>0</v>
      </c>
      <c r="X22" s="256">
        <f>'様式D-3_S012'!BR5</f>
        <v>2.5000000000000001E-3</v>
      </c>
      <c r="Y22" s="254">
        <f>'様式D-3_S012'!BS5</f>
        <v>0</v>
      </c>
      <c r="Z22" s="255">
        <f>'様式D-3_S012'!BT5</f>
        <v>0</v>
      </c>
      <c r="AA22" s="240">
        <f>'様式D-3_S012'!BU5</f>
        <v>0</v>
      </c>
      <c r="AB22" s="243">
        <f>'様式D-3_S012'!BV5</f>
        <v>0</v>
      </c>
      <c r="AC22" s="55"/>
      <c r="AD22" s="55"/>
      <c r="AE22" s="55"/>
      <c r="AF22" s="55"/>
      <c r="AG22" s="55"/>
      <c r="AH22" s="55"/>
      <c r="AI22" s="55"/>
      <c r="AJ22" s="55"/>
    </row>
    <row r="23" spans="2:36" x14ac:dyDescent="0.15">
      <c r="B23" s="232">
        <f>'様式D-3_S013'!AV5</f>
        <v>13</v>
      </c>
      <c r="C23" s="244">
        <f>'様式D-3_S013'!AW5</f>
        <v>10.4</v>
      </c>
      <c r="D23" s="257" t="str">
        <f>'様式D-3_S013'!AX5</f>
        <v>Ⅱ</v>
      </c>
      <c r="E23" s="235">
        <f>'様式D-3_S013'!AY5</f>
        <v>0</v>
      </c>
      <c r="F23" s="236">
        <f>'様式D-3_S013'!AZ5</f>
        <v>0</v>
      </c>
      <c r="G23" s="236">
        <f>'様式D-3_S013'!BA5</f>
        <v>0</v>
      </c>
      <c r="H23" s="248">
        <f>'様式D-3_S013'!BB5</f>
        <v>1</v>
      </c>
      <c r="I23" s="249">
        <f>'様式D-3_S013'!BC5</f>
        <v>0</v>
      </c>
      <c r="J23" s="236">
        <f>'様式D-3_S013'!BD5</f>
        <v>0</v>
      </c>
      <c r="K23" s="236">
        <f>'様式D-3_S013'!BE5</f>
        <v>0</v>
      </c>
      <c r="L23" s="248">
        <f>'様式D-3_S013'!BF5</f>
        <v>1</v>
      </c>
      <c r="M23" s="249">
        <f>'様式D-3_S013'!BG5</f>
        <v>0</v>
      </c>
      <c r="N23" s="236">
        <f>'様式D-3_S013'!BH5</f>
        <v>0</v>
      </c>
      <c r="O23" s="236">
        <f>'様式D-3_S013'!BI5</f>
        <v>0</v>
      </c>
      <c r="P23" s="248">
        <f>'様式D-3_S013'!BJ5</f>
        <v>0</v>
      </c>
      <c r="Q23" s="281">
        <f>'様式D-3_S013'!BK5</f>
        <v>0</v>
      </c>
      <c r="R23" s="282">
        <f>'様式D-3_S013'!BL5</f>
        <v>0</v>
      </c>
      <c r="S23" s="246">
        <f>'様式D-3_S013'!BM5</f>
        <v>0</v>
      </c>
      <c r="T23" s="283">
        <f>'様式D-3_S013'!BN5</f>
        <v>10.4</v>
      </c>
      <c r="U23" s="254">
        <f>'様式D-3_S013'!BO5</f>
        <v>0</v>
      </c>
      <c r="V23" s="255">
        <f>'様式D-3_S013'!BP5</f>
        <v>0</v>
      </c>
      <c r="W23" s="240">
        <f>'様式D-3_S013'!BQ5</f>
        <v>0</v>
      </c>
      <c r="X23" s="256">
        <f>'様式D-3_S013'!BR5</f>
        <v>2.5000000000000001E-3</v>
      </c>
      <c r="Y23" s="254">
        <f>'様式D-3_S013'!BS5</f>
        <v>0</v>
      </c>
      <c r="Z23" s="255">
        <f>'様式D-3_S013'!BT5</f>
        <v>0</v>
      </c>
      <c r="AA23" s="240">
        <f>'様式D-3_S013'!BU5</f>
        <v>0</v>
      </c>
      <c r="AB23" s="243">
        <f>'様式D-3_S013'!BV5</f>
        <v>0</v>
      </c>
      <c r="AC23" s="55"/>
      <c r="AD23" s="55"/>
      <c r="AE23" s="55"/>
      <c r="AF23" s="55"/>
      <c r="AG23" s="55"/>
      <c r="AH23" s="55"/>
      <c r="AI23" s="55"/>
      <c r="AJ23" s="55"/>
    </row>
    <row r="24" spans="2:36" x14ac:dyDescent="0.15">
      <c r="B24" s="232">
        <f>'様式D-3_S014'!AV5</f>
        <v>14</v>
      </c>
      <c r="C24" s="244">
        <f>'様式D-3_S014'!AW5</f>
        <v>10.5</v>
      </c>
      <c r="D24" s="257" t="str">
        <f>'様式D-3_S014'!AX5</f>
        <v>Ⅱ</v>
      </c>
      <c r="E24" s="235">
        <f>'様式D-3_S014'!AY5</f>
        <v>0</v>
      </c>
      <c r="F24" s="236">
        <f>'様式D-3_S014'!AZ5</f>
        <v>0</v>
      </c>
      <c r="G24" s="236">
        <f>'様式D-3_S014'!BA5</f>
        <v>0</v>
      </c>
      <c r="H24" s="248">
        <f>'様式D-3_S014'!BB5</f>
        <v>0</v>
      </c>
      <c r="I24" s="249">
        <f>'様式D-3_S014'!BC5</f>
        <v>0</v>
      </c>
      <c r="J24" s="236">
        <f>'様式D-3_S014'!BD5</f>
        <v>0</v>
      </c>
      <c r="K24" s="236">
        <f>'様式D-3_S014'!BE5</f>
        <v>0</v>
      </c>
      <c r="L24" s="248">
        <f>'様式D-3_S014'!BF5</f>
        <v>3</v>
      </c>
      <c r="M24" s="249">
        <f>'様式D-3_S014'!BG5</f>
        <v>0</v>
      </c>
      <c r="N24" s="236">
        <f>'様式D-3_S014'!BH5</f>
        <v>0</v>
      </c>
      <c r="O24" s="236">
        <f>'様式D-3_S014'!BI5</f>
        <v>0</v>
      </c>
      <c r="P24" s="248">
        <f>'様式D-3_S014'!BJ5</f>
        <v>0</v>
      </c>
      <c r="Q24" s="281">
        <f>'様式D-3_S014'!BK5</f>
        <v>0</v>
      </c>
      <c r="R24" s="282">
        <f>'様式D-3_S014'!BL5</f>
        <v>0</v>
      </c>
      <c r="S24" s="246">
        <f>'様式D-3_S014'!BM5</f>
        <v>0</v>
      </c>
      <c r="T24" s="283">
        <f>'様式D-3_S014'!BN5</f>
        <v>0</v>
      </c>
      <c r="U24" s="254">
        <f>'様式D-3_S014'!BO5</f>
        <v>0</v>
      </c>
      <c r="V24" s="255">
        <f>'様式D-3_S014'!BP5</f>
        <v>0</v>
      </c>
      <c r="W24" s="240">
        <f>'様式D-3_S014'!BQ5</f>
        <v>0</v>
      </c>
      <c r="X24" s="256">
        <f>'様式D-3_S014'!BR5</f>
        <v>0.47499999999999998</v>
      </c>
      <c r="Y24" s="254">
        <f>'様式D-3_S014'!BS5</f>
        <v>0</v>
      </c>
      <c r="Z24" s="255">
        <f>'様式D-3_S014'!BT5</f>
        <v>0</v>
      </c>
      <c r="AA24" s="240">
        <f>'様式D-3_S014'!BU5</f>
        <v>0</v>
      </c>
      <c r="AB24" s="243">
        <f>'様式D-3_S014'!BV5</f>
        <v>0</v>
      </c>
      <c r="AC24" s="55"/>
      <c r="AD24" s="55"/>
      <c r="AE24" s="55"/>
      <c r="AF24" s="55"/>
      <c r="AG24" s="55"/>
      <c r="AH24" s="55"/>
      <c r="AI24" s="55"/>
      <c r="AJ24" s="55"/>
    </row>
    <row r="25" spans="2:36" x14ac:dyDescent="0.15">
      <c r="B25" s="232">
        <f>'様式D-3_S015'!AV5</f>
        <v>15</v>
      </c>
      <c r="C25" s="244">
        <f>'様式D-3_S015'!AW5</f>
        <v>8.4</v>
      </c>
      <c r="D25" s="257" t="str">
        <f>'様式D-3_S015'!AX5</f>
        <v>Ⅱ</v>
      </c>
      <c r="E25" s="235">
        <f>'様式D-3_S015'!AY5</f>
        <v>0</v>
      </c>
      <c r="F25" s="236">
        <f>'様式D-3_S015'!AZ5</f>
        <v>0</v>
      </c>
      <c r="G25" s="236">
        <f>'様式D-3_S015'!BA5</f>
        <v>0</v>
      </c>
      <c r="H25" s="248">
        <f>'様式D-3_S015'!BB5</f>
        <v>0</v>
      </c>
      <c r="I25" s="249">
        <f>'様式D-3_S015'!BC5</f>
        <v>0</v>
      </c>
      <c r="J25" s="236">
        <f>'様式D-3_S015'!BD5</f>
        <v>0</v>
      </c>
      <c r="K25" s="236">
        <f>'様式D-3_S015'!BE5</f>
        <v>0</v>
      </c>
      <c r="L25" s="248">
        <f>'様式D-3_S015'!BF5</f>
        <v>11</v>
      </c>
      <c r="M25" s="249">
        <f>'様式D-3_S015'!BG5</f>
        <v>0</v>
      </c>
      <c r="N25" s="236">
        <f>'様式D-3_S015'!BH5</f>
        <v>0</v>
      </c>
      <c r="O25" s="236">
        <f>'様式D-3_S015'!BI5</f>
        <v>0</v>
      </c>
      <c r="P25" s="248">
        <f>'様式D-3_S015'!BJ5</f>
        <v>0</v>
      </c>
      <c r="Q25" s="281">
        <f>'様式D-3_S015'!BK5</f>
        <v>0</v>
      </c>
      <c r="R25" s="282">
        <f>'様式D-3_S015'!BL5</f>
        <v>0</v>
      </c>
      <c r="S25" s="246">
        <f>'様式D-3_S015'!BM5</f>
        <v>0</v>
      </c>
      <c r="T25" s="283">
        <f>'様式D-3_S015'!BN5</f>
        <v>0</v>
      </c>
      <c r="U25" s="254">
        <f>'様式D-3_S015'!BO5</f>
        <v>0</v>
      </c>
      <c r="V25" s="255">
        <f>'様式D-3_S015'!BP5</f>
        <v>0</v>
      </c>
      <c r="W25" s="240">
        <f>'様式D-3_S015'!BQ5</f>
        <v>0</v>
      </c>
      <c r="X25" s="256">
        <f>'様式D-3_S015'!BR5</f>
        <v>86.789999999999992</v>
      </c>
      <c r="Y25" s="254">
        <f>'様式D-3_S015'!BS5</f>
        <v>0</v>
      </c>
      <c r="Z25" s="255">
        <f>'様式D-3_S015'!BT5</f>
        <v>0</v>
      </c>
      <c r="AA25" s="240">
        <f>'様式D-3_S015'!BU5</f>
        <v>0</v>
      </c>
      <c r="AB25" s="243">
        <f>'様式D-3_S015'!BV5</f>
        <v>0</v>
      </c>
      <c r="AC25" s="55"/>
      <c r="AD25" s="55"/>
      <c r="AE25" s="55"/>
      <c r="AF25" s="55"/>
      <c r="AG25" s="55"/>
      <c r="AH25" s="55"/>
      <c r="AI25" s="55"/>
      <c r="AJ25" s="55"/>
    </row>
    <row r="26" spans="2:36" x14ac:dyDescent="0.15">
      <c r="B26" s="232" t="str">
        <f>'様式D-3_PE'!AV5</f>
        <v>PE</v>
      </c>
      <c r="C26" s="244">
        <f>'様式D-3_PE'!AW5</f>
        <v>0</v>
      </c>
      <c r="D26" s="257" t="str">
        <f>'様式D-3_PE'!AX5</f>
        <v>Ⅰ</v>
      </c>
      <c r="E26" s="235">
        <f>'様式D-3_PE'!AY5</f>
        <v>0</v>
      </c>
      <c r="F26" s="236">
        <f>'様式D-3_PE'!AZ5</f>
        <v>0</v>
      </c>
      <c r="G26" s="236">
        <f>'様式D-3_PE'!BA5</f>
        <v>0</v>
      </c>
      <c r="H26" s="248">
        <f>'様式D-3_PE'!BB5</f>
        <v>0</v>
      </c>
      <c r="I26" s="249">
        <f>'様式D-3_PE'!BC5</f>
        <v>0</v>
      </c>
      <c r="J26" s="236">
        <f>'様式D-3_PE'!BD5</f>
        <v>0</v>
      </c>
      <c r="K26" s="236">
        <f>'様式D-3_PE'!BE5</f>
        <v>0</v>
      </c>
      <c r="L26" s="248">
        <f>'様式D-3_PE'!BF5</f>
        <v>0</v>
      </c>
      <c r="M26" s="249">
        <f>'様式D-3_PE'!BG5</f>
        <v>0</v>
      </c>
      <c r="N26" s="236">
        <f>'様式D-3_PE'!BH5</f>
        <v>0</v>
      </c>
      <c r="O26" s="236">
        <f>'様式D-3_PE'!BI5</f>
        <v>0</v>
      </c>
      <c r="P26" s="248">
        <f>'様式D-3_PE'!BJ5</f>
        <v>0</v>
      </c>
      <c r="Q26" s="281">
        <f>'様式D-3_PE'!BK5</f>
        <v>0</v>
      </c>
      <c r="R26" s="282">
        <f>'様式D-3_PE'!BL5</f>
        <v>0</v>
      </c>
      <c r="S26" s="246">
        <f>'様式D-3_PE'!BM5</f>
        <v>0</v>
      </c>
      <c r="T26" s="283">
        <f>'様式D-3_PE'!BN5</f>
        <v>0</v>
      </c>
      <c r="U26" s="254">
        <f>'様式D-3_PE'!BO5</f>
        <v>0</v>
      </c>
      <c r="V26" s="255">
        <f>'様式D-3_PE'!BP5</f>
        <v>0</v>
      </c>
      <c r="W26" s="240">
        <f>'様式D-3_PE'!BQ5</f>
        <v>0</v>
      </c>
      <c r="X26" s="256">
        <f>'様式D-3_PE'!BR5</f>
        <v>0</v>
      </c>
      <c r="Y26" s="254">
        <f>'様式D-3_PE'!BS5</f>
        <v>0</v>
      </c>
      <c r="Z26" s="255">
        <f>'様式D-3_PE'!BT5</f>
        <v>0</v>
      </c>
      <c r="AA26" s="240">
        <f>'様式D-3_PE'!BU5</f>
        <v>0</v>
      </c>
      <c r="AB26" s="243">
        <f>'様式D-3_PE'!BV5</f>
        <v>0</v>
      </c>
      <c r="AC26" s="55"/>
      <c r="AD26" s="55"/>
      <c r="AE26" s="55"/>
      <c r="AF26" s="55"/>
      <c r="AG26" s="55"/>
      <c r="AH26" s="55"/>
      <c r="AI26" s="55"/>
      <c r="AJ26" s="55"/>
    </row>
    <row r="27" spans="2:36" x14ac:dyDescent="0.15">
      <c r="B27" s="232"/>
      <c r="C27" s="244"/>
      <c r="D27" s="257"/>
      <c r="E27" s="235"/>
      <c r="F27" s="236"/>
      <c r="G27" s="236"/>
      <c r="H27" s="248"/>
      <c r="I27" s="249"/>
      <c r="J27" s="236"/>
      <c r="K27" s="236"/>
      <c r="L27" s="248"/>
      <c r="M27" s="249"/>
      <c r="N27" s="236"/>
      <c r="O27" s="236"/>
      <c r="P27" s="248"/>
      <c r="Q27" s="250"/>
      <c r="R27" s="251"/>
      <c r="S27" s="252"/>
      <c r="T27" s="253"/>
      <c r="U27" s="254"/>
      <c r="V27" s="255"/>
      <c r="W27" s="240"/>
      <c r="X27" s="256"/>
      <c r="Y27" s="254"/>
      <c r="Z27" s="255"/>
      <c r="AA27" s="240"/>
      <c r="AB27" s="243"/>
      <c r="AC27" s="55"/>
      <c r="AD27" s="55"/>
      <c r="AE27" s="55"/>
      <c r="AF27" s="55"/>
      <c r="AG27" s="55"/>
      <c r="AH27" s="55"/>
      <c r="AI27" s="55"/>
      <c r="AJ27" s="55"/>
    </row>
    <row r="28" spans="2:36" x14ac:dyDescent="0.15">
      <c r="B28" s="232"/>
      <c r="C28" s="244"/>
      <c r="D28" s="257"/>
      <c r="E28" s="235"/>
      <c r="F28" s="236"/>
      <c r="G28" s="236"/>
      <c r="H28" s="248"/>
      <c r="I28" s="249"/>
      <c r="J28" s="236"/>
      <c r="K28" s="236"/>
      <c r="L28" s="248"/>
      <c r="M28" s="249"/>
      <c r="N28" s="236"/>
      <c r="O28" s="236"/>
      <c r="P28" s="248"/>
      <c r="Q28" s="250"/>
      <c r="R28" s="251"/>
      <c r="S28" s="252"/>
      <c r="T28" s="253"/>
      <c r="U28" s="254"/>
      <c r="V28" s="255"/>
      <c r="W28" s="240"/>
      <c r="X28" s="256"/>
      <c r="Y28" s="254"/>
      <c r="Z28" s="255"/>
      <c r="AA28" s="240"/>
      <c r="AB28" s="243"/>
      <c r="AC28" s="55"/>
      <c r="AD28" s="55"/>
      <c r="AE28" s="55"/>
      <c r="AF28" s="55"/>
      <c r="AG28" s="55"/>
      <c r="AH28" s="55"/>
      <c r="AI28" s="55"/>
      <c r="AJ28" s="55"/>
    </row>
    <row r="29" spans="2:36" x14ac:dyDescent="0.15">
      <c r="B29" s="232"/>
      <c r="C29" s="244"/>
      <c r="D29" s="257"/>
      <c r="E29" s="235"/>
      <c r="F29" s="236"/>
      <c r="G29" s="236"/>
      <c r="H29" s="248"/>
      <c r="I29" s="249"/>
      <c r="J29" s="236"/>
      <c r="K29" s="236"/>
      <c r="L29" s="248"/>
      <c r="M29" s="249"/>
      <c r="N29" s="236"/>
      <c r="O29" s="236"/>
      <c r="P29" s="248"/>
      <c r="Q29" s="250"/>
      <c r="R29" s="251"/>
      <c r="S29" s="252"/>
      <c r="T29" s="253"/>
      <c r="U29" s="254"/>
      <c r="V29" s="255"/>
      <c r="W29" s="240"/>
      <c r="X29" s="256"/>
      <c r="Y29" s="254"/>
      <c r="Z29" s="255"/>
      <c r="AA29" s="240"/>
      <c r="AB29" s="243"/>
      <c r="AC29" s="55"/>
      <c r="AD29" s="55"/>
      <c r="AE29" s="55"/>
      <c r="AF29" s="55"/>
      <c r="AG29" s="55"/>
      <c r="AH29" s="55"/>
      <c r="AI29" s="55"/>
      <c r="AJ29" s="55"/>
    </row>
    <row r="30" spans="2:36" x14ac:dyDescent="0.15">
      <c r="B30" s="232"/>
      <c r="C30" s="244"/>
      <c r="D30" s="257"/>
      <c r="E30" s="235"/>
      <c r="F30" s="236"/>
      <c r="G30" s="236"/>
      <c r="H30" s="248"/>
      <c r="I30" s="249"/>
      <c r="J30" s="236"/>
      <c r="K30" s="236"/>
      <c r="L30" s="248"/>
      <c r="M30" s="249"/>
      <c r="N30" s="236"/>
      <c r="O30" s="236"/>
      <c r="P30" s="248"/>
      <c r="Q30" s="250"/>
      <c r="R30" s="251"/>
      <c r="S30" s="252"/>
      <c r="T30" s="253"/>
      <c r="U30" s="254"/>
      <c r="V30" s="255"/>
      <c r="W30" s="240"/>
      <c r="X30" s="256"/>
      <c r="Y30" s="254"/>
      <c r="Z30" s="255"/>
      <c r="AA30" s="240"/>
      <c r="AB30" s="243"/>
      <c r="AC30" s="55"/>
      <c r="AD30" s="55"/>
      <c r="AE30" s="55"/>
      <c r="AF30" s="55"/>
      <c r="AG30" s="55"/>
      <c r="AH30" s="55"/>
      <c r="AI30" s="55"/>
      <c r="AJ30" s="55"/>
    </row>
    <row r="31" spans="2:36" x14ac:dyDescent="0.15">
      <c r="B31" s="232"/>
      <c r="C31" s="244"/>
      <c r="D31" s="257"/>
      <c r="E31" s="235"/>
      <c r="F31" s="236"/>
      <c r="G31" s="236"/>
      <c r="H31" s="248"/>
      <c r="I31" s="249"/>
      <c r="J31" s="236"/>
      <c r="K31" s="236"/>
      <c r="L31" s="248"/>
      <c r="M31" s="249"/>
      <c r="N31" s="236"/>
      <c r="O31" s="236"/>
      <c r="P31" s="248"/>
      <c r="Q31" s="250"/>
      <c r="R31" s="251"/>
      <c r="S31" s="252"/>
      <c r="T31" s="253"/>
      <c r="U31" s="254"/>
      <c r="V31" s="255"/>
      <c r="W31" s="240"/>
      <c r="X31" s="256"/>
      <c r="Y31" s="254"/>
      <c r="Z31" s="255"/>
      <c r="AA31" s="240"/>
      <c r="AB31" s="243"/>
      <c r="AC31" s="55"/>
      <c r="AD31" s="55"/>
      <c r="AE31" s="55"/>
      <c r="AF31" s="55"/>
      <c r="AG31" s="55"/>
      <c r="AH31" s="55"/>
      <c r="AI31" s="55"/>
      <c r="AJ31" s="55"/>
    </row>
    <row r="32" spans="2:36" x14ac:dyDescent="0.15">
      <c r="B32" s="232"/>
      <c r="C32" s="244"/>
      <c r="D32" s="257"/>
      <c r="E32" s="235"/>
      <c r="F32" s="236"/>
      <c r="G32" s="236"/>
      <c r="H32" s="248"/>
      <c r="I32" s="249"/>
      <c r="J32" s="236"/>
      <c r="K32" s="236"/>
      <c r="L32" s="248"/>
      <c r="M32" s="249"/>
      <c r="N32" s="236"/>
      <c r="O32" s="236"/>
      <c r="P32" s="248"/>
      <c r="Q32" s="250"/>
      <c r="R32" s="251"/>
      <c r="S32" s="252"/>
      <c r="T32" s="253"/>
      <c r="U32" s="254"/>
      <c r="V32" s="255"/>
      <c r="W32" s="240"/>
      <c r="X32" s="256"/>
      <c r="Y32" s="254"/>
      <c r="Z32" s="255"/>
      <c r="AA32" s="240"/>
      <c r="AB32" s="243"/>
      <c r="AC32" s="55"/>
      <c r="AD32" s="55"/>
      <c r="AE32" s="55"/>
      <c r="AF32" s="55"/>
      <c r="AG32" s="55"/>
      <c r="AH32" s="55"/>
      <c r="AI32" s="55"/>
      <c r="AJ32" s="55"/>
    </row>
    <row r="33" spans="2:36" x14ac:dyDescent="0.15">
      <c r="B33" s="232"/>
      <c r="C33" s="244"/>
      <c r="D33" s="257"/>
      <c r="E33" s="235"/>
      <c r="F33" s="236"/>
      <c r="G33" s="236"/>
      <c r="H33" s="248"/>
      <c r="I33" s="249"/>
      <c r="J33" s="236"/>
      <c r="K33" s="236"/>
      <c r="L33" s="248"/>
      <c r="M33" s="249"/>
      <c r="N33" s="236"/>
      <c r="O33" s="236"/>
      <c r="P33" s="248"/>
      <c r="Q33" s="250"/>
      <c r="R33" s="251"/>
      <c r="S33" s="252"/>
      <c r="T33" s="253"/>
      <c r="U33" s="254"/>
      <c r="V33" s="255"/>
      <c r="W33" s="240"/>
      <c r="X33" s="256"/>
      <c r="Y33" s="254"/>
      <c r="Z33" s="255"/>
      <c r="AA33" s="240"/>
      <c r="AB33" s="243"/>
      <c r="AC33" s="55"/>
      <c r="AD33" s="55"/>
      <c r="AE33" s="55"/>
      <c r="AF33" s="55"/>
      <c r="AG33" s="55"/>
      <c r="AH33" s="55"/>
      <c r="AI33" s="55"/>
      <c r="AJ33" s="55"/>
    </row>
    <row r="34" spans="2:36" x14ac:dyDescent="0.15">
      <c r="B34" s="232"/>
      <c r="C34" s="244"/>
      <c r="D34" s="257"/>
      <c r="E34" s="235"/>
      <c r="F34" s="236"/>
      <c r="G34" s="236"/>
      <c r="H34" s="248"/>
      <c r="I34" s="249"/>
      <c r="J34" s="236"/>
      <c r="K34" s="236"/>
      <c r="L34" s="248"/>
      <c r="M34" s="249"/>
      <c r="N34" s="236"/>
      <c r="O34" s="236"/>
      <c r="P34" s="248"/>
      <c r="Q34" s="250"/>
      <c r="R34" s="251"/>
      <c r="S34" s="252"/>
      <c r="T34" s="253"/>
      <c r="U34" s="254"/>
      <c r="V34" s="255"/>
      <c r="W34" s="240"/>
      <c r="X34" s="256"/>
      <c r="Y34" s="254"/>
      <c r="Z34" s="255"/>
      <c r="AA34" s="240"/>
      <c r="AB34" s="243"/>
      <c r="AC34" s="55"/>
      <c r="AD34" s="55"/>
      <c r="AE34" s="55"/>
      <c r="AF34" s="55"/>
      <c r="AG34" s="55"/>
      <c r="AH34" s="55"/>
      <c r="AI34" s="55"/>
      <c r="AJ34" s="55"/>
    </row>
    <row r="35" spans="2:36" x14ac:dyDescent="0.15">
      <c r="B35" s="232"/>
      <c r="C35" s="244"/>
      <c r="D35" s="257"/>
      <c r="E35" s="235"/>
      <c r="F35" s="236"/>
      <c r="G35" s="236"/>
      <c r="H35" s="248"/>
      <c r="I35" s="249"/>
      <c r="J35" s="236"/>
      <c r="K35" s="236"/>
      <c r="L35" s="248"/>
      <c r="M35" s="249"/>
      <c r="N35" s="236"/>
      <c r="O35" s="236"/>
      <c r="P35" s="248"/>
      <c r="Q35" s="250"/>
      <c r="R35" s="251"/>
      <c r="S35" s="252"/>
      <c r="T35" s="253"/>
      <c r="U35" s="254"/>
      <c r="V35" s="255"/>
      <c r="W35" s="240"/>
      <c r="X35" s="256"/>
      <c r="Y35" s="254"/>
      <c r="Z35" s="255"/>
      <c r="AA35" s="240"/>
      <c r="AB35" s="243"/>
      <c r="AC35" s="55"/>
      <c r="AD35" s="55"/>
      <c r="AE35" s="55"/>
      <c r="AF35" s="55"/>
      <c r="AG35" s="55"/>
      <c r="AH35" s="55"/>
      <c r="AI35" s="55"/>
      <c r="AJ35" s="55"/>
    </row>
    <row r="36" spans="2:36" x14ac:dyDescent="0.15">
      <c r="B36" s="232"/>
      <c r="C36" s="233"/>
      <c r="D36" s="257"/>
      <c r="E36" s="235"/>
      <c r="F36" s="236"/>
      <c r="G36" s="236"/>
      <c r="H36" s="248"/>
      <c r="I36" s="249"/>
      <c r="J36" s="236"/>
      <c r="K36" s="236"/>
      <c r="L36" s="248"/>
      <c r="M36" s="249"/>
      <c r="N36" s="236"/>
      <c r="O36" s="236"/>
      <c r="P36" s="248"/>
      <c r="Q36" s="250"/>
      <c r="R36" s="251"/>
      <c r="S36" s="252"/>
      <c r="T36" s="253"/>
      <c r="U36" s="254"/>
      <c r="V36" s="255"/>
      <c r="W36" s="240"/>
      <c r="X36" s="256"/>
      <c r="Y36" s="254"/>
      <c r="Z36" s="255"/>
      <c r="AA36" s="240"/>
      <c r="AB36" s="243"/>
      <c r="AC36" s="55"/>
      <c r="AD36" s="55"/>
      <c r="AE36" s="55"/>
      <c r="AF36" s="55"/>
      <c r="AG36" s="55"/>
      <c r="AH36" s="55"/>
      <c r="AI36" s="55"/>
      <c r="AJ36" s="55"/>
    </row>
    <row r="37" spans="2:36" x14ac:dyDescent="0.15">
      <c r="B37" s="232"/>
      <c r="C37" s="233"/>
      <c r="D37" s="257"/>
      <c r="E37" s="235"/>
      <c r="F37" s="236"/>
      <c r="G37" s="236"/>
      <c r="H37" s="248"/>
      <c r="I37" s="249"/>
      <c r="J37" s="236"/>
      <c r="K37" s="236"/>
      <c r="L37" s="248"/>
      <c r="M37" s="249"/>
      <c r="N37" s="236"/>
      <c r="O37" s="236"/>
      <c r="P37" s="248"/>
      <c r="Q37" s="250"/>
      <c r="R37" s="251"/>
      <c r="S37" s="252"/>
      <c r="T37" s="253"/>
      <c r="U37" s="254"/>
      <c r="V37" s="255"/>
      <c r="W37" s="240"/>
      <c r="X37" s="256"/>
      <c r="Y37" s="254"/>
      <c r="Z37" s="255"/>
      <c r="AA37" s="240"/>
      <c r="AB37" s="243"/>
      <c r="AC37" s="55"/>
      <c r="AD37" s="55"/>
      <c r="AE37" s="55"/>
      <c r="AF37" s="55"/>
      <c r="AG37" s="55"/>
      <c r="AH37" s="55"/>
      <c r="AI37" s="55"/>
      <c r="AJ37" s="55"/>
    </row>
    <row r="38" spans="2:36" x14ac:dyDescent="0.15">
      <c r="B38" s="232"/>
      <c r="C38" s="233"/>
      <c r="D38" s="257"/>
      <c r="E38" s="235"/>
      <c r="F38" s="236"/>
      <c r="G38" s="236"/>
      <c r="H38" s="248"/>
      <c r="I38" s="249"/>
      <c r="J38" s="236"/>
      <c r="K38" s="236"/>
      <c r="L38" s="248"/>
      <c r="M38" s="249"/>
      <c r="N38" s="236"/>
      <c r="O38" s="236"/>
      <c r="P38" s="248"/>
      <c r="Q38" s="250"/>
      <c r="R38" s="251"/>
      <c r="S38" s="252"/>
      <c r="T38" s="253"/>
      <c r="U38" s="254"/>
      <c r="V38" s="255"/>
      <c r="W38" s="240"/>
      <c r="X38" s="256"/>
      <c r="Y38" s="254"/>
      <c r="Z38" s="255"/>
      <c r="AA38" s="240"/>
      <c r="AB38" s="243"/>
      <c r="AC38" s="55"/>
      <c r="AD38" s="55"/>
      <c r="AE38" s="55"/>
      <c r="AF38" s="55"/>
      <c r="AG38" s="55"/>
      <c r="AH38" s="55"/>
      <c r="AI38" s="55"/>
      <c r="AJ38" s="55"/>
    </row>
    <row r="39" spans="2:36" x14ac:dyDescent="0.15">
      <c r="B39" s="232"/>
      <c r="C39" s="233"/>
      <c r="D39" s="257"/>
      <c r="E39" s="235"/>
      <c r="F39" s="236"/>
      <c r="G39" s="236"/>
      <c r="H39" s="248"/>
      <c r="I39" s="249"/>
      <c r="J39" s="236"/>
      <c r="K39" s="236"/>
      <c r="L39" s="248"/>
      <c r="M39" s="249"/>
      <c r="N39" s="236"/>
      <c r="O39" s="236"/>
      <c r="P39" s="248"/>
      <c r="Q39" s="250"/>
      <c r="R39" s="251"/>
      <c r="S39" s="252"/>
      <c r="T39" s="253"/>
      <c r="U39" s="254"/>
      <c r="V39" s="255"/>
      <c r="W39" s="240"/>
      <c r="X39" s="256"/>
      <c r="Y39" s="254"/>
      <c r="Z39" s="255"/>
      <c r="AA39" s="240"/>
      <c r="AB39" s="243"/>
      <c r="AC39" s="55"/>
      <c r="AD39" s="55"/>
      <c r="AE39" s="55"/>
      <c r="AF39" s="55"/>
      <c r="AG39" s="55"/>
      <c r="AH39" s="55"/>
      <c r="AI39" s="55"/>
      <c r="AJ39" s="55"/>
    </row>
    <row r="40" spans="2:36" x14ac:dyDescent="0.15">
      <c r="B40" s="232"/>
      <c r="C40" s="233"/>
      <c r="D40" s="257"/>
      <c r="E40" s="235"/>
      <c r="F40" s="236"/>
      <c r="G40" s="236"/>
      <c r="H40" s="248"/>
      <c r="I40" s="249"/>
      <c r="J40" s="236"/>
      <c r="K40" s="236"/>
      <c r="L40" s="248"/>
      <c r="M40" s="249"/>
      <c r="N40" s="236"/>
      <c r="O40" s="236"/>
      <c r="P40" s="248"/>
      <c r="Q40" s="250"/>
      <c r="R40" s="251"/>
      <c r="S40" s="252"/>
      <c r="T40" s="253"/>
      <c r="U40" s="254"/>
      <c r="V40" s="255"/>
      <c r="W40" s="240"/>
      <c r="X40" s="256"/>
      <c r="Y40" s="254"/>
      <c r="Z40" s="255"/>
      <c r="AA40" s="240"/>
      <c r="AB40" s="243"/>
      <c r="AC40" s="55"/>
      <c r="AD40" s="55"/>
      <c r="AE40" s="55"/>
      <c r="AF40" s="55"/>
      <c r="AG40" s="55"/>
      <c r="AH40" s="55"/>
      <c r="AI40" s="55"/>
      <c r="AJ40" s="55"/>
    </row>
    <row r="41" spans="2:36" x14ac:dyDescent="0.15">
      <c r="B41" s="232"/>
      <c r="C41" s="233"/>
      <c r="D41" s="257"/>
      <c r="E41" s="235"/>
      <c r="F41" s="236"/>
      <c r="G41" s="236"/>
      <c r="H41" s="248"/>
      <c r="I41" s="249"/>
      <c r="J41" s="236"/>
      <c r="K41" s="236"/>
      <c r="L41" s="248"/>
      <c r="M41" s="249"/>
      <c r="N41" s="236"/>
      <c r="O41" s="236"/>
      <c r="P41" s="248"/>
      <c r="Q41" s="250"/>
      <c r="R41" s="251"/>
      <c r="S41" s="252"/>
      <c r="T41" s="253"/>
      <c r="U41" s="254"/>
      <c r="V41" s="255"/>
      <c r="W41" s="240"/>
      <c r="X41" s="256"/>
      <c r="Y41" s="254"/>
      <c r="Z41" s="255"/>
      <c r="AA41" s="240"/>
      <c r="AB41" s="243"/>
      <c r="AC41" s="55"/>
      <c r="AD41" s="55"/>
      <c r="AE41" s="55"/>
      <c r="AF41" s="55"/>
      <c r="AG41" s="55"/>
      <c r="AH41" s="55"/>
      <c r="AI41" s="55"/>
      <c r="AJ41" s="55"/>
    </row>
    <row r="42" spans="2:36" x14ac:dyDescent="0.15">
      <c r="B42" s="232"/>
      <c r="C42" s="233"/>
      <c r="D42" s="247"/>
      <c r="E42" s="235"/>
      <c r="F42" s="236"/>
      <c r="G42" s="236"/>
      <c r="H42" s="248"/>
      <c r="I42" s="249"/>
      <c r="J42" s="236"/>
      <c r="K42" s="236"/>
      <c r="L42" s="248"/>
      <c r="M42" s="249"/>
      <c r="N42" s="236"/>
      <c r="O42" s="236"/>
      <c r="P42" s="248"/>
      <c r="Q42" s="250"/>
      <c r="R42" s="251"/>
      <c r="S42" s="252"/>
      <c r="T42" s="253"/>
      <c r="U42" s="254"/>
      <c r="V42" s="255"/>
      <c r="W42" s="240"/>
      <c r="X42" s="256"/>
      <c r="Y42" s="254"/>
      <c r="Z42" s="255"/>
      <c r="AA42" s="240"/>
      <c r="AB42" s="243"/>
      <c r="AC42" s="55"/>
      <c r="AD42" s="55"/>
      <c r="AE42" s="55"/>
      <c r="AF42" s="55"/>
      <c r="AG42" s="55"/>
      <c r="AH42" s="55"/>
      <c r="AI42" s="55"/>
      <c r="AJ42" s="55"/>
    </row>
    <row r="43" spans="2:36" ht="12.75" thickBot="1" x14ac:dyDescent="0.2">
      <c r="B43" s="258"/>
      <c r="C43" s="259"/>
      <c r="D43" s="260"/>
      <c r="E43" s="261"/>
      <c r="F43" s="262"/>
      <c r="G43" s="262"/>
      <c r="H43" s="263"/>
      <c r="I43" s="264"/>
      <c r="J43" s="262"/>
      <c r="K43" s="262"/>
      <c r="L43" s="263"/>
      <c r="M43" s="264"/>
      <c r="N43" s="262"/>
      <c r="O43" s="262"/>
      <c r="P43" s="263"/>
      <c r="Q43" s="250"/>
      <c r="R43" s="251"/>
      <c r="S43" s="252"/>
      <c r="T43" s="253"/>
      <c r="U43" s="254"/>
      <c r="V43" s="255"/>
      <c r="W43" s="240"/>
      <c r="X43" s="256"/>
      <c r="Y43" s="254"/>
      <c r="Z43" s="255"/>
      <c r="AA43" s="265"/>
      <c r="AB43" s="266"/>
      <c r="AC43" s="55"/>
      <c r="AD43" s="55"/>
      <c r="AE43" s="55"/>
      <c r="AF43" s="55"/>
      <c r="AG43" s="55"/>
      <c r="AH43" s="55"/>
      <c r="AI43" s="55"/>
      <c r="AJ43" s="55"/>
    </row>
    <row r="44" spans="2:36" ht="15" customHeight="1" thickTop="1" x14ac:dyDescent="0.15">
      <c r="B44" s="979" t="s">
        <v>357</v>
      </c>
      <c r="C44" s="980"/>
      <c r="D44" s="981"/>
      <c r="E44" s="1005">
        <f>SUM(E10:E43)</f>
        <v>0</v>
      </c>
      <c r="F44" s="1003">
        <f t="shared" ref="F44:O44" si="0">SUM(F10:F43)</f>
        <v>0</v>
      </c>
      <c r="G44" s="267">
        <f>SUM(G10:G43)</f>
        <v>0</v>
      </c>
      <c r="H44" s="268">
        <f t="shared" si="0"/>
        <v>2</v>
      </c>
      <c r="I44" s="1007">
        <f t="shared" si="0"/>
        <v>0</v>
      </c>
      <c r="J44" s="1003">
        <f>SUM(J10:J43)</f>
        <v>3</v>
      </c>
      <c r="K44" s="267">
        <f t="shared" si="0"/>
        <v>1</v>
      </c>
      <c r="L44" s="268">
        <f t="shared" si="0"/>
        <v>25</v>
      </c>
      <c r="M44" s="1007">
        <f>SUM(M10:M43)</f>
        <v>0</v>
      </c>
      <c r="N44" s="1003">
        <f t="shared" si="0"/>
        <v>0</v>
      </c>
      <c r="O44" s="269">
        <f t="shared" si="0"/>
        <v>0</v>
      </c>
      <c r="P44" s="270">
        <f t="shared" ref="P44:U44" si="1">SUM(P10:P43)</f>
        <v>0</v>
      </c>
      <c r="Q44" s="271">
        <f t="shared" si="1"/>
        <v>0</v>
      </c>
      <c r="R44" s="272">
        <f t="shared" si="1"/>
        <v>0</v>
      </c>
      <c r="S44" s="273">
        <f t="shared" si="1"/>
        <v>0</v>
      </c>
      <c r="T44" s="274">
        <f t="shared" si="1"/>
        <v>20.8</v>
      </c>
      <c r="U44" s="275">
        <f t="shared" si="1"/>
        <v>0</v>
      </c>
      <c r="V44" s="276">
        <f t="shared" ref="V44:X44" si="2">SUM(V10:V43)</f>
        <v>0.105</v>
      </c>
      <c r="W44" s="277">
        <f t="shared" si="2"/>
        <v>1.4850000000000001</v>
      </c>
      <c r="X44" s="278">
        <f t="shared" si="2"/>
        <v>137.8175</v>
      </c>
      <c r="Y44" s="275">
        <f>SUM(Y10:Y43)</f>
        <v>0</v>
      </c>
      <c r="Z44" s="276">
        <f>SUM(Z10:Z43)</f>
        <v>0</v>
      </c>
      <c r="AA44" s="277">
        <f>SUM(AA10:AA43)</f>
        <v>0</v>
      </c>
      <c r="AB44" s="279">
        <f>SUM(AB10:AB43)</f>
        <v>0</v>
      </c>
      <c r="AC44" s="57"/>
      <c r="AD44" s="57"/>
      <c r="AE44" s="57"/>
      <c r="AF44" s="57"/>
      <c r="AG44" s="57"/>
      <c r="AH44" s="57"/>
      <c r="AI44" s="57"/>
    </row>
    <row r="45" spans="2:36" ht="15" customHeight="1" thickBot="1" x14ac:dyDescent="0.2">
      <c r="B45" s="982"/>
      <c r="C45" s="983"/>
      <c r="D45" s="984"/>
      <c r="E45" s="1006"/>
      <c r="F45" s="1004"/>
      <c r="G45" s="1009">
        <f>G44+H44</f>
        <v>2</v>
      </c>
      <c r="H45" s="1010"/>
      <c r="I45" s="1008"/>
      <c r="J45" s="1004"/>
      <c r="K45" s="1009">
        <f>K44+L44</f>
        <v>26</v>
      </c>
      <c r="L45" s="1010"/>
      <c r="M45" s="1008"/>
      <c r="N45" s="1004"/>
      <c r="O45" s="1011">
        <f>O44+P44</f>
        <v>0</v>
      </c>
      <c r="P45" s="984"/>
      <c r="Q45" s="1012"/>
      <c r="R45" s="1013"/>
      <c r="S45" s="1013"/>
      <c r="T45" s="1013"/>
      <c r="U45" s="1013"/>
      <c r="V45" s="1013"/>
      <c r="W45" s="1013"/>
      <c r="X45" s="1013"/>
      <c r="Y45" s="1013"/>
      <c r="Z45" s="1013"/>
      <c r="AA45" s="1013"/>
      <c r="AB45" s="1014"/>
    </row>
    <row r="46" spans="2:36" x14ac:dyDescent="0.15">
      <c r="B46" s="99" t="s">
        <v>358</v>
      </c>
      <c r="C46" s="36"/>
      <c r="D46" s="36"/>
      <c r="E46" s="37"/>
      <c r="F46" s="37"/>
      <c r="G46" s="37"/>
      <c r="H46" s="37"/>
      <c r="I46" s="37"/>
      <c r="J46" s="37"/>
      <c r="K46" s="37"/>
      <c r="L46" s="37"/>
      <c r="M46" s="37"/>
      <c r="N46" s="37"/>
      <c r="O46" s="37"/>
      <c r="P46" s="37"/>
      <c r="Q46" s="37"/>
      <c r="R46" s="37"/>
      <c r="S46" s="37"/>
      <c r="T46" s="37"/>
      <c r="U46" s="37"/>
      <c r="V46" s="37"/>
      <c r="W46" s="37"/>
      <c r="X46" s="37"/>
      <c r="Y46" s="37"/>
      <c r="Z46" s="37"/>
      <c r="AA46" s="37"/>
      <c r="AB46" s="37"/>
    </row>
    <row r="47" spans="2:36" x14ac:dyDescent="0.15">
      <c r="B47" s="99" t="s">
        <v>359</v>
      </c>
      <c r="C47" s="36"/>
      <c r="D47" s="36"/>
      <c r="E47" s="37"/>
      <c r="F47" s="37"/>
      <c r="G47" s="37"/>
      <c r="H47" s="37"/>
      <c r="I47" s="37"/>
      <c r="J47" s="37"/>
      <c r="K47" s="37"/>
      <c r="L47" s="37"/>
      <c r="M47" s="37"/>
      <c r="N47" s="37"/>
      <c r="O47" s="37"/>
      <c r="P47" s="37"/>
      <c r="Q47" s="37"/>
      <c r="R47" s="37"/>
      <c r="S47" s="37"/>
      <c r="T47" s="37"/>
      <c r="U47" s="37"/>
      <c r="V47" s="37"/>
      <c r="W47" s="37"/>
      <c r="X47" s="37"/>
      <c r="Y47" s="37"/>
      <c r="Z47" s="37"/>
      <c r="AA47" s="37"/>
      <c r="AB47" s="37"/>
    </row>
    <row r="48" spans="2:36" x14ac:dyDescent="0.15">
      <c r="B48" s="99" t="s">
        <v>360</v>
      </c>
      <c r="C48" s="36"/>
      <c r="D48" s="36"/>
      <c r="E48" s="37"/>
      <c r="F48" s="37"/>
      <c r="G48" s="37"/>
      <c r="H48" s="37"/>
      <c r="I48" s="37"/>
      <c r="J48" s="37"/>
      <c r="K48" s="37"/>
      <c r="L48" s="37"/>
      <c r="M48" s="37"/>
      <c r="N48" s="37"/>
      <c r="O48" s="37"/>
      <c r="P48" s="37"/>
      <c r="Q48" s="37"/>
      <c r="R48" s="37"/>
      <c r="S48" s="37"/>
      <c r="T48" s="37"/>
      <c r="U48" s="37"/>
      <c r="V48" s="37"/>
      <c r="W48" s="37"/>
      <c r="X48" s="37"/>
      <c r="Y48" s="37"/>
      <c r="Z48" s="37"/>
      <c r="AA48" s="37"/>
      <c r="AB48" s="37"/>
    </row>
    <row r="49" spans="2:28" x14ac:dyDescent="0.15">
      <c r="B49" s="99" t="s">
        <v>361</v>
      </c>
      <c r="C49" s="36"/>
      <c r="D49" s="36"/>
      <c r="E49" s="37"/>
      <c r="F49" s="37"/>
      <c r="G49" s="37"/>
      <c r="H49" s="37"/>
      <c r="I49" s="37"/>
      <c r="J49" s="37"/>
      <c r="K49" s="37"/>
      <c r="L49" s="37"/>
      <c r="M49" s="37"/>
      <c r="N49" s="37"/>
      <c r="O49" s="37"/>
      <c r="P49" s="37"/>
      <c r="Q49" s="37"/>
      <c r="R49" s="37"/>
      <c r="S49" s="37"/>
      <c r="T49" s="37"/>
      <c r="U49" s="37"/>
      <c r="V49" s="37"/>
      <c r="W49" s="37"/>
      <c r="X49" s="37"/>
      <c r="Y49" s="37"/>
      <c r="Z49" s="37"/>
      <c r="AA49" s="37"/>
      <c r="AB49" s="37"/>
    </row>
    <row r="50" spans="2:28" x14ac:dyDescent="0.15">
      <c r="B50" s="99" t="s">
        <v>362</v>
      </c>
      <c r="C50" s="36"/>
      <c r="D50" s="36"/>
      <c r="E50" s="37"/>
      <c r="F50" s="37"/>
      <c r="G50" s="37"/>
      <c r="H50" s="37"/>
      <c r="I50" s="37"/>
      <c r="J50" s="37"/>
      <c r="K50" s="37"/>
      <c r="L50" s="37"/>
      <c r="M50" s="37"/>
      <c r="N50" s="37"/>
      <c r="O50" s="37"/>
      <c r="P50" s="37"/>
      <c r="Q50" s="37"/>
      <c r="R50" s="37"/>
      <c r="S50" s="37"/>
      <c r="T50" s="37"/>
      <c r="U50" s="37"/>
      <c r="V50" s="37"/>
      <c r="W50" s="37"/>
      <c r="X50" s="37"/>
      <c r="Y50" s="37"/>
      <c r="Z50" s="37"/>
      <c r="AA50" s="37"/>
      <c r="AB50" s="37"/>
    </row>
    <row r="51" spans="2:28" x14ac:dyDescent="0.15">
      <c r="F51" s="36"/>
      <c r="G51" s="37"/>
      <c r="H51" s="37"/>
      <c r="I51" s="37"/>
      <c r="J51" s="37"/>
      <c r="K51" s="37"/>
      <c r="L51" s="37"/>
      <c r="M51" s="37"/>
      <c r="N51" s="37"/>
      <c r="O51" s="37"/>
      <c r="P51" s="37"/>
      <c r="Q51" s="37"/>
      <c r="R51" s="37"/>
      <c r="S51" s="37"/>
      <c r="T51" s="37"/>
      <c r="U51" s="37"/>
      <c r="V51" s="37"/>
      <c r="W51" s="37"/>
      <c r="X51" s="37"/>
    </row>
  </sheetData>
  <mergeCells count="40">
    <mergeCell ref="Z2:AB3"/>
    <mergeCell ref="B3:E3"/>
    <mergeCell ref="T2:U3"/>
    <mergeCell ref="F2:K2"/>
    <mergeCell ref="L2:N2"/>
    <mergeCell ref="O2:S2"/>
    <mergeCell ref="F3:K3"/>
    <mergeCell ref="B2:E2"/>
    <mergeCell ref="Q8:T8"/>
    <mergeCell ref="B7:B9"/>
    <mergeCell ref="Q7:T7"/>
    <mergeCell ref="I8:L8"/>
    <mergeCell ref="Y2:Y3"/>
    <mergeCell ref="E7:P7"/>
    <mergeCell ref="E8:H8"/>
    <mergeCell ref="C7:C9"/>
    <mergeCell ref="D7:D9"/>
    <mergeCell ref="B6:D6"/>
    <mergeCell ref="E6:P6"/>
    <mergeCell ref="M44:M45"/>
    <mergeCell ref="G45:H45"/>
    <mergeCell ref="K45:L45"/>
    <mergeCell ref="O45:P45"/>
    <mergeCell ref="Q45:AB45"/>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s>
  <phoneticPr fontId="11"/>
  <conditionalFormatting sqref="F2:S3">
    <cfRule type="cellIs" dxfId="0" priority="1" operator="equal">
      <formula>0</formula>
    </cfRule>
  </conditionalFormatting>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pageSetUpPr fitToPage="1"/>
  </sheetPr>
  <dimension ref="B1:Z17"/>
  <sheetViews>
    <sheetView showGridLines="0" showZeros="0" view="pageBreakPreview" zoomScale="55" zoomScaleNormal="55" zoomScaleSheetLayoutView="55" workbookViewId="0">
      <selection activeCell="X2" sqref="X2:Z2"/>
    </sheetView>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46"/>
    </row>
    <row r="2" spans="2:26" ht="24.95" customHeight="1" x14ac:dyDescent="0.15">
      <c r="B2" s="83" t="s">
        <v>363</v>
      </c>
      <c r="C2" s="216"/>
      <c r="D2" s="216"/>
      <c r="E2" s="216"/>
      <c r="F2" s="216"/>
      <c r="G2" s="216"/>
      <c r="H2" s="216"/>
      <c r="I2" s="216"/>
      <c r="J2" s="216"/>
      <c r="K2" s="216"/>
      <c r="L2" s="216"/>
      <c r="M2" s="216"/>
      <c r="N2" s="216"/>
      <c r="O2" s="63"/>
      <c r="P2" s="64"/>
      <c r="Q2" s="1072"/>
      <c r="R2" s="1073"/>
      <c r="S2" s="1073"/>
      <c r="T2" s="1073"/>
      <c r="U2" s="1063" t="s">
        <v>157</v>
      </c>
      <c r="V2" s="1064"/>
      <c r="W2" s="1065"/>
      <c r="X2" s="1074" t="s">
        <v>651</v>
      </c>
      <c r="Y2" s="1075"/>
      <c r="Z2" s="1076"/>
    </row>
    <row r="3" spans="2:26" s="1" customFormat="1" ht="25.15" customHeight="1" x14ac:dyDescent="0.15">
      <c r="B3" s="490" t="s">
        <v>2</v>
      </c>
      <c r="C3" s="491"/>
      <c r="D3" s="492"/>
      <c r="E3" s="1077" t="s">
        <v>543</v>
      </c>
      <c r="F3" s="1078"/>
      <c r="G3" s="1078"/>
      <c r="H3" s="1079"/>
      <c r="I3" s="1063" t="s">
        <v>3</v>
      </c>
      <c r="J3" s="1064"/>
      <c r="K3" s="1065"/>
      <c r="L3" s="1066" t="s">
        <v>499</v>
      </c>
      <c r="M3" s="1067"/>
      <c r="N3" s="1068"/>
      <c r="O3" s="490" t="s">
        <v>238</v>
      </c>
      <c r="P3" s="491"/>
      <c r="Q3" s="492"/>
      <c r="R3" s="1080" t="s">
        <v>501</v>
      </c>
      <c r="S3" s="1081"/>
      <c r="T3" s="1082"/>
      <c r="U3" s="490" t="s">
        <v>192</v>
      </c>
      <c r="V3" s="491"/>
      <c r="W3" s="491"/>
      <c r="X3" s="1054">
        <v>45947</v>
      </c>
      <c r="Y3" s="1055"/>
      <c r="Z3" s="1056"/>
    </row>
    <row r="4" spans="2:26" s="1" customFormat="1" ht="25.15" customHeight="1" x14ac:dyDescent="0.15">
      <c r="B4" s="493" t="s">
        <v>109</v>
      </c>
      <c r="C4" s="494"/>
      <c r="D4" s="495"/>
      <c r="E4" s="1060" t="s">
        <v>498</v>
      </c>
      <c r="F4" s="1061"/>
      <c r="G4" s="1061"/>
      <c r="H4" s="1062"/>
      <c r="I4" s="1063" t="s">
        <v>110</v>
      </c>
      <c r="J4" s="1064"/>
      <c r="K4" s="1065"/>
      <c r="L4" s="1066" t="s">
        <v>500</v>
      </c>
      <c r="M4" s="1067"/>
      <c r="N4" s="1068"/>
      <c r="O4" s="493"/>
      <c r="P4" s="494"/>
      <c r="Q4" s="495"/>
      <c r="R4" s="1069" t="s">
        <v>502</v>
      </c>
      <c r="S4" s="1070"/>
      <c r="T4" s="1071"/>
      <c r="U4" s="493"/>
      <c r="V4" s="494"/>
      <c r="W4" s="494"/>
      <c r="X4" s="1057"/>
      <c r="Y4" s="1058"/>
      <c r="Z4" s="1059"/>
    </row>
    <row r="5" spans="2:26" ht="49.9" customHeight="1" x14ac:dyDescent="0.15">
      <c r="B5" s="1051" t="s">
        <v>364</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3"/>
    </row>
    <row r="6" spans="2:26" ht="49.9" customHeight="1" x14ac:dyDescent="0.15">
      <c r="B6" s="1042" t="s">
        <v>650</v>
      </c>
      <c r="C6" s="1043"/>
      <c r="D6" s="1043"/>
      <c r="E6" s="1043"/>
      <c r="F6" s="1043"/>
      <c r="G6" s="1043"/>
      <c r="H6" s="1043"/>
      <c r="I6" s="1043"/>
      <c r="J6" s="1043"/>
      <c r="K6" s="1043"/>
      <c r="L6" s="1043"/>
      <c r="M6" s="1043"/>
      <c r="N6" s="1043"/>
      <c r="O6" s="1043"/>
      <c r="P6" s="1043"/>
      <c r="Q6" s="1043"/>
      <c r="R6" s="1043"/>
      <c r="S6" s="1043"/>
      <c r="T6" s="1043"/>
      <c r="U6" s="1043"/>
      <c r="V6" s="1043"/>
      <c r="W6" s="1043"/>
      <c r="X6" s="1043"/>
      <c r="Y6" s="1043"/>
      <c r="Z6" s="1044"/>
    </row>
    <row r="7" spans="2:26" ht="100.15" customHeight="1" x14ac:dyDescent="0.15">
      <c r="B7" s="1045"/>
      <c r="C7" s="1046"/>
      <c r="D7" s="1046"/>
      <c r="E7" s="1046"/>
      <c r="F7" s="1046"/>
      <c r="G7" s="1046"/>
      <c r="H7" s="1046"/>
      <c r="I7" s="1046"/>
      <c r="J7" s="1046"/>
      <c r="K7" s="1046"/>
      <c r="L7" s="1046"/>
      <c r="M7" s="1046"/>
      <c r="N7" s="1046"/>
      <c r="O7" s="1046"/>
      <c r="P7" s="1046"/>
      <c r="Q7" s="1046"/>
      <c r="R7" s="1046"/>
      <c r="S7" s="1046"/>
      <c r="T7" s="1046"/>
      <c r="U7" s="1046"/>
      <c r="V7" s="1046"/>
      <c r="W7" s="1046"/>
      <c r="X7" s="1046"/>
      <c r="Y7" s="1046"/>
      <c r="Z7" s="1047"/>
    </row>
    <row r="8" spans="2:26" ht="49.9" customHeight="1" x14ac:dyDescent="0.15">
      <c r="B8" s="1045"/>
      <c r="C8" s="1046"/>
      <c r="D8" s="1046"/>
      <c r="E8" s="1046"/>
      <c r="F8" s="1046"/>
      <c r="G8" s="1046"/>
      <c r="H8" s="1046"/>
      <c r="I8" s="1046"/>
      <c r="J8" s="1046"/>
      <c r="K8" s="1046"/>
      <c r="L8" s="1046"/>
      <c r="M8" s="1046"/>
      <c r="N8" s="1046"/>
      <c r="O8" s="1046"/>
      <c r="P8" s="1046"/>
      <c r="Q8" s="1046"/>
      <c r="R8" s="1046"/>
      <c r="S8" s="1046"/>
      <c r="T8" s="1046"/>
      <c r="U8" s="1046"/>
      <c r="V8" s="1046"/>
      <c r="W8" s="1046"/>
      <c r="X8" s="1046"/>
      <c r="Y8" s="1046"/>
      <c r="Z8" s="1047"/>
    </row>
    <row r="9" spans="2:26" ht="100.15" customHeight="1" x14ac:dyDescent="0.15">
      <c r="B9" s="1045"/>
      <c r="C9" s="1046"/>
      <c r="D9" s="1046"/>
      <c r="E9" s="1046"/>
      <c r="F9" s="1046"/>
      <c r="G9" s="1046"/>
      <c r="H9" s="1046"/>
      <c r="I9" s="1046"/>
      <c r="J9" s="1046"/>
      <c r="K9" s="1046"/>
      <c r="L9" s="1046"/>
      <c r="M9" s="1046"/>
      <c r="N9" s="1046"/>
      <c r="O9" s="1046"/>
      <c r="P9" s="1046"/>
      <c r="Q9" s="1046"/>
      <c r="R9" s="1046"/>
      <c r="S9" s="1046"/>
      <c r="T9" s="1046"/>
      <c r="U9" s="1046"/>
      <c r="V9" s="1046"/>
      <c r="W9" s="1046"/>
      <c r="X9" s="1046"/>
      <c r="Y9" s="1046"/>
      <c r="Z9" s="1047"/>
    </row>
    <row r="10" spans="2:26" ht="49.9" customHeight="1" x14ac:dyDescent="0.15">
      <c r="B10" s="1045"/>
      <c r="C10" s="1046"/>
      <c r="D10" s="1046"/>
      <c r="E10" s="1046"/>
      <c r="F10" s="1046"/>
      <c r="G10" s="1046"/>
      <c r="H10" s="1046"/>
      <c r="I10" s="1046"/>
      <c r="J10" s="1046"/>
      <c r="K10" s="1046"/>
      <c r="L10" s="1046"/>
      <c r="M10" s="1046"/>
      <c r="N10" s="1046"/>
      <c r="O10" s="1046"/>
      <c r="P10" s="1046"/>
      <c r="Q10" s="1046"/>
      <c r="R10" s="1046"/>
      <c r="S10" s="1046"/>
      <c r="T10" s="1046"/>
      <c r="U10" s="1046"/>
      <c r="V10" s="1046"/>
      <c r="W10" s="1046"/>
      <c r="X10" s="1046"/>
      <c r="Y10" s="1046"/>
      <c r="Z10" s="1047"/>
    </row>
    <row r="11" spans="2:26" ht="100.15" customHeight="1" x14ac:dyDescent="0.15">
      <c r="B11" s="1045"/>
      <c r="C11" s="1046"/>
      <c r="D11" s="1046"/>
      <c r="E11" s="1046"/>
      <c r="F11" s="1046"/>
      <c r="G11" s="1046"/>
      <c r="H11" s="1046"/>
      <c r="I11" s="1046"/>
      <c r="J11" s="1046"/>
      <c r="K11" s="1046"/>
      <c r="L11" s="1046"/>
      <c r="M11" s="1046"/>
      <c r="N11" s="1046"/>
      <c r="O11" s="1046"/>
      <c r="P11" s="1046"/>
      <c r="Q11" s="1046"/>
      <c r="R11" s="1046"/>
      <c r="S11" s="1046"/>
      <c r="T11" s="1046"/>
      <c r="U11" s="1046"/>
      <c r="V11" s="1046"/>
      <c r="W11" s="1046"/>
      <c r="X11" s="1046"/>
      <c r="Y11" s="1046"/>
      <c r="Z11" s="1047"/>
    </row>
    <row r="12" spans="2:26" ht="49.9" customHeight="1" x14ac:dyDescent="0.15">
      <c r="B12" s="1045"/>
      <c r="C12" s="1046"/>
      <c r="D12" s="1046"/>
      <c r="E12" s="1046"/>
      <c r="F12" s="1046"/>
      <c r="G12" s="1046"/>
      <c r="H12" s="1046"/>
      <c r="I12" s="1046"/>
      <c r="J12" s="1046"/>
      <c r="K12" s="1046"/>
      <c r="L12" s="1046"/>
      <c r="M12" s="1046"/>
      <c r="N12" s="1046"/>
      <c r="O12" s="1046"/>
      <c r="P12" s="1046"/>
      <c r="Q12" s="1046"/>
      <c r="R12" s="1046"/>
      <c r="S12" s="1046"/>
      <c r="T12" s="1046"/>
      <c r="U12" s="1046"/>
      <c r="V12" s="1046"/>
      <c r="W12" s="1046"/>
      <c r="X12" s="1046"/>
      <c r="Y12" s="1046"/>
      <c r="Z12" s="1047"/>
    </row>
    <row r="13" spans="2:26" ht="100.15" customHeight="1" x14ac:dyDescent="0.15">
      <c r="B13" s="1045"/>
      <c r="C13" s="1046"/>
      <c r="D13" s="1046"/>
      <c r="E13" s="1046"/>
      <c r="F13" s="1046"/>
      <c r="G13" s="1046"/>
      <c r="H13" s="1046"/>
      <c r="I13" s="1046"/>
      <c r="J13" s="1046"/>
      <c r="K13" s="1046"/>
      <c r="L13" s="1046"/>
      <c r="M13" s="1046"/>
      <c r="N13" s="1046"/>
      <c r="O13" s="1046"/>
      <c r="P13" s="1046"/>
      <c r="Q13" s="1046"/>
      <c r="R13" s="1046"/>
      <c r="S13" s="1046"/>
      <c r="T13" s="1046"/>
      <c r="U13" s="1046"/>
      <c r="V13" s="1046"/>
      <c r="W13" s="1046"/>
      <c r="X13" s="1046"/>
      <c r="Y13" s="1046"/>
      <c r="Z13" s="1047"/>
    </row>
    <row r="14" spans="2:26" ht="49.9" customHeight="1" x14ac:dyDescent="0.15">
      <c r="B14" s="1045"/>
      <c r="C14" s="1046"/>
      <c r="D14" s="1046"/>
      <c r="E14" s="1046"/>
      <c r="F14" s="1046"/>
      <c r="G14" s="1046"/>
      <c r="H14" s="1046"/>
      <c r="I14" s="1046"/>
      <c r="J14" s="1046"/>
      <c r="K14" s="1046"/>
      <c r="L14" s="1046"/>
      <c r="M14" s="1046"/>
      <c r="N14" s="1046"/>
      <c r="O14" s="1046"/>
      <c r="P14" s="1046"/>
      <c r="Q14" s="1046"/>
      <c r="R14" s="1046"/>
      <c r="S14" s="1046"/>
      <c r="T14" s="1046"/>
      <c r="U14" s="1046"/>
      <c r="V14" s="1046"/>
      <c r="W14" s="1046"/>
      <c r="X14" s="1046"/>
      <c r="Y14" s="1046"/>
      <c r="Z14" s="1047"/>
    </row>
    <row r="15" spans="2:26" ht="100.15" customHeight="1" x14ac:dyDescent="0.15">
      <c r="B15" s="1048"/>
      <c r="C15" s="1049"/>
      <c r="D15" s="1049"/>
      <c r="E15" s="1049"/>
      <c r="F15" s="1049"/>
      <c r="G15" s="1049"/>
      <c r="H15" s="1049"/>
      <c r="I15" s="1049"/>
      <c r="J15" s="1049"/>
      <c r="K15" s="1049"/>
      <c r="L15" s="1049"/>
      <c r="M15" s="1049"/>
      <c r="N15" s="1049"/>
      <c r="O15" s="1049"/>
      <c r="P15" s="1049"/>
      <c r="Q15" s="1049"/>
      <c r="R15" s="1049"/>
      <c r="S15" s="1049"/>
      <c r="T15" s="1049"/>
      <c r="U15" s="1049"/>
      <c r="V15" s="1049"/>
      <c r="W15" s="1049"/>
      <c r="X15" s="1049"/>
      <c r="Y15" s="1049"/>
      <c r="Z15" s="1050"/>
    </row>
    <row r="16" spans="2:26" ht="9.75" customHeight="1" x14ac:dyDescent="0.15">
      <c r="B16" s="65"/>
      <c r="C16" s="65"/>
      <c r="D16" s="66"/>
      <c r="E16" s="67"/>
      <c r="F16" s="67"/>
      <c r="G16" s="67"/>
      <c r="H16" s="67"/>
      <c r="I16" s="67"/>
      <c r="J16" s="67"/>
      <c r="K16" s="67"/>
      <c r="L16" s="67"/>
      <c r="M16" s="67"/>
      <c r="N16" s="67"/>
      <c r="O16" s="67"/>
      <c r="P16" s="67"/>
      <c r="Q16" s="67"/>
      <c r="R16" s="67"/>
      <c r="S16" s="67"/>
      <c r="T16" s="67"/>
      <c r="U16" s="67"/>
      <c r="V16" s="67"/>
      <c r="W16" s="67"/>
      <c r="X16" s="67"/>
      <c r="Y16" s="67"/>
      <c r="Z16" s="67"/>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1"/>
  <dataValidations count="1">
    <dataValidation allowBlank="1" showInputMessage="1" showErrorMessage="1" prompt="診断区分の所見を、１ページあたり5,000文字以内で入力する。_x000a_文字数が多い場合には、シートをコピーし複数ページで入力する。" sqref="B6:Z15" xr:uid="{7C2C6B1D-FDDD-4B53-A79F-AF200F93EDE7}"/>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83"/>
  <sheetViews>
    <sheetView view="pageBreakPreview" topLeftCell="A43" zoomScaleNormal="85" zoomScaleSheetLayoutView="100" workbookViewId="0"/>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375" customWidth="1"/>
    <col min="14" max="14" width="5.75" customWidth="1"/>
  </cols>
  <sheetData>
    <row r="3" spans="2:10" ht="14.25" thickBot="1" x14ac:dyDescent="0.2"/>
    <row r="4" spans="2:10" x14ac:dyDescent="0.15">
      <c r="B4" s="1083" t="s">
        <v>365</v>
      </c>
      <c r="C4" s="1084"/>
      <c r="D4" s="1084"/>
      <c r="E4" s="1084"/>
      <c r="F4" s="1085"/>
    </row>
    <row r="5" spans="2:10" ht="14.25" thickBot="1" x14ac:dyDescent="0.2">
      <c r="B5" s="104" t="s">
        <v>366</v>
      </c>
      <c r="C5" s="105" t="s">
        <v>367</v>
      </c>
      <c r="D5" s="105" t="s">
        <v>368</v>
      </c>
      <c r="E5" s="105" t="s">
        <v>369</v>
      </c>
      <c r="F5" s="106" t="s">
        <v>370</v>
      </c>
    </row>
    <row r="6" spans="2:10" ht="14.25" thickTop="1" x14ac:dyDescent="0.15">
      <c r="B6" s="114" t="s">
        <v>371</v>
      </c>
      <c r="C6" s="115" t="s">
        <v>372</v>
      </c>
      <c r="D6" s="115" t="s">
        <v>373</v>
      </c>
      <c r="E6" s="115" t="s">
        <v>374</v>
      </c>
      <c r="F6" s="116" t="s">
        <v>375</v>
      </c>
    </row>
    <row r="7" spans="2:10" x14ac:dyDescent="0.15">
      <c r="B7" s="114" t="s">
        <v>376</v>
      </c>
      <c r="C7" s="115" t="s">
        <v>377</v>
      </c>
      <c r="D7" s="115" t="s">
        <v>378</v>
      </c>
      <c r="E7" s="115" t="s">
        <v>379</v>
      </c>
      <c r="F7" s="116" t="s">
        <v>380</v>
      </c>
    </row>
    <row r="8" spans="2:10" x14ac:dyDescent="0.15">
      <c r="B8" s="114" t="s">
        <v>381</v>
      </c>
      <c r="C8" s="115" t="s">
        <v>382</v>
      </c>
      <c r="D8" s="115"/>
      <c r="E8" s="115" t="s">
        <v>383</v>
      </c>
      <c r="F8" s="116"/>
    </row>
    <row r="9" spans="2:10" x14ac:dyDescent="0.15">
      <c r="B9" s="114" t="s">
        <v>384</v>
      </c>
      <c r="C9" s="115" t="s">
        <v>385</v>
      </c>
      <c r="D9" s="115"/>
      <c r="E9" s="115" t="s">
        <v>386</v>
      </c>
      <c r="F9" s="116"/>
    </row>
    <row r="10" spans="2:10" x14ac:dyDescent="0.15">
      <c r="B10" s="114" t="s">
        <v>387</v>
      </c>
      <c r="C10" s="115" t="s">
        <v>388</v>
      </c>
      <c r="D10" s="115"/>
      <c r="E10" s="115" t="s">
        <v>389</v>
      </c>
      <c r="F10" s="116"/>
    </row>
    <row r="11" spans="2:10" x14ac:dyDescent="0.15">
      <c r="B11" s="114" t="s">
        <v>390</v>
      </c>
      <c r="C11" s="115" t="s">
        <v>391</v>
      </c>
      <c r="D11" s="115"/>
      <c r="E11" s="115"/>
      <c r="F11" s="116"/>
    </row>
    <row r="12" spans="2:10" ht="14.25" thickBot="1" x14ac:dyDescent="0.2">
      <c r="B12" s="117" t="s">
        <v>392</v>
      </c>
      <c r="C12" s="118"/>
      <c r="D12" s="118"/>
      <c r="E12" s="118"/>
      <c r="F12" s="119"/>
    </row>
    <row r="13" spans="2:10" ht="14.25" thickBot="1" x14ac:dyDescent="0.2"/>
    <row r="14" spans="2:10" x14ac:dyDescent="0.15">
      <c r="B14" s="1083" t="s">
        <v>393</v>
      </c>
      <c r="C14" s="1084"/>
      <c r="D14" s="1084"/>
      <c r="E14" s="1084"/>
      <c r="F14" s="1084"/>
      <c r="G14" s="1084"/>
      <c r="H14" s="1084"/>
      <c r="I14" s="1084"/>
      <c r="J14" s="1085"/>
    </row>
    <row r="15" spans="2:10" ht="14.25" thickBot="1" x14ac:dyDescent="0.2">
      <c r="B15" s="104" t="s">
        <v>394</v>
      </c>
      <c r="C15" s="105" t="s">
        <v>395</v>
      </c>
      <c r="D15" s="105" t="s">
        <v>396</v>
      </c>
      <c r="E15" s="105" t="s">
        <v>397</v>
      </c>
      <c r="F15" s="105" t="s">
        <v>398</v>
      </c>
      <c r="G15" s="105" t="s">
        <v>399</v>
      </c>
      <c r="H15" s="105" t="s">
        <v>400</v>
      </c>
      <c r="I15" s="105" t="s">
        <v>401</v>
      </c>
      <c r="J15" s="106" t="s">
        <v>402</v>
      </c>
    </row>
    <row r="16" spans="2:10" ht="14.25" thickTop="1" x14ac:dyDescent="0.15">
      <c r="B16" s="107" t="s">
        <v>403</v>
      </c>
      <c r="C16" s="108" t="s">
        <v>404</v>
      </c>
      <c r="D16" s="108" t="s">
        <v>405</v>
      </c>
      <c r="E16" s="108" t="s">
        <v>406</v>
      </c>
      <c r="F16" s="108" t="s">
        <v>407</v>
      </c>
      <c r="G16" s="108" t="s">
        <v>407</v>
      </c>
      <c r="H16" s="108" t="s">
        <v>408</v>
      </c>
      <c r="I16" s="108" t="s">
        <v>409</v>
      </c>
      <c r="J16" s="109" t="s">
        <v>410</v>
      </c>
    </row>
    <row r="17" spans="2:10" x14ac:dyDescent="0.15">
      <c r="B17" s="107" t="s">
        <v>411</v>
      </c>
      <c r="C17" s="108" t="s">
        <v>412</v>
      </c>
      <c r="D17" s="108" t="s">
        <v>413</v>
      </c>
      <c r="E17" s="108" t="s">
        <v>414</v>
      </c>
      <c r="F17" s="108" t="s">
        <v>415</v>
      </c>
      <c r="G17" s="108" t="s">
        <v>416</v>
      </c>
      <c r="H17" s="108" t="s">
        <v>417</v>
      </c>
      <c r="I17" s="108" t="s">
        <v>418</v>
      </c>
      <c r="J17" s="109" t="s">
        <v>419</v>
      </c>
    </row>
    <row r="18" spans="2:10" x14ac:dyDescent="0.15">
      <c r="B18" s="107" t="s">
        <v>420</v>
      </c>
      <c r="C18" s="108" t="s">
        <v>421</v>
      </c>
      <c r="D18" s="108" t="s">
        <v>422</v>
      </c>
      <c r="E18" s="108" t="s">
        <v>423</v>
      </c>
      <c r="F18" s="108" t="s">
        <v>424</v>
      </c>
      <c r="G18" s="108" t="s">
        <v>425</v>
      </c>
      <c r="H18" s="108"/>
      <c r="I18" s="108" t="s">
        <v>417</v>
      </c>
      <c r="J18" s="109" t="s">
        <v>426</v>
      </c>
    </row>
    <row r="19" spans="2:10" x14ac:dyDescent="0.15">
      <c r="B19" s="107" t="s">
        <v>427</v>
      </c>
      <c r="C19" s="108" t="s">
        <v>428</v>
      </c>
      <c r="D19" s="108"/>
      <c r="E19" s="108" t="s">
        <v>429</v>
      </c>
      <c r="F19" s="108" t="s">
        <v>425</v>
      </c>
      <c r="G19" s="108" t="s">
        <v>430</v>
      </c>
      <c r="H19" s="108"/>
      <c r="I19" s="108"/>
      <c r="J19" s="109"/>
    </row>
    <row r="20" spans="2:10" x14ac:dyDescent="0.15">
      <c r="B20" s="107" t="s">
        <v>431</v>
      </c>
      <c r="C20" s="108" t="s">
        <v>432</v>
      </c>
      <c r="D20" s="108"/>
      <c r="E20" s="108" t="s">
        <v>433</v>
      </c>
      <c r="F20" s="108" t="s">
        <v>430</v>
      </c>
      <c r="G20" s="108" t="s">
        <v>434</v>
      </c>
      <c r="H20" s="108"/>
      <c r="I20" s="108"/>
      <c r="J20" s="109"/>
    </row>
    <row r="21" spans="2:10" x14ac:dyDescent="0.15">
      <c r="B21" s="107" t="s">
        <v>388</v>
      </c>
      <c r="C21" s="108" t="s">
        <v>435</v>
      </c>
      <c r="D21" s="108"/>
      <c r="E21" s="108" t="s">
        <v>436</v>
      </c>
      <c r="F21" s="108" t="s">
        <v>434</v>
      </c>
      <c r="G21" s="108"/>
      <c r="H21" s="108"/>
      <c r="I21" s="108"/>
      <c r="J21" s="109"/>
    </row>
    <row r="22" spans="2:10" x14ac:dyDescent="0.15">
      <c r="B22" s="107"/>
      <c r="C22" s="108" t="s">
        <v>437</v>
      </c>
      <c r="D22" s="108"/>
      <c r="E22" s="108" t="s">
        <v>438</v>
      </c>
      <c r="F22" s="108"/>
      <c r="G22" s="108"/>
      <c r="H22" s="108"/>
      <c r="I22" s="108"/>
      <c r="J22" s="109"/>
    </row>
    <row r="23" spans="2:10" x14ac:dyDescent="0.15">
      <c r="B23" s="107"/>
      <c r="C23" s="108" t="s">
        <v>439</v>
      </c>
      <c r="D23" s="108"/>
      <c r="E23" s="108" t="s">
        <v>440</v>
      </c>
      <c r="F23" s="108"/>
      <c r="G23" s="108"/>
      <c r="H23" s="108"/>
      <c r="I23" s="108"/>
      <c r="J23" s="109"/>
    </row>
    <row r="24" spans="2:10" x14ac:dyDescent="0.15">
      <c r="B24" s="107"/>
      <c r="C24" s="108" t="s">
        <v>441</v>
      </c>
      <c r="D24" s="108"/>
      <c r="E24" s="108" t="s">
        <v>442</v>
      </c>
      <c r="F24" s="108"/>
      <c r="G24" s="108"/>
      <c r="H24" s="108"/>
      <c r="I24" s="108"/>
      <c r="J24" s="109"/>
    </row>
    <row r="25" spans="2:10" x14ac:dyDescent="0.15">
      <c r="B25" s="107"/>
      <c r="C25" s="108" t="s">
        <v>443</v>
      </c>
      <c r="D25" s="108"/>
      <c r="E25" s="108" t="s">
        <v>444</v>
      </c>
      <c r="F25" s="108"/>
      <c r="G25" s="108"/>
      <c r="H25" s="108"/>
      <c r="I25" s="108"/>
      <c r="J25" s="109"/>
    </row>
    <row r="26" spans="2:10" x14ac:dyDescent="0.15">
      <c r="B26" s="107"/>
      <c r="C26" s="108" t="s">
        <v>445</v>
      </c>
      <c r="D26" s="108"/>
      <c r="E26" s="110" t="s">
        <v>446</v>
      </c>
      <c r="F26" s="108"/>
      <c r="G26" s="108"/>
      <c r="H26" s="108"/>
      <c r="I26" s="108"/>
      <c r="J26" s="109"/>
    </row>
    <row r="27" spans="2:10" x14ac:dyDescent="0.15">
      <c r="B27" s="107"/>
      <c r="C27" s="108" t="s">
        <v>447</v>
      </c>
      <c r="D27" s="108"/>
      <c r="E27" s="108" t="s">
        <v>448</v>
      </c>
      <c r="F27" s="108"/>
      <c r="G27" s="108"/>
      <c r="H27" s="108"/>
      <c r="I27" s="108"/>
      <c r="J27" s="109"/>
    </row>
    <row r="28" spans="2:10" x14ac:dyDescent="0.15">
      <c r="B28" s="107"/>
      <c r="C28" s="108" t="s">
        <v>449</v>
      </c>
      <c r="D28" s="108"/>
      <c r="E28" s="110"/>
      <c r="F28" s="108"/>
      <c r="G28" s="108"/>
      <c r="H28" s="108"/>
      <c r="I28" s="108"/>
      <c r="J28" s="109"/>
    </row>
    <row r="29" spans="2:10" x14ac:dyDescent="0.15">
      <c r="B29" s="107"/>
      <c r="C29" s="108" t="s">
        <v>388</v>
      </c>
      <c r="D29" s="108"/>
      <c r="E29" s="108"/>
      <c r="F29" s="108"/>
      <c r="G29" s="108"/>
      <c r="H29" s="108"/>
      <c r="I29" s="108"/>
      <c r="J29" s="109"/>
    </row>
    <row r="30" spans="2:10" x14ac:dyDescent="0.15">
      <c r="B30" s="107"/>
      <c r="C30" s="108"/>
      <c r="D30" s="108"/>
      <c r="E30" s="108"/>
      <c r="F30" s="108"/>
      <c r="G30" s="108"/>
      <c r="H30" s="108"/>
      <c r="I30" s="108"/>
      <c r="J30" s="109"/>
    </row>
    <row r="31" spans="2:10" x14ac:dyDescent="0.15">
      <c r="B31" s="107"/>
      <c r="C31" s="108" t="s">
        <v>449</v>
      </c>
      <c r="D31" s="108"/>
      <c r="E31" s="108"/>
      <c r="F31" s="108"/>
      <c r="G31" s="108"/>
      <c r="H31" s="108"/>
      <c r="I31" s="108"/>
      <c r="J31" s="109"/>
    </row>
    <row r="32" spans="2:10" x14ac:dyDescent="0.15">
      <c r="B32" s="107"/>
      <c r="C32" s="108" t="s">
        <v>388</v>
      </c>
      <c r="D32" s="108"/>
      <c r="E32" s="108"/>
      <c r="F32" s="108"/>
      <c r="G32" s="108"/>
      <c r="H32" s="108"/>
      <c r="I32" s="108"/>
      <c r="J32" s="109"/>
    </row>
    <row r="33" spans="2:10" x14ac:dyDescent="0.15">
      <c r="B33" s="107"/>
      <c r="C33" s="108"/>
      <c r="D33" s="108"/>
      <c r="E33" s="108"/>
      <c r="F33" s="108"/>
      <c r="G33" s="108"/>
      <c r="H33" s="108"/>
      <c r="I33" s="108"/>
      <c r="J33" s="109"/>
    </row>
    <row r="34" spans="2:10" x14ac:dyDescent="0.15">
      <c r="B34" s="107"/>
      <c r="C34" s="108" t="s">
        <v>450</v>
      </c>
      <c r="D34" s="108"/>
      <c r="E34" s="108"/>
      <c r="F34" s="108"/>
      <c r="G34" s="108"/>
      <c r="H34" s="108"/>
      <c r="I34" s="108"/>
      <c r="J34" s="109"/>
    </row>
    <row r="35" spans="2:10" x14ac:dyDescent="0.15">
      <c r="B35" s="107"/>
      <c r="C35" s="108" t="s">
        <v>388</v>
      </c>
      <c r="D35" s="108"/>
      <c r="E35" s="108"/>
      <c r="F35" s="108"/>
      <c r="G35" s="108"/>
      <c r="H35" s="108"/>
      <c r="I35" s="108"/>
      <c r="J35" s="109"/>
    </row>
    <row r="36" spans="2:10" x14ac:dyDescent="0.15">
      <c r="B36" s="107"/>
      <c r="C36" s="108"/>
      <c r="D36" s="108"/>
      <c r="E36" s="108"/>
      <c r="F36" s="108"/>
      <c r="G36" s="108"/>
      <c r="H36" s="108"/>
      <c r="I36" s="108"/>
      <c r="J36" s="109"/>
    </row>
    <row r="37" spans="2:10" x14ac:dyDescent="0.15">
      <c r="B37" s="107"/>
      <c r="C37" s="108" t="s">
        <v>451</v>
      </c>
      <c r="D37" s="108"/>
      <c r="E37" s="108"/>
      <c r="F37" s="108"/>
      <c r="G37" s="108"/>
      <c r="H37" s="108"/>
      <c r="I37" s="108"/>
      <c r="J37" s="109"/>
    </row>
    <row r="38" spans="2:10" x14ac:dyDescent="0.15">
      <c r="B38" s="107"/>
      <c r="C38" s="108" t="s">
        <v>452</v>
      </c>
      <c r="D38" s="108"/>
      <c r="E38" s="108"/>
      <c r="F38" s="108"/>
      <c r="G38" s="108"/>
      <c r="H38" s="108"/>
      <c r="I38" s="108"/>
      <c r="J38" s="109"/>
    </row>
    <row r="39" spans="2:10" x14ac:dyDescent="0.15">
      <c r="B39" s="107"/>
      <c r="C39" s="108" t="s">
        <v>388</v>
      </c>
      <c r="D39" s="108"/>
      <c r="E39" s="108"/>
      <c r="F39" s="108"/>
      <c r="G39" s="108"/>
      <c r="H39" s="108"/>
      <c r="I39" s="108"/>
      <c r="J39" s="109"/>
    </row>
    <row r="40" spans="2:10" x14ac:dyDescent="0.15">
      <c r="B40" s="107"/>
      <c r="C40" s="108"/>
      <c r="D40" s="108"/>
      <c r="E40" s="108"/>
      <c r="F40" s="108"/>
      <c r="G40" s="108"/>
      <c r="H40" s="108"/>
      <c r="I40" s="108"/>
      <c r="J40" s="109"/>
    </row>
    <row r="41" spans="2:10" x14ac:dyDescent="0.15">
      <c r="B41" s="107"/>
      <c r="C41" s="108" t="s">
        <v>453</v>
      </c>
      <c r="D41" s="108"/>
      <c r="E41" s="108"/>
      <c r="F41" s="108"/>
      <c r="G41" s="108"/>
      <c r="H41" s="108"/>
      <c r="I41" s="108"/>
      <c r="J41" s="109"/>
    </row>
    <row r="42" spans="2:10" x14ac:dyDescent="0.15">
      <c r="B42" s="107"/>
      <c r="C42" s="108" t="s">
        <v>454</v>
      </c>
      <c r="D42" s="108"/>
      <c r="E42" s="108"/>
      <c r="F42" s="108"/>
      <c r="G42" s="108"/>
      <c r="H42" s="108"/>
      <c r="I42" s="108"/>
      <c r="J42" s="109"/>
    </row>
    <row r="43" spans="2:10" x14ac:dyDescent="0.15">
      <c r="B43" s="107"/>
      <c r="C43" s="108" t="s">
        <v>455</v>
      </c>
      <c r="D43" s="108"/>
      <c r="E43" s="108"/>
      <c r="F43" s="108"/>
      <c r="G43" s="108"/>
      <c r="H43" s="108"/>
      <c r="I43" s="108"/>
      <c r="J43" s="109"/>
    </row>
    <row r="44" spans="2:10" x14ac:dyDescent="0.15">
      <c r="B44" s="107"/>
      <c r="C44" s="108" t="s">
        <v>456</v>
      </c>
      <c r="D44" s="108"/>
      <c r="E44" s="108"/>
      <c r="F44" s="108"/>
      <c r="G44" s="108"/>
      <c r="H44" s="108"/>
      <c r="I44" s="108"/>
      <c r="J44" s="109"/>
    </row>
    <row r="45" spans="2:10" x14ac:dyDescent="0.15">
      <c r="B45" s="107"/>
      <c r="C45" s="108" t="s">
        <v>388</v>
      </c>
      <c r="D45" s="108"/>
      <c r="E45" s="108"/>
      <c r="F45" s="108"/>
      <c r="G45" s="108"/>
      <c r="H45" s="108"/>
      <c r="I45" s="108"/>
      <c r="J45" s="109"/>
    </row>
    <row r="46" spans="2:10" x14ac:dyDescent="0.15">
      <c r="B46" s="107"/>
      <c r="C46" s="108"/>
      <c r="D46" s="108"/>
      <c r="E46" s="108"/>
      <c r="F46" s="108"/>
      <c r="G46" s="108"/>
      <c r="H46" s="108"/>
      <c r="I46" s="108"/>
      <c r="J46" s="109"/>
    </row>
    <row r="47" spans="2:10" ht="14.25" thickBot="1" x14ac:dyDescent="0.2">
      <c r="B47" s="111"/>
      <c r="C47" s="112" t="s">
        <v>388</v>
      </c>
      <c r="D47" s="112"/>
      <c r="E47" s="112"/>
      <c r="F47" s="112"/>
      <c r="G47" s="112"/>
      <c r="H47" s="112"/>
      <c r="I47" s="112"/>
      <c r="J47" s="113"/>
    </row>
    <row r="49" spans="2:7" ht="14.25" thickBot="1" x14ac:dyDescent="0.2">
      <c r="C49" s="45"/>
      <c r="D49" s="45"/>
      <c r="E49" s="45"/>
      <c r="F49" s="45"/>
      <c r="G49" s="45"/>
    </row>
    <row r="50" spans="2:7" x14ac:dyDescent="0.15">
      <c r="B50" s="1086" t="s">
        <v>457</v>
      </c>
      <c r="C50" s="1087"/>
      <c r="D50" s="1087"/>
      <c r="E50" s="1087"/>
      <c r="F50" s="1087"/>
      <c r="G50" s="1088"/>
    </row>
    <row r="51" spans="2:7" ht="14.25" thickBot="1" x14ac:dyDescent="0.2">
      <c r="B51" s="102" t="s">
        <v>458</v>
      </c>
      <c r="C51" s="41" t="s">
        <v>394</v>
      </c>
      <c r="D51" s="41" t="s">
        <v>459</v>
      </c>
      <c r="E51" s="41" t="s">
        <v>460</v>
      </c>
      <c r="F51" s="42" t="s">
        <v>461</v>
      </c>
      <c r="G51" s="103" t="s">
        <v>462</v>
      </c>
    </row>
    <row r="52" spans="2:7" ht="14.25" thickTop="1" x14ac:dyDescent="0.15">
      <c r="B52" s="120" t="s">
        <v>463</v>
      </c>
      <c r="C52" s="108" t="s">
        <v>464</v>
      </c>
      <c r="D52" s="108" t="s">
        <v>465</v>
      </c>
      <c r="E52" s="108" t="s">
        <v>466</v>
      </c>
      <c r="F52" s="108" t="s">
        <v>467</v>
      </c>
      <c r="G52" s="109" t="s">
        <v>410</v>
      </c>
    </row>
    <row r="53" spans="2:7" x14ac:dyDescent="0.15">
      <c r="B53" s="120" t="s">
        <v>468</v>
      </c>
      <c r="C53" s="108" t="s">
        <v>469</v>
      </c>
      <c r="D53" s="108" t="s">
        <v>470</v>
      </c>
      <c r="E53" s="108" t="s">
        <v>471</v>
      </c>
      <c r="F53" s="108" t="s">
        <v>472</v>
      </c>
      <c r="G53" s="109" t="s">
        <v>419</v>
      </c>
    </row>
    <row r="54" spans="2:7" x14ac:dyDescent="0.15">
      <c r="B54" s="120" t="s">
        <v>473</v>
      </c>
      <c r="C54" s="108" t="s">
        <v>474</v>
      </c>
      <c r="D54" s="108" t="s">
        <v>475</v>
      </c>
      <c r="E54" s="108" t="s">
        <v>476</v>
      </c>
      <c r="F54" s="108"/>
      <c r="G54" s="109" t="s">
        <v>426</v>
      </c>
    </row>
    <row r="55" spans="2:7" x14ac:dyDescent="0.15">
      <c r="B55" s="120" t="s">
        <v>477</v>
      </c>
      <c r="C55" s="108"/>
      <c r="D55" s="108"/>
      <c r="E55" s="108" t="s">
        <v>478</v>
      </c>
      <c r="F55" s="108"/>
      <c r="G55" s="109"/>
    </row>
    <row r="56" spans="2:7" x14ac:dyDescent="0.15">
      <c r="B56" s="120"/>
      <c r="C56" s="108" t="s">
        <v>479</v>
      </c>
      <c r="D56" s="108"/>
      <c r="E56" s="108" t="s">
        <v>480</v>
      </c>
      <c r="F56" s="108"/>
      <c r="G56" s="109"/>
    </row>
    <row r="57" spans="2:7" x14ac:dyDescent="0.15">
      <c r="B57" s="120"/>
      <c r="C57" s="108" t="s">
        <v>481</v>
      </c>
      <c r="D57" s="108"/>
      <c r="E57" s="108" t="s">
        <v>482</v>
      </c>
      <c r="F57" s="108"/>
      <c r="G57" s="109"/>
    </row>
    <row r="58" spans="2:7" x14ac:dyDescent="0.15">
      <c r="B58" s="120"/>
      <c r="C58" s="108" t="s">
        <v>483</v>
      </c>
      <c r="D58" s="108"/>
      <c r="E58" s="108" t="s">
        <v>448</v>
      </c>
      <c r="F58" s="108"/>
      <c r="G58" s="109"/>
    </row>
    <row r="59" spans="2:7" x14ac:dyDescent="0.15">
      <c r="B59" s="120"/>
      <c r="C59" s="108" t="s">
        <v>484</v>
      </c>
      <c r="D59" s="108"/>
      <c r="E59" s="108"/>
      <c r="F59" s="108"/>
      <c r="G59" s="109"/>
    </row>
    <row r="60" spans="2:7" x14ac:dyDescent="0.15">
      <c r="B60" s="120"/>
      <c r="C60" s="108" t="s">
        <v>388</v>
      </c>
      <c r="D60" s="108"/>
      <c r="E60" s="108"/>
      <c r="F60" s="108"/>
      <c r="G60" s="109"/>
    </row>
    <row r="61" spans="2:7" x14ac:dyDescent="0.15">
      <c r="B61" s="120"/>
      <c r="C61" s="108"/>
      <c r="D61" s="108"/>
      <c r="E61" s="108"/>
      <c r="F61" s="108"/>
      <c r="G61" s="109"/>
    </row>
    <row r="62" spans="2:7" x14ac:dyDescent="0.15">
      <c r="B62" s="120"/>
      <c r="C62" s="108" t="s">
        <v>132</v>
      </c>
      <c r="D62" s="108"/>
      <c r="E62" s="108"/>
      <c r="F62" s="108"/>
      <c r="G62" s="109"/>
    </row>
    <row r="63" spans="2:7" x14ac:dyDescent="0.15">
      <c r="B63" s="120"/>
      <c r="C63" s="108" t="s">
        <v>133</v>
      </c>
      <c r="D63" s="108"/>
      <c r="E63" s="108"/>
      <c r="F63" s="108"/>
      <c r="G63" s="109"/>
    </row>
    <row r="64" spans="2:7" x14ac:dyDescent="0.15">
      <c r="B64" s="120"/>
      <c r="C64" s="108" t="s">
        <v>134</v>
      </c>
      <c r="D64" s="108"/>
      <c r="E64" s="108"/>
      <c r="F64" s="108"/>
      <c r="G64" s="109"/>
    </row>
    <row r="65" spans="2:7" x14ac:dyDescent="0.15">
      <c r="B65" s="120"/>
      <c r="C65" s="108" t="s">
        <v>135</v>
      </c>
      <c r="D65" s="108"/>
      <c r="E65" s="108"/>
      <c r="F65" s="108"/>
      <c r="G65" s="109"/>
    </row>
    <row r="66" spans="2:7" x14ac:dyDescent="0.15">
      <c r="B66" s="120"/>
      <c r="C66" s="108" t="s">
        <v>485</v>
      </c>
      <c r="D66" s="108"/>
      <c r="E66" s="108"/>
      <c r="F66" s="108"/>
      <c r="G66" s="109"/>
    </row>
    <row r="67" spans="2:7" x14ac:dyDescent="0.15">
      <c r="B67" s="120"/>
      <c r="C67" s="108" t="s">
        <v>486</v>
      </c>
      <c r="D67" s="108"/>
      <c r="E67" s="108"/>
      <c r="F67" s="108"/>
      <c r="G67" s="109"/>
    </row>
    <row r="68" spans="2:7" x14ac:dyDescent="0.15">
      <c r="B68" s="120"/>
      <c r="C68" s="108" t="s">
        <v>136</v>
      </c>
      <c r="D68" s="108"/>
      <c r="E68" s="108"/>
      <c r="F68" s="108"/>
      <c r="G68" s="109"/>
    </row>
    <row r="69" spans="2:7" x14ac:dyDescent="0.15">
      <c r="B69" s="120"/>
      <c r="C69" s="108" t="s">
        <v>137</v>
      </c>
      <c r="D69" s="108"/>
      <c r="E69" s="108"/>
      <c r="F69" s="108"/>
      <c r="G69" s="109"/>
    </row>
    <row r="70" spans="2:7" x14ac:dyDescent="0.15">
      <c r="B70" s="120"/>
      <c r="C70" s="108" t="s">
        <v>487</v>
      </c>
      <c r="D70" s="108"/>
      <c r="E70" s="108"/>
      <c r="F70" s="108"/>
      <c r="G70" s="109"/>
    </row>
    <row r="71" spans="2:7" x14ac:dyDescent="0.15">
      <c r="B71" s="120"/>
      <c r="C71" s="108" t="s">
        <v>139</v>
      </c>
      <c r="D71" s="108"/>
      <c r="E71" s="108"/>
      <c r="F71" s="108"/>
      <c r="G71" s="109"/>
    </row>
    <row r="72" spans="2:7" x14ac:dyDescent="0.15">
      <c r="B72" s="120"/>
      <c r="C72" s="108" t="s">
        <v>141</v>
      </c>
      <c r="D72" s="108"/>
      <c r="E72" s="108"/>
      <c r="F72" s="108"/>
      <c r="G72" s="109"/>
    </row>
    <row r="73" spans="2:7" x14ac:dyDescent="0.15">
      <c r="B73" s="120"/>
      <c r="C73" s="108" t="s">
        <v>142</v>
      </c>
      <c r="D73" s="108"/>
      <c r="E73" s="108"/>
      <c r="F73" s="108"/>
      <c r="G73" s="109"/>
    </row>
    <row r="74" spans="2:7" x14ac:dyDescent="0.15">
      <c r="B74" s="120"/>
      <c r="C74" s="108" t="s">
        <v>143</v>
      </c>
      <c r="D74" s="108"/>
      <c r="E74" s="108"/>
      <c r="F74" s="108"/>
      <c r="G74" s="109"/>
    </row>
    <row r="75" spans="2:7" x14ac:dyDescent="0.15">
      <c r="B75" s="120"/>
      <c r="C75" s="108" t="s">
        <v>144</v>
      </c>
      <c r="D75" s="108"/>
      <c r="E75" s="108"/>
      <c r="F75" s="108"/>
      <c r="G75" s="109"/>
    </row>
    <row r="76" spans="2:7" x14ac:dyDescent="0.15">
      <c r="B76" s="120"/>
      <c r="C76" s="108" t="s">
        <v>145</v>
      </c>
      <c r="D76" s="108"/>
      <c r="E76" s="108"/>
      <c r="F76" s="108"/>
      <c r="G76" s="109"/>
    </row>
    <row r="77" spans="2:7" x14ac:dyDescent="0.15">
      <c r="B77" s="120"/>
      <c r="C77" s="108" t="s">
        <v>448</v>
      </c>
      <c r="D77" s="108"/>
      <c r="E77" s="108"/>
      <c r="F77" s="108"/>
      <c r="G77" s="109"/>
    </row>
    <row r="78" spans="2:7" x14ac:dyDescent="0.15">
      <c r="B78" s="120"/>
      <c r="C78" s="108"/>
      <c r="D78" s="108"/>
      <c r="E78" s="108"/>
      <c r="F78" s="108"/>
      <c r="G78" s="109"/>
    </row>
    <row r="79" spans="2:7" x14ac:dyDescent="0.15">
      <c r="B79" s="120"/>
      <c r="C79" s="108" t="s">
        <v>488</v>
      </c>
      <c r="D79" s="108"/>
      <c r="E79" s="108"/>
      <c r="F79" s="108"/>
      <c r="G79" s="109"/>
    </row>
    <row r="80" spans="2:7" x14ac:dyDescent="0.15">
      <c r="B80" s="120"/>
      <c r="C80" s="108" t="s">
        <v>489</v>
      </c>
      <c r="D80" s="108"/>
      <c r="E80" s="108"/>
      <c r="F80" s="108"/>
      <c r="G80" s="109"/>
    </row>
    <row r="81" spans="2:7" x14ac:dyDescent="0.15">
      <c r="B81" s="120"/>
      <c r="C81" s="108" t="s">
        <v>490</v>
      </c>
      <c r="D81" s="108"/>
      <c r="E81" s="108"/>
      <c r="F81" s="108"/>
      <c r="G81" s="109"/>
    </row>
    <row r="82" spans="2:7" x14ac:dyDescent="0.15">
      <c r="B82" s="120"/>
      <c r="C82" s="108" t="s">
        <v>491</v>
      </c>
      <c r="D82" s="108"/>
      <c r="E82" s="108"/>
      <c r="F82" s="108"/>
      <c r="G82" s="109"/>
    </row>
    <row r="83" spans="2:7" ht="14.25" thickBot="1" x14ac:dyDescent="0.2">
      <c r="B83" s="121"/>
      <c r="C83" s="112" t="s">
        <v>448</v>
      </c>
      <c r="D83" s="112"/>
      <c r="E83" s="112"/>
      <c r="F83" s="112"/>
      <c r="G83" s="113"/>
    </row>
  </sheetData>
  <mergeCells count="3">
    <mergeCell ref="B14:J14"/>
    <mergeCell ref="B50:G50"/>
    <mergeCell ref="B4:F4"/>
  </mergeCells>
  <phoneticPr fontId="11"/>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DFDDF6-2908-453B-B75E-0C4F7A558B6F}">
  <ds:schemaRefs>
    <ds:schemaRef ds:uri="http://schemas.microsoft.com/office/2006/metadata/properties"/>
    <ds:schemaRef ds:uri="http://schemas.microsoft.com/office/infopath/2007/PartnerControls"/>
    <ds:schemaRef ds:uri="472a4ffc-735f-4c55-96bd-3d43cfd721f4"/>
    <ds:schemaRef ds:uri="a51e9b84-0d65-4c4a-a814-9438be8277eb"/>
  </ds:schemaRefs>
</ds:datastoreItem>
</file>

<file path=customXml/itemProps3.xml><?xml version="1.0" encoding="utf-8"?>
<ds:datastoreItem xmlns:ds="http://schemas.openxmlformats.org/officeDocument/2006/customXml" ds:itemID="{3737EF77-0C79-4D37-8E47-0CA87607B7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86</vt:i4>
      </vt:variant>
    </vt:vector>
  </HeadingPairs>
  <TitlesOfParts>
    <vt:vector size="132" baseType="lpstr">
      <vt:lpstr>様式A-1</vt:lpstr>
      <vt:lpstr>様式A-2</vt:lpstr>
      <vt:lpstr>様式A-3</vt:lpstr>
      <vt:lpstr>様式B_001</vt:lpstr>
      <vt:lpstr>様式B_002</vt:lpstr>
      <vt:lpstr>様式B_003</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様式D-1-2</vt:lpstr>
      <vt:lpstr>様式D-2-1_001</vt:lpstr>
      <vt:lpstr>様式D-2-1_002</vt:lpstr>
      <vt:lpstr>様式D-2-1_003</vt:lpstr>
      <vt:lpstr>様式D-2-1´_001</vt:lpstr>
      <vt:lpstr>様式D-2-1´_002</vt:lpstr>
      <vt:lpstr>様式D-2-1´_003</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様式D-3_PE</vt:lpstr>
      <vt:lpstr>様式E</vt:lpstr>
      <vt:lpstr>様式F</vt:lpstr>
      <vt:lpstr>様式G</vt:lpstr>
      <vt:lpstr>(参考)リスト</vt:lpstr>
      <vt:lpstr>'(参考)リスト'!Print_Area</vt:lpstr>
      <vt:lpstr>'様式A-1'!Print_Area</vt:lpstr>
      <vt:lpstr>'様式A-2'!Print_Area</vt:lpstr>
      <vt:lpstr>'様式A-3'!Print_Area</vt:lpstr>
      <vt:lpstr>様式B_001!Print_Area</vt:lpstr>
      <vt:lpstr>様式B_002!Print_Area</vt:lpstr>
      <vt:lpstr>様式B_003!Print_Area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'様式D-1-2'!Print_Area</vt:lpstr>
      <vt:lpstr>'様式D-2-1_001'!Print_Area</vt:lpstr>
      <vt:lpstr>'様式D-2-1_002'!Print_Area</vt:lpstr>
      <vt:lpstr>'様式D-2-1_003'!Print_Area</vt:lpstr>
      <vt:lpstr>'様式D-2-1´_001'!Print_Area</vt:lpstr>
      <vt:lpstr>'様式D-2-1´_002'!Print_Area</vt:lpstr>
      <vt:lpstr>'様式D-2-1´_003'!Print_Area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様式E!Print_Area</vt:lpstr>
      <vt:lpstr>様式F!Print_Area</vt:lpstr>
      <vt:lpstr>様式G!Print_Area</vt:lpstr>
      <vt:lpstr>'様式A-2'!Print_Titles</vt:lpstr>
      <vt:lpstr>'様式A-3'!Print_Titles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小島 幸恵</cp:lastModifiedBy>
  <cp:revision/>
  <cp:lastPrinted>2026-01-30T09:48:12Z</cp:lastPrinted>
  <dcterms:created xsi:type="dcterms:W3CDTF">2012-04-09T00:49:26Z</dcterms:created>
  <dcterms:modified xsi:type="dcterms:W3CDTF">2026-04-14T05:58:18Z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