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623"/>
  <workbookPr updateLinks="never" codeName="ThisWorkbook" defaultThemeVersion="124226"/>
  <mc:AlternateContent xmlns:mc="http://schemas.openxmlformats.org/markup-compatibility/2006">
    <mc:Choice Requires="x15">
      <x15ac:absPath xmlns:x15ac="http://schemas.microsoft.com/office/spreadsheetml/2010/11/ac" url="C:\Users\AE8595\Box\070 2025年 案件フォルダ\000033215_山口25-00002_山口県Ｔ保守管理\05_データ\22_点検調書（一次整理）\岩国1025鴬笛\"/>
    </mc:Choice>
  </mc:AlternateContent>
  <xr:revisionPtr revIDLastSave="0" documentId="13_ncr:1_{A310CA33-E5BB-40EA-B850-00A7DD142727}" xr6:coauthVersionLast="47" xr6:coauthVersionMax="47" xr10:uidLastSave="{00000000-0000-0000-0000-000000000000}"/>
  <bookViews>
    <workbookView xWindow="-105" yWindow="135" windowWidth="28800" windowHeight="15345" tabRatio="985" firstSheet="7" activeTab="13" xr2:uid="{00000000-000D-0000-FFFF-FFFF00000000}"/>
  </bookViews>
  <sheets>
    <sheet name="点検様式作成フロー" sheetId="75" r:id="rId1"/>
    <sheet name="変状面積算出方法" sheetId="77" r:id="rId2"/>
    <sheet name="様式A-1" sheetId="57" r:id="rId3"/>
    <sheet name="様式A-2" sheetId="58" r:id="rId4"/>
    <sheet name="様式A-3" sheetId="59" r:id="rId5"/>
    <sheet name="様式B" sheetId="93" r:id="rId6"/>
    <sheet name="様式C-1-1" sheetId="60" r:id="rId7"/>
    <sheet name="様式C-1-2" sheetId="61" r:id="rId8"/>
    <sheet name="様式C-2" sheetId="63" r:id="rId9"/>
    <sheet name="様式D-1-1_001" sheetId="94" r:id="rId10"/>
    <sheet name="様式D-1-1_002" sheetId="96" r:id="rId11"/>
    <sheet name="様式D-1-1_003" sheetId="97" r:id="rId12"/>
    <sheet name="様式D-1-1_004" sheetId="98" r:id="rId13"/>
    <sheet name="様式D-1-1_005" sheetId="99" r:id="rId14"/>
    <sheet name="様式D-1-1_006" sheetId="100" r:id="rId15"/>
    <sheet name="様式D-1-1_007" sheetId="101" r:id="rId16"/>
    <sheet name="様式D-1-1_008" sheetId="102" r:id="rId17"/>
    <sheet name="様式D-1-1_009" sheetId="103" r:id="rId18"/>
    <sheet name="様式D-1-1_010" sheetId="104" r:id="rId19"/>
    <sheet name="様式D-1-2" sheetId="65" r:id="rId20"/>
    <sheet name="様式D-2-1" sheetId="42" r:id="rId21"/>
    <sheet name="様式D-2-1´" sheetId="55" r:id="rId22"/>
    <sheet name="様式D-3_PS" sheetId="83" r:id="rId23"/>
    <sheet name="様式D-3_S001" sheetId="105" r:id="rId24"/>
    <sheet name="様式D-3_S002" sheetId="106" r:id="rId25"/>
    <sheet name="様式D-3_S003" sheetId="109" r:id="rId26"/>
    <sheet name="様式D-3_S004" sheetId="108" r:id="rId27"/>
    <sheet name="様式D-3_PE" sheetId="110" r:id="rId28"/>
    <sheet name="様式E" sheetId="64" r:id="rId29"/>
    <sheet name="様式F " sheetId="81" r:id="rId30"/>
    <sheet name="様式G" sheetId="95" r:id="rId31"/>
    <sheet name="(参考)リスト" sheetId="74" r:id="rId32"/>
  </sheets>
  <definedNames>
    <definedName name="_xlnm.Print_Area" localSheetId="31">'(参考)リスト'!$A$3:$K$84</definedName>
    <definedName name="_xlnm.Print_Area" localSheetId="0">点検様式作成フロー!$A$1:$N$38</definedName>
    <definedName name="_xlnm.Print_Area" localSheetId="1">変状面積算出方法!$A$1:$N$31</definedName>
    <definedName name="_xlnm.Print_Area" localSheetId="2">'様式A-1'!$B$2:$AB$29</definedName>
    <definedName name="_xlnm.Print_Area" localSheetId="3">'様式A-2'!$B$3:$AN$42</definedName>
    <definedName name="_xlnm.Print_Area" localSheetId="4">'様式A-3'!$B$3:$AI$18</definedName>
    <definedName name="_xlnm.Print_Area" localSheetId="5">様式B!$B$2:$AA$33</definedName>
    <definedName name="_xlnm.Print_Area" localSheetId="6">'様式C-1-1'!$B$2:$Y$88</definedName>
    <definedName name="_xlnm.Print_Area" localSheetId="7">'様式C-1-2'!$B$2:$X$46</definedName>
    <definedName name="_xlnm.Print_Area" localSheetId="8">'様式C-2'!$B$2:$Z$23</definedName>
    <definedName name="_xlnm.Print_Area" localSheetId="9">'様式D-1-1_001'!$B$2:$W$30</definedName>
    <definedName name="_xlnm.Print_Area" localSheetId="10">'様式D-1-1_002'!$B$2:$W$30</definedName>
    <definedName name="_xlnm.Print_Area" localSheetId="11">'様式D-1-1_003'!$B$2:$W$30</definedName>
    <definedName name="_xlnm.Print_Area" localSheetId="12">'様式D-1-1_004'!$B$2:$W$30</definedName>
    <definedName name="_xlnm.Print_Area" localSheetId="13">'様式D-1-1_005'!$B$2:$W$30</definedName>
    <definedName name="_xlnm.Print_Area" localSheetId="14">'様式D-1-1_006'!$B$2:$W$30</definedName>
    <definedName name="_xlnm.Print_Area" localSheetId="15">'様式D-1-1_007'!$B$2:$W$30</definedName>
    <definedName name="_xlnm.Print_Area" localSheetId="16">'様式D-1-1_008'!$B$2:$W$30</definedName>
    <definedName name="_xlnm.Print_Area" localSheetId="17">'様式D-1-1_009'!$B$2:$W$30</definedName>
    <definedName name="_xlnm.Print_Area" localSheetId="18">'様式D-1-1_010'!$B$2:$W$30</definedName>
    <definedName name="_xlnm.Print_Area" localSheetId="19">'様式D-1-2'!$B$2:$Y$41</definedName>
    <definedName name="_xlnm.Print_Area" localSheetId="20">'様式D-2-1'!$B$3:$AI$18</definedName>
    <definedName name="_xlnm.Print_Area" localSheetId="21">'様式D-2-1´'!$B$3:$AI$18</definedName>
    <definedName name="_xlnm.Print_Area" localSheetId="27">'様式D-3_PE'!$A$3:$AO$53</definedName>
    <definedName name="_xlnm.Print_Area" localSheetId="22">'様式D-3_PS'!$A$3:$AO$53</definedName>
    <definedName name="_xlnm.Print_Area" localSheetId="23">'様式D-3_S001'!$A$3:$AO$53</definedName>
    <definedName name="_xlnm.Print_Area" localSheetId="24">'様式D-3_S002'!$A$3:$AO$53</definedName>
    <definedName name="_xlnm.Print_Area" localSheetId="25">'様式D-3_S003'!$A$3:$AO$53</definedName>
    <definedName name="_xlnm.Print_Area" localSheetId="26">'様式D-3_S004'!$A$3:$AO$53</definedName>
    <definedName name="_xlnm.Print_Area" localSheetId="28">様式E!$B$2:$BK$21</definedName>
    <definedName name="_xlnm.Print_Area" localSheetId="29">'様式F '!$B$1:$AB$50</definedName>
    <definedName name="_xlnm.Print_Area" localSheetId="30">様式G!$B$2:$Z$15</definedName>
    <definedName name="_xlnm.Print_Titles" localSheetId="3">'様式A-2'!$3:$9</definedName>
    <definedName name="_xlnm.Print_Titles" localSheetId="6">'様式C-1-1'!$2:$2</definedName>
    <definedName name="_xlnm.Print_Titles" localSheetId="9">'様式D-1-1_001'!$B:$W,'様式D-1-1_001'!$2:$4</definedName>
    <definedName name="_xlnm.Print_Titles" localSheetId="10">'様式D-1-1_002'!$B:$W,'様式D-1-1_002'!$2:$4</definedName>
    <definedName name="_xlnm.Print_Titles" localSheetId="11">'様式D-1-1_003'!$B:$W,'様式D-1-1_003'!$2:$4</definedName>
    <definedName name="_xlnm.Print_Titles" localSheetId="12">'様式D-1-1_004'!$B:$W,'様式D-1-1_004'!$2:$4</definedName>
    <definedName name="_xlnm.Print_Titles" localSheetId="13">'様式D-1-1_005'!$B:$W,'様式D-1-1_005'!$2:$4</definedName>
    <definedName name="_xlnm.Print_Titles" localSheetId="14">'様式D-1-1_006'!$B:$W,'様式D-1-1_006'!$2:$4</definedName>
    <definedName name="_xlnm.Print_Titles" localSheetId="15">'様式D-1-1_007'!$B:$W,'様式D-1-1_007'!$2:$4</definedName>
    <definedName name="_xlnm.Print_Titles" localSheetId="16">'様式D-1-1_008'!$B:$W,'様式D-1-1_008'!$2:$4</definedName>
    <definedName name="_xlnm.Print_Titles" localSheetId="17">'様式D-1-1_009'!$B:$W,'様式D-1-1_009'!$2:$4</definedName>
    <definedName name="_xlnm.Print_Titles" localSheetId="18">'様式D-1-1_010'!$B:$W,'様式D-1-1_010'!$2:$4</definedName>
    <definedName name="_xlnm.Print_Titles" localSheetId="19">'様式D-1-2'!$B:$Y,'様式D-1-2'!$2:$8</definedName>
    <definedName name="_xlnm.Print_Titles" localSheetId="27">'様式D-3_PE'!$B:$AO,'様式D-3_PE'!$3:$5</definedName>
    <definedName name="_xlnm.Print_Titles" localSheetId="22">'様式D-3_PS'!$B:$AO,'様式D-3_PS'!$3:$5</definedName>
    <definedName name="_xlnm.Print_Titles" localSheetId="23">'様式D-3_S001'!$B:$AO,'様式D-3_S001'!$3:$5</definedName>
    <definedName name="_xlnm.Print_Titles" localSheetId="24">'様式D-3_S002'!$B:$AO,'様式D-3_S002'!$3:$5</definedName>
    <definedName name="_xlnm.Print_Titles" localSheetId="25">'様式D-3_S003'!$B:$AO,'様式D-3_S003'!$3:$5</definedName>
    <definedName name="_xlnm.Print_Titles" localSheetId="26">'様式D-3_S004'!$B:$AO,'様式D-3_S004'!$3:$5</definedName>
    <definedName name="Z_D77EBD73_782E_4A63_AC37_29D349B4D009_.wvu.Cols" localSheetId="6" hidden="1">'様式C-1-1'!#REF!</definedName>
    <definedName name="Z_D77EBD73_782E_4A63_AC37_29D349B4D009_.wvu.Cols" localSheetId="7" hidden="1">'様式C-1-2'!#REF!</definedName>
    <definedName name="Z_D77EBD73_782E_4A63_AC37_29D349B4D009_.wvu.Cols" localSheetId="8" hidden="1">'様式C-2'!$AA:$AA</definedName>
    <definedName name="Z_D77EBD73_782E_4A63_AC37_29D349B4D009_.wvu.PrintArea" localSheetId="2" hidden="1">'様式A-1'!$B$2:$AB$29</definedName>
    <definedName name="Z_D77EBD73_782E_4A63_AC37_29D349B4D009_.wvu.PrintArea" localSheetId="3" hidden="1">'様式A-2'!$B$3:$AN$18</definedName>
    <definedName name="Z_D77EBD73_782E_4A63_AC37_29D349B4D009_.wvu.PrintArea" localSheetId="4" hidden="1">'様式A-3'!$B$3:$AI$18</definedName>
    <definedName name="Z_D77EBD73_782E_4A63_AC37_29D349B4D009_.wvu.PrintArea" localSheetId="5" hidden="1">様式B!$B$20:$Z$29</definedName>
    <definedName name="Z_D77EBD73_782E_4A63_AC37_29D349B4D009_.wvu.PrintArea" localSheetId="6" hidden="1">'様式C-1-1'!$B$2:$X$43</definedName>
    <definedName name="Z_D77EBD73_782E_4A63_AC37_29D349B4D009_.wvu.PrintArea" localSheetId="7" hidden="1">'様式C-1-2'!#REF!</definedName>
    <definedName name="Z_D77EBD73_782E_4A63_AC37_29D349B4D009_.wvu.PrintArea" localSheetId="8" hidden="1">'様式C-2'!$B$2:$Z$21</definedName>
    <definedName name="Z_D77EBD73_782E_4A63_AC37_29D349B4D009_.wvu.PrintArea" localSheetId="20" hidden="1">'様式D-2-1'!$B$3:$AI$18</definedName>
    <definedName name="Z_D77EBD73_782E_4A63_AC37_29D349B4D009_.wvu.PrintArea" localSheetId="21" hidden="1">'様式D-2-1´'!$B$3:$AI$18</definedName>
    <definedName name="Z_D77EBD73_782E_4A63_AC37_29D349B4D009_.wvu.PrintArea" localSheetId="27" hidden="1">'様式D-3_PE'!$B$3:$AO$47</definedName>
    <definedName name="Z_D77EBD73_782E_4A63_AC37_29D349B4D009_.wvu.PrintArea" localSheetId="22" hidden="1">'様式D-3_PS'!$B$3:$AO$47</definedName>
    <definedName name="Z_D77EBD73_782E_4A63_AC37_29D349B4D009_.wvu.PrintArea" localSheetId="23" hidden="1">'様式D-3_S001'!$B$3:$AO$47</definedName>
    <definedName name="Z_D77EBD73_782E_4A63_AC37_29D349B4D009_.wvu.PrintArea" localSheetId="24" hidden="1">'様式D-3_S002'!$B$3:$AO$47</definedName>
    <definedName name="Z_D77EBD73_782E_4A63_AC37_29D349B4D009_.wvu.PrintArea" localSheetId="25" hidden="1">'様式D-3_S003'!$B$3:$AO$47</definedName>
    <definedName name="Z_D77EBD73_782E_4A63_AC37_29D349B4D009_.wvu.PrintArea" localSheetId="26" hidden="1">'様式D-3_S004'!$B$3:$AO$47</definedName>
    <definedName name="Z_D77EBD73_782E_4A63_AC37_29D349B4D009_.wvu.PrintArea" localSheetId="30" hidden="1">様式G!$B$2:$Z$16</definedName>
    <definedName name="その他">'(参考)リスト'!$C$47</definedName>
    <definedName name="その他施設">'(参考)リスト'!$C$79:$C$83</definedName>
    <definedName name="換気施設">'(参考)リスト'!$C$56:$C$60</definedName>
    <definedName name="坑門">'(参考)リスト'!$C$31:$C$32</definedName>
    <definedName name="照明施設">'(参考)リスト'!$C$52:$C$54</definedName>
    <definedName name="天井板">'(参考)リスト'!$C$37:$C$39</definedName>
    <definedName name="内装板">'(参考)リスト'!$C$34:$C$35</definedName>
    <definedName name="非常用施設">'(参考)リスト'!$C$62:$C$77</definedName>
    <definedName name="覆工">'(参考)リスト'!$C$16:$C$29</definedName>
    <definedName name="路面">'(参考)リスト'!$C$41:$C$45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J37" i="110" l="1"/>
  <c r="AI37" i="110"/>
  <c r="AH37" i="110"/>
  <c r="AG37" i="110"/>
  <c r="AF37" i="110"/>
  <c r="BF5" i="110" s="1"/>
  <c r="AE37" i="110"/>
  <c r="AD37" i="110"/>
  <c r="AC37" i="110"/>
  <c r="AB37" i="110"/>
  <c r="BB5" i="110" s="1"/>
  <c r="AA37" i="110"/>
  <c r="Z37" i="110"/>
  <c r="Y37" i="110"/>
  <c r="BK5" i="110" s="1"/>
  <c r="AJ35" i="110"/>
  <c r="BV5" i="110" s="1"/>
  <c r="AI35" i="110"/>
  <c r="BU5" i="110" s="1"/>
  <c r="AH35" i="110"/>
  <c r="AG35" i="110"/>
  <c r="AF35" i="110"/>
  <c r="AE35" i="110"/>
  <c r="AD35" i="110"/>
  <c r="AC35" i="110"/>
  <c r="AQ34" i="110"/>
  <c r="AQ33" i="110"/>
  <c r="AQ32" i="110"/>
  <c r="AQ31" i="110"/>
  <c r="AQ30" i="110"/>
  <c r="AQ29" i="110"/>
  <c r="AQ28" i="110"/>
  <c r="AQ27" i="110"/>
  <c r="AQ26" i="110"/>
  <c r="AQ25" i="110"/>
  <c r="AQ24" i="110"/>
  <c r="AQ23" i="110"/>
  <c r="AQ22" i="110"/>
  <c r="AQ21" i="110"/>
  <c r="AQ20" i="110"/>
  <c r="AQ19" i="110"/>
  <c r="AQ18" i="110"/>
  <c r="AQ17" i="110"/>
  <c r="AQ16" i="110"/>
  <c r="AQ15" i="110"/>
  <c r="AQ14" i="110"/>
  <c r="AQ13" i="110"/>
  <c r="AQ12" i="110"/>
  <c r="AS11" i="110"/>
  <c r="AQ11" i="110"/>
  <c r="BT5" i="110"/>
  <c r="BS5" i="110"/>
  <c r="BR5" i="110"/>
  <c r="BQ5" i="110"/>
  <c r="BP5" i="110"/>
  <c r="BO5" i="110"/>
  <c r="BM5" i="110"/>
  <c r="BL5" i="110"/>
  <c r="BJ5" i="110"/>
  <c r="BI5" i="110"/>
  <c r="BH5" i="110"/>
  <c r="BG5" i="110"/>
  <c r="BE5" i="110"/>
  <c r="BD5" i="110"/>
  <c r="BC5" i="110"/>
  <c r="BA5" i="110"/>
  <c r="AZ5" i="110"/>
  <c r="AY5" i="110"/>
  <c r="AX5" i="110"/>
  <c r="AW5" i="110"/>
  <c r="AV5" i="110"/>
  <c r="AJ37" i="109"/>
  <c r="AI37" i="109"/>
  <c r="AH37" i="109"/>
  <c r="BH5" i="109" s="1"/>
  <c r="AG37" i="109"/>
  <c r="BG5" i="109" s="1"/>
  <c r="AF37" i="109"/>
  <c r="BF5" i="109" s="1"/>
  <c r="AE37" i="109"/>
  <c r="BE5" i="109" s="1"/>
  <c r="AD37" i="109"/>
  <c r="BD5" i="109" s="1"/>
  <c r="AC37" i="109"/>
  <c r="BC5" i="109" s="1"/>
  <c r="AB37" i="109"/>
  <c r="BB5" i="109" s="1"/>
  <c r="AA37" i="109"/>
  <c r="Z37" i="109"/>
  <c r="Y37" i="109"/>
  <c r="BK5" i="109" s="1"/>
  <c r="AJ35" i="109"/>
  <c r="BV5" i="109" s="1"/>
  <c r="AI35" i="109"/>
  <c r="BU5" i="109" s="1"/>
  <c r="AH35" i="109"/>
  <c r="AG35" i="109"/>
  <c r="AF35" i="109"/>
  <c r="AE35" i="109"/>
  <c r="AD35" i="109"/>
  <c r="AC35" i="109"/>
  <c r="AQ34" i="109"/>
  <c r="AQ33" i="109"/>
  <c r="AQ32" i="109"/>
  <c r="AQ31" i="109"/>
  <c r="AQ30" i="109"/>
  <c r="AQ29" i="109"/>
  <c r="AQ28" i="109"/>
  <c r="AQ27" i="109"/>
  <c r="AQ26" i="109"/>
  <c r="AQ25" i="109"/>
  <c r="AQ24" i="109"/>
  <c r="AQ23" i="109"/>
  <c r="AQ22" i="109"/>
  <c r="AQ21" i="109"/>
  <c r="AQ20" i="109"/>
  <c r="AQ19" i="109"/>
  <c r="AQ18" i="109"/>
  <c r="AQ17" i="109"/>
  <c r="AQ16" i="109"/>
  <c r="AQ15" i="109"/>
  <c r="AQ14" i="109"/>
  <c r="AQ13" i="109"/>
  <c r="AQ12" i="109"/>
  <c r="AS11" i="109"/>
  <c r="AQ11" i="109"/>
  <c r="BT5" i="109"/>
  <c r="BS5" i="109"/>
  <c r="BR5" i="109"/>
  <c r="BQ5" i="109"/>
  <c r="BP5" i="109"/>
  <c r="BO5" i="109"/>
  <c r="BN5" i="109"/>
  <c r="BM5" i="109"/>
  <c r="BL5" i="109"/>
  <c r="BJ5" i="109"/>
  <c r="BI5" i="109"/>
  <c r="BA5" i="109"/>
  <c r="AZ5" i="109"/>
  <c r="AY5" i="109"/>
  <c r="AX5" i="109"/>
  <c r="AW5" i="109"/>
  <c r="AV5" i="109"/>
  <c r="AJ37" i="108"/>
  <c r="BJ5" i="108" s="1"/>
  <c r="AI37" i="108"/>
  <c r="BI5" i="108" s="1"/>
  <c r="AH37" i="108"/>
  <c r="BH5" i="108" s="1"/>
  <c r="AG37" i="108"/>
  <c r="BG5" i="108" s="1"/>
  <c r="AF37" i="108"/>
  <c r="BF5" i="108" s="1"/>
  <c r="AE37" i="108"/>
  <c r="BE5" i="108" s="1"/>
  <c r="AD37" i="108"/>
  <c r="BD5" i="108" s="1"/>
  <c r="AC37" i="108"/>
  <c r="BC5" i="108" s="1"/>
  <c r="AB37" i="108"/>
  <c r="AA37" i="108"/>
  <c r="Z37" i="108"/>
  <c r="Y37" i="108"/>
  <c r="BK5" i="108" s="1"/>
  <c r="AJ35" i="108"/>
  <c r="BV5" i="108" s="1"/>
  <c r="AI35" i="108"/>
  <c r="BU5" i="108" s="1"/>
  <c r="AH35" i="108"/>
  <c r="AG35" i="108"/>
  <c r="AF35" i="108"/>
  <c r="AE35" i="108"/>
  <c r="AD35" i="108"/>
  <c r="AC35" i="108"/>
  <c r="AQ34" i="108"/>
  <c r="AQ33" i="108"/>
  <c r="AQ32" i="108"/>
  <c r="AQ31" i="108"/>
  <c r="AQ30" i="108"/>
  <c r="AQ29" i="108"/>
  <c r="AQ28" i="108"/>
  <c r="AQ27" i="108"/>
  <c r="AQ26" i="108"/>
  <c r="AQ25" i="108"/>
  <c r="AQ24" i="108"/>
  <c r="AQ23" i="108"/>
  <c r="AQ22" i="108"/>
  <c r="AQ21" i="108"/>
  <c r="AQ20" i="108"/>
  <c r="AQ19" i="108"/>
  <c r="AQ18" i="108"/>
  <c r="AQ17" i="108"/>
  <c r="AQ16" i="108"/>
  <c r="AQ15" i="108"/>
  <c r="AQ14" i="108"/>
  <c r="AQ13" i="108"/>
  <c r="AQ12" i="108"/>
  <c r="AS11" i="108"/>
  <c r="AQ11" i="108"/>
  <c r="BT5" i="108"/>
  <c r="BS5" i="108"/>
  <c r="BR5" i="108"/>
  <c r="BQ5" i="108"/>
  <c r="BP5" i="108"/>
  <c r="BO5" i="108"/>
  <c r="BL5" i="108"/>
  <c r="BB5" i="108"/>
  <c r="BA5" i="108"/>
  <c r="AZ5" i="108"/>
  <c r="AX5" i="108"/>
  <c r="AW5" i="108"/>
  <c r="AV5" i="108"/>
  <c r="AJ37" i="106"/>
  <c r="BJ5" i="106" s="1"/>
  <c r="AI37" i="106"/>
  <c r="AH37" i="106"/>
  <c r="AG37" i="106"/>
  <c r="AF37" i="106"/>
  <c r="BF5" i="106" s="1"/>
  <c r="AE37" i="106"/>
  <c r="AD37" i="106"/>
  <c r="BD5" i="106" s="1"/>
  <c r="AC37" i="106"/>
  <c r="BC5" i="106" s="1"/>
  <c r="AB37" i="106"/>
  <c r="BB5" i="106" s="1"/>
  <c r="AA37" i="106"/>
  <c r="Z37" i="106"/>
  <c r="BN5" i="106" s="1"/>
  <c r="Y37" i="106"/>
  <c r="BK5" i="106" s="1"/>
  <c r="AJ35" i="106"/>
  <c r="BV5" i="106" s="1"/>
  <c r="AI35" i="106"/>
  <c r="BU5" i="106" s="1"/>
  <c r="AH35" i="106"/>
  <c r="AG35" i="106"/>
  <c r="AF35" i="106"/>
  <c r="AE35" i="106"/>
  <c r="AD35" i="106"/>
  <c r="AC35" i="106"/>
  <c r="AQ34" i="106"/>
  <c r="AQ33" i="106"/>
  <c r="AQ32" i="106"/>
  <c r="AQ31" i="106"/>
  <c r="AQ30" i="106"/>
  <c r="AQ29" i="106"/>
  <c r="AQ28" i="106"/>
  <c r="AQ27" i="106"/>
  <c r="AQ26" i="106"/>
  <c r="AQ25" i="106"/>
  <c r="AQ24" i="106"/>
  <c r="AQ23" i="106"/>
  <c r="AQ22" i="106"/>
  <c r="AQ21" i="106"/>
  <c r="AQ20" i="106"/>
  <c r="AQ19" i="106"/>
  <c r="AQ18" i="106"/>
  <c r="AQ17" i="106"/>
  <c r="AQ16" i="106"/>
  <c r="AQ15" i="106"/>
  <c r="AQ14" i="106"/>
  <c r="AQ13" i="106"/>
  <c r="AQ12" i="106"/>
  <c r="AS11" i="106"/>
  <c r="AQ11" i="106"/>
  <c r="BT5" i="106"/>
  <c r="BS5" i="106"/>
  <c r="BR5" i="106"/>
  <c r="BQ5" i="106"/>
  <c r="BP5" i="106"/>
  <c r="BO5" i="106"/>
  <c r="BL5" i="106"/>
  <c r="BI5" i="106"/>
  <c r="BH5" i="106"/>
  <c r="BG5" i="106"/>
  <c r="BE5" i="106"/>
  <c r="BA5" i="106"/>
  <c r="AY5" i="106"/>
  <c r="AX5" i="106"/>
  <c r="AW5" i="106"/>
  <c r="AV5" i="106"/>
  <c r="AJ37" i="105"/>
  <c r="AI37" i="105"/>
  <c r="AH37" i="105"/>
  <c r="AG37" i="105"/>
  <c r="AF37" i="105"/>
  <c r="BF5" i="105" s="1"/>
  <c r="AE37" i="105"/>
  <c r="AD37" i="105"/>
  <c r="AC37" i="105"/>
  <c r="AB37" i="105"/>
  <c r="BB5" i="105" s="1"/>
  <c r="AA37" i="105"/>
  <c r="BA5" i="105" s="1"/>
  <c r="Z37" i="105"/>
  <c r="Y37" i="105"/>
  <c r="BK5" i="105" s="1"/>
  <c r="AJ35" i="105"/>
  <c r="BV5" i="105" s="1"/>
  <c r="AI35" i="105"/>
  <c r="BU5" i="105" s="1"/>
  <c r="AH35" i="105"/>
  <c r="AG35" i="105"/>
  <c r="BS5" i="105" s="1"/>
  <c r="AF35" i="105"/>
  <c r="BR5" i="105" s="1"/>
  <c r="AE35" i="105"/>
  <c r="AD35" i="105"/>
  <c r="BP5" i="105" s="1"/>
  <c r="AC35" i="105"/>
  <c r="AQ34" i="105"/>
  <c r="AQ33" i="105"/>
  <c r="AQ32" i="105"/>
  <c r="AQ31" i="105"/>
  <c r="AQ30" i="105"/>
  <c r="AQ29" i="105"/>
  <c r="AQ28" i="105"/>
  <c r="AQ27" i="105"/>
  <c r="AQ26" i="105"/>
  <c r="AQ25" i="105"/>
  <c r="AQ24" i="105"/>
  <c r="AQ23" i="105"/>
  <c r="AQ22" i="105"/>
  <c r="AQ21" i="105"/>
  <c r="AQ20" i="105"/>
  <c r="AQ19" i="105"/>
  <c r="AQ18" i="105"/>
  <c r="AQ17" i="105"/>
  <c r="AQ16" i="105"/>
  <c r="AQ15" i="105"/>
  <c r="AQ14" i="105"/>
  <c r="AQ13" i="105"/>
  <c r="AQ12" i="105"/>
  <c r="AS11" i="105"/>
  <c r="AQ11" i="105"/>
  <c r="BT5" i="105"/>
  <c r="BQ5" i="105"/>
  <c r="BO5" i="105"/>
  <c r="BJ5" i="105"/>
  <c r="BI5" i="105"/>
  <c r="BH5" i="105"/>
  <c r="BG5" i="105"/>
  <c r="BE5" i="105"/>
  <c r="BD5" i="105"/>
  <c r="BC5" i="105"/>
  <c r="AZ5" i="105"/>
  <c r="AX5" i="105"/>
  <c r="AW5" i="105"/>
  <c r="AV5" i="105"/>
  <c r="BN5" i="110" l="1"/>
  <c r="AY5" i="108"/>
  <c r="BM5" i="108"/>
  <c r="BN5" i="108"/>
  <c r="BM5" i="106"/>
  <c r="AZ5" i="106"/>
  <c r="BM5" i="105"/>
  <c r="AY5" i="105"/>
  <c r="BL5" i="105"/>
  <c r="BN5" i="105"/>
  <c r="Y37" i="83" l="1"/>
  <c r="Z37" i="83"/>
  <c r="AA37" i="83"/>
  <c r="AB37" i="83"/>
  <c r="AS11" i="83"/>
  <c r="AI4" i="58" l="1"/>
  <c r="AF4" i="59"/>
  <c r="G44" i="81"/>
  <c r="E44" i="81"/>
  <c r="AE7" i="57" l="1"/>
  <c r="AQ30" i="83"/>
  <c r="AQ31" i="83"/>
  <c r="AQ32" i="83"/>
  <c r="AQ33" i="83"/>
  <c r="AQ34" i="83"/>
  <c r="AQ21" i="83"/>
  <c r="AQ26" i="83"/>
  <c r="AQ11" i="83"/>
  <c r="AQ12" i="83"/>
  <c r="AQ13" i="83"/>
  <c r="AQ14" i="83"/>
  <c r="AQ15" i="83"/>
  <c r="AQ16" i="83"/>
  <c r="AQ17" i="83"/>
  <c r="AQ18" i="83"/>
  <c r="AQ19" i="83"/>
  <c r="AQ20" i="83"/>
  <c r="AQ22" i="83"/>
  <c r="AQ23" i="83"/>
  <c r="AQ24" i="83"/>
  <c r="AQ25" i="83"/>
  <c r="AQ27" i="83"/>
  <c r="AQ28" i="83"/>
  <c r="AQ29" i="83"/>
  <c r="AX5" i="83"/>
  <c r="AW5" i="83"/>
  <c r="AV5" i="83"/>
  <c r="AJ37" i="83"/>
  <c r="BJ5" i="83" s="1"/>
  <c r="AE35" i="83"/>
  <c r="BQ5" i="83" s="1"/>
  <c r="AF7" i="57" l="1"/>
  <c r="AY5" i="83"/>
  <c r="BK5" i="83"/>
  <c r="E4" i="58"/>
  <c r="E5" i="58"/>
  <c r="T44" i="81"/>
  <c r="S44" i="81"/>
  <c r="R44" i="81"/>
  <c r="J44" i="81"/>
  <c r="P44" i="81"/>
  <c r="Q44" i="81"/>
  <c r="Z44" i="81"/>
  <c r="U44" i="81"/>
  <c r="M44" i="81"/>
  <c r="AG7" i="57" l="1"/>
  <c r="AH7" i="57" s="1"/>
  <c r="AI7" i="57" s="1"/>
  <c r="AD37" i="83"/>
  <c r="BD5" i="83" s="1"/>
  <c r="AE37" i="83"/>
  <c r="BE5" i="83" s="1"/>
  <c r="AF37" i="83"/>
  <c r="BF5" i="83" s="1"/>
  <c r="AG37" i="83"/>
  <c r="BG5" i="83" s="1"/>
  <c r="AH37" i="83"/>
  <c r="BH5" i="83" s="1"/>
  <c r="AI37" i="83"/>
  <c r="BI5" i="83" s="1"/>
  <c r="AC37" i="83"/>
  <c r="BC5" i="83" s="1"/>
  <c r="BA5" i="83" l="1"/>
  <c r="AJ35" i="83"/>
  <c r="BV5" i="83" s="1"/>
  <c r="AI35" i="83"/>
  <c r="BU5" i="83" s="1"/>
  <c r="AH35" i="83"/>
  <c r="BT5" i="83" s="1"/>
  <c r="AG35" i="83"/>
  <c r="BS5" i="83" s="1"/>
  <c r="AF35" i="83"/>
  <c r="BR5" i="83" s="1"/>
  <c r="AD35" i="83"/>
  <c r="BP5" i="83" s="1"/>
  <c r="AC35" i="83"/>
  <c r="BO5" i="83" s="1"/>
  <c r="AB44" i="81"/>
  <c r="AA44" i="81"/>
  <c r="Y44" i="81"/>
  <c r="AZ5" i="83" l="1"/>
  <c r="BL5" i="83"/>
  <c r="BM5" i="83"/>
  <c r="BN5" i="83"/>
  <c r="BB5" i="83"/>
  <c r="X44" i="81"/>
  <c r="W44" i="81"/>
  <c r="V44" i="81"/>
  <c r="O44" i="81"/>
  <c r="N44" i="81"/>
  <c r="L44" i="81"/>
  <c r="K44" i="81"/>
  <c r="I44" i="81"/>
  <c r="H44" i="81"/>
  <c r="F44" i="81"/>
  <c r="E5" i="59"/>
  <c r="K45" i="81" l="1"/>
  <c r="G45" i="81"/>
  <c r="O45" i="81"/>
  <c r="AE8" i="57"/>
  <c r="AF8" i="57" s="1"/>
  <c r="AG8" i="57" l="1"/>
  <c r="AH8" i="57" s="1"/>
  <c r="AI8" i="57" s="1"/>
  <c r="M5" i="59" l="1"/>
  <c r="W4" i="59"/>
  <c r="M4" i="59"/>
  <c r="E4" i="59"/>
  <c r="M5" i="58"/>
  <c r="Y4" i="58"/>
  <c r="M4" i="58"/>
</calcChain>
</file>

<file path=xl/sharedStrings.xml><?xml version="1.0" encoding="utf-8"?>
<sst xmlns="http://schemas.openxmlformats.org/spreadsheetml/2006/main" count="3663" uniqueCount="683">
  <si>
    <t>名  称</t>
    <rPh sb="0" eb="4">
      <t>メイショウ</t>
    </rPh>
    <phoneticPr fontId="4"/>
  </si>
  <si>
    <t>管理者名</t>
    <rPh sb="0" eb="4">
      <t>カンリシャメイ</t>
    </rPh>
    <phoneticPr fontId="4"/>
  </si>
  <si>
    <t>変状種類</t>
    <rPh sb="0" eb="2">
      <t>ヘンジョウ</t>
    </rPh>
    <rPh sb="2" eb="4">
      <t>シュルイ</t>
    </rPh>
    <phoneticPr fontId="8"/>
  </si>
  <si>
    <t>変状の発生範囲の規模</t>
    <rPh sb="0" eb="2">
      <t>ヘンジョウ</t>
    </rPh>
    <rPh sb="3" eb="5">
      <t>ハッセイ</t>
    </rPh>
    <rPh sb="5" eb="7">
      <t>ハンイ</t>
    </rPh>
    <rPh sb="8" eb="10">
      <t>キボ</t>
    </rPh>
    <phoneticPr fontId="4"/>
  </si>
  <si>
    <t>実施状況（実施日）</t>
    <rPh sb="0" eb="2">
      <t>ジッシ</t>
    </rPh>
    <rPh sb="2" eb="4">
      <t>ジョウキョウ</t>
    </rPh>
    <rPh sb="5" eb="8">
      <t>ジッシビ</t>
    </rPh>
    <phoneticPr fontId="4"/>
  </si>
  <si>
    <t>トンネル変状・異常箇所写真位置図</t>
    <rPh sb="4" eb="6">
      <t>ヘンジョウ</t>
    </rPh>
    <rPh sb="7" eb="9">
      <t>イジョウ</t>
    </rPh>
    <rPh sb="9" eb="11">
      <t>カショ</t>
    </rPh>
    <rPh sb="11" eb="13">
      <t>シャシン</t>
    </rPh>
    <rPh sb="13" eb="16">
      <t>イチズ</t>
    </rPh>
    <phoneticPr fontId="8"/>
  </si>
  <si>
    <t>管理者名</t>
    <rPh sb="0" eb="4">
      <t>カンリシャメイ</t>
    </rPh>
    <phoneticPr fontId="8"/>
  </si>
  <si>
    <t>名　称</t>
    <rPh sb="0" eb="1">
      <t>メイ</t>
    </rPh>
    <rPh sb="2" eb="3">
      <t>ショウ</t>
    </rPh>
    <phoneticPr fontId="8"/>
  </si>
  <si>
    <t>所在地</t>
    <rPh sb="0" eb="3">
      <t>ショザイチ</t>
    </rPh>
    <phoneticPr fontId="8"/>
  </si>
  <si>
    <t>自</t>
    <rPh sb="0" eb="1">
      <t>ジ</t>
    </rPh>
    <phoneticPr fontId="8"/>
  </si>
  <si>
    <t>至</t>
    <rPh sb="0" eb="1">
      <t>イタ</t>
    </rPh>
    <phoneticPr fontId="8"/>
  </si>
  <si>
    <t>ﾄﾝﾈﾙの分類</t>
    <rPh sb="5" eb="7">
      <t>ブンルイ</t>
    </rPh>
    <phoneticPr fontId="8"/>
  </si>
  <si>
    <t>緊急輸送道路</t>
    <rPh sb="0" eb="2">
      <t>キンキュウ</t>
    </rPh>
    <rPh sb="2" eb="4">
      <t>ユソウ</t>
    </rPh>
    <rPh sb="4" eb="6">
      <t>ドウロ</t>
    </rPh>
    <phoneticPr fontId="4"/>
  </si>
  <si>
    <t>代替路の有無</t>
    <rPh sb="0" eb="2">
      <t>ダイガエ</t>
    </rPh>
    <rPh sb="2" eb="3">
      <t>ロ</t>
    </rPh>
    <rPh sb="4" eb="6">
      <t>ウム</t>
    </rPh>
    <phoneticPr fontId="4"/>
  </si>
  <si>
    <t>材質劣化</t>
    <rPh sb="0" eb="2">
      <t>ザイシツ</t>
    </rPh>
    <rPh sb="2" eb="4">
      <t>レッカ</t>
    </rPh>
    <phoneticPr fontId="8"/>
  </si>
  <si>
    <t>漏水</t>
    <rPh sb="0" eb="2">
      <t>ロウスイ</t>
    </rPh>
    <phoneticPr fontId="8"/>
  </si>
  <si>
    <t>外力</t>
    <rPh sb="0" eb="2">
      <t>ガイリョク</t>
    </rPh>
    <phoneticPr fontId="8"/>
  </si>
  <si>
    <t>フリガナ</t>
    <phoneticPr fontId="4"/>
  </si>
  <si>
    <t>路線名</t>
    <phoneticPr fontId="8"/>
  </si>
  <si>
    <t>トンネル全体変状展開図</t>
    <rPh sb="4" eb="6">
      <t>ゼンタイ</t>
    </rPh>
    <rPh sb="6" eb="7">
      <t>ヘン</t>
    </rPh>
    <rPh sb="7" eb="8">
      <t>ジョウ</t>
    </rPh>
    <rPh sb="8" eb="11">
      <t>テンカイズ</t>
    </rPh>
    <phoneticPr fontId="8"/>
  </si>
  <si>
    <t>トンネル変状展開図</t>
    <rPh sb="4" eb="5">
      <t>ヘン</t>
    </rPh>
    <rPh sb="5" eb="6">
      <t>ジョウ</t>
    </rPh>
    <rPh sb="6" eb="9">
      <t>テンカイズ</t>
    </rPh>
    <phoneticPr fontId="8"/>
  </si>
  <si>
    <t>Ⅳ</t>
    <phoneticPr fontId="8"/>
  </si>
  <si>
    <t>Ⅲ</t>
    <phoneticPr fontId="8"/>
  </si>
  <si>
    <t>Ⅱ</t>
    <phoneticPr fontId="8"/>
  </si>
  <si>
    <t>ｍ</t>
    <phoneticPr fontId="8"/>
  </si>
  <si>
    <t>L=</t>
    <phoneticPr fontId="8"/>
  </si>
  <si>
    <t>トンネル延長</t>
    <phoneticPr fontId="8"/>
  </si>
  <si>
    <t>路 線 名</t>
    <rPh sb="0" eb="1">
      <t>ミチ</t>
    </rPh>
    <rPh sb="2" eb="3">
      <t>セン</t>
    </rPh>
    <rPh sb="4" eb="5">
      <t>メイ</t>
    </rPh>
    <phoneticPr fontId="18"/>
  </si>
  <si>
    <t>名　称</t>
    <rPh sb="0" eb="1">
      <t>ナ</t>
    </rPh>
    <rPh sb="2" eb="3">
      <t>ショウ</t>
    </rPh>
    <phoneticPr fontId="8"/>
  </si>
  <si>
    <t>覆工
スパン
番号</t>
    <rPh sb="0" eb="2">
      <t>フッコウ</t>
    </rPh>
    <rPh sb="7" eb="9">
      <t>バンゴウ</t>
    </rPh>
    <phoneticPr fontId="4"/>
  </si>
  <si>
    <t>変状
部位</t>
    <rPh sb="0" eb="2">
      <t>ヘンジョウ</t>
    </rPh>
    <rPh sb="3" eb="5">
      <t>ブイ</t>
    </rPh>
    <phoneticPr fontId="4"/>
  </si>
  <si>
    <t>変状種類</t>
    <rPh sb="0" eb="2">
      <t>ヘンジョウ</t>
    </rPh>
    <rPh sb="2" eb="4">
      <t>シュルイ</t>
    </rPh>
    <phoneticPr fontId="4"/>
  </si>
  <si>
    <t>写真
番号</t>
    <phoneticPr fontId="4"/>
  </si>
  <si>
    <t>管理者名</t>
    <phoneticPr fontId="18"/>
  </si>
  <si>
    <t>フリガナ</t>
    <phoneticPr fontId="18"/>
  </si>
  <si>
    <t>計</t>
    <rPh sb="0" eb="1">
      <t>ケイ</t>
    </rPh>
    <phoneticPr fontId="19"/>
  </si>
  <si>
    <t>Ⅲ</t>
    <phoneticPr fontId="19"/>
  </si>
  <si>
    <t>Ⅳ</t>
    <phoneticPr fontId="19"/>
  </si>
  <si>
    <t>Ⅱb</t>
    <phoneticPr fontId="19"/>
  </si>
  <si>
    <t>Ⅱa</t>
    <phoneticPr fontId="19"/>
  </si>
  <si>
    <t>漏水</t>
    <rPh sb="0" eb="2">
      <t>ロウスイ</t>
    </rPh>
    <phoneticPr fontId="19"/>
  </si>
  <si>
    <t>材質劣化</t>
    <rPh sb="0" eb="2">
      <t>ザイシツ</t>
    </rPh>
    <rPh sb="2" eb="4">
      <t>レッカ</t>
    </rPh>
    <phoneticPr fontId="19"/>
  </si>
  <si>
    <t xml:space="preserve">外力 </t>
    <rPh sb="0" eb="2">
      <t>ガイリョク</t>
    </rPh>
    <phoneticPr fontId="19"/>
  </si>
  <si>
    <t>変状の発生範囲の規模（㎡）</t>
    <rPh sb="0" eb="2">
      <t>ヘンジョウ</t>
    </rPh>
    <rPh sb="3" eb="5">
      <t>ハッセイ</t>
    </rPh>
    <rPh sb="5" eb="7">
      <t>ハンイ</t>
    </rPh>
    <rPh sb="8" eb="10">
      <t>キボ</t>
    </rPh>
    <phoneticPr fontId="19"/>
  </si>
  <si>
    <t>覆工スパン長（ｍ）</t>
    <rPh sb="0" eb="2">
      <t>フッコウ</t>
    </rPh>
    <rPh sb="5" eb="6">
      <t>ナガ</t>
    </rPh>
    <phoneticPr fontId="19"/>
  </si>
  <si>
    <t>変    状    規    模</t>
    <rPh sb="0" eb="1">
      <t>ヘン</t>
    </rPh>
    <rPh sb="5" eb="6">
      <t>ジョウ</t>
    </rPh>
    <rPh sb="10" eb="11">
      <t>キ</t>
    </rPh>
    <rPh sb="15" eb="16">
      <t>ボ</t>
    </rPh>
    <phoneticPr fontId="19"/>
  </si>
  <si>
    <t>変    状    数</t>
    <rPh sb="0" eb="1">
      <t>ヘン</t>
    </rPh>
    <rPh sb="5" eb="6">
      <t>ジョウ</t>
    </rPh>
    <rPh sb="10" eb="11">
      <t>スウ</t>
    </rPh>
    <phoneticPr fontId="19"/>
  </si>
  <si>
    <t>管理者名</t>
    <rPh sb="0" eb="3">
      <t>カンリシャ</t>
    </rPh>
    <rPh sb="3" eb="4">
      <t>メイ</t>
    </rPh>
    <phoneticPr fontId="19"/>
  </si>
  <si>
    <t>名  称</t>
    <rPh sb="0" eb="1">
      <t>ナ</t>
    </rPh>
    <rPh sb="3" eb="4">
      <t>ショウ</t>
    </rPh>
    <phoneticPr fontId="19"/>
  </si>
  <si>
    <t xml:space="preserve"> </t>
    <phoneticPr fontId="19"/>
  </si>
  <si>
    <t>路線名</t>
    <rPh sb="0" eb="2">
      <t>ロセン</t>
    </rPh>
    <rPh sb="2" eb="3">
      <t>メイ</t>
    </rPh>
    <phoneticPr fontId="19"/>
  </si>
  <si>
    <t>フリガナ</t>
    <phoneticPr fontId="19"/>
  </si>
  <si>
    <t>方向転換所</t>
    <rPh sb="0" eb="2">
      <t>ホウコウ</t>
    </rPh>
    <rPh sb="2" eb="4">
      <t>テンカン</t>
    </rPh>
    <rPh sb="4" eb="5">
      <t>ショ</t>
    </rPh>
    <phoneticPr fontId="4"/>
  </si>
  <si>
    <t>トンネル工法</t>
    <rPh sb="4" eb="6">
      <t>コウホウ</t>
    </rPh>
    <phoneticPr fontId="4"/>
  </si>
  <si>
    <t>非常駐車帯</t>
    <rPh sb="0" eb="2">
      <t>ヒジョウ</t>
    </rPh>
    <rPh sb="2" eb="4">
      <t>チュウシャ</t>
    </rPh>
    <rPh sb="4" eb="5">
      <t>タイ</t>
    </rPh>
    <phoneticPr fontId="4"/>
  </si>
  <si>
    <t>その他</t>
    <rPh sb="2" eb="3">
      <t>タ</t>
    </rPh>
    <phoneticPr fontId="8"/>
  </si>
  <si>
    <t>終点側ｸﾛｿｲﾄﾞ</t>
    <rPh sb="0" eb="2">
      <t>シュウテン</t>
    </rPh>
    <rPh sb="2" eb="3">
      <t>ガワ</t>
    </rPh>
    <phoneticPr fontId="4"/>
  </si>
  <si>
    <t>曲線半径</t>
    <rPh sb="0" eb="2">
      <t>キョクセン</t>
    </rPh>
    <rPh sb="2" eb="4">
      <t>ハンケイ</t>
    </rPh>
    <phoneticPr fontId="4"/>
  </si>
  <si>
    <t>起点側ｸﾛｿｲﾄﾞ</t>
    <rPh sb="0" eb="2">
      <t>キテン</t>
    </rPh>
    <rPh sb="2" eb="3">
      <t>ガワ</t>
    </rPh>
    <phoneticPr fontId="4"/>
  </si>
  <si>
    <t>区間長</t>
    <rPh sb="0" eb="3">
      <t>クカンチョウ</t>
    </rPh>
    <phoneticPr fontId="4"/>
  </si>
  <si>
    <t>曲線区間</t>
    <rPh sb="0" eb="2">
      <t>キョクセン</t>
    </rPh>
    <rPh sb="2" eb="4">
      <t>クカン</t>
    </rPh>
    <phoneticPr fontId="4"/>
  </si>
  <si>
    <t>更新年次</t>
    <rPh sb="0" eb="2">
      <t>コウシン</t>
    </rPh>
    <rPh sb="2" eb="4">
      <t>ネンジ</t>
    </rPh>
    <phoneticPr fontId="4"/>
  </si>
  <si>
    <t>管理者名</t>
    <rPh sb="0" eb="2">
      <t>カンリ</t>
    </rPh>
    <rPh sb="2" eb="3">
      <t>シャ</t>
    </rPh>
    <rPh sb="3" eb="4">
      <t>メイ</t>
    </rPh>
    <phoneticPr fontId="4"/>
  </si>
  <si>
    <t>寸　法</t>
    <rPh sb="0" eb="1">
      <t>スン</t>
    </rPh>
    <rPh sb="2" eb="3">
      <t>ホウ</t>
    </rPh>
    <phoneticPr fontId="4"/>
  </si>
  <si>
    <t>種　類</t>
    <rPh sb="0" eb="1">
      <t>タネ</t>
    </rPh>
    <rPh sb="2" eb="3">
      <t>タグイ</t>
    </rPh>
    <phoneticPr fontId="4"/>
  </si>
  <si>
    <t>占用物件</t>
    <rPh sb="0" eb="2">
      <t>センヨウ</t>
    </rPh>
    <rPh sb="2" eb="4">
      <t>ブッケン</t>
    </rPh>
    <phoneticPr fontId="4"/>
  </si>
  <si>
    <t>直線区間長</t>
    <rPh sb="0" eb="2">
      <t>チョクセン</t>
    </rPh>
    <rPh sb="2" eb="4">
      <t>クカン</t>
    </rPh>
    <rPh sb="4" eb="5">
      <t>チョウ</t>
    </rPh>
    <phoneticPr fontId="4"/>
  </si>
  <si>
    <t>線　形</t>
    <rPh sb="0" eb="1">
      <t>セン</t>
    </rPh>
    <rPh sb="2" eb="3">
      <t>カタチ</t>
    </rPh>
    <phoneticPr fontId="4"/>
  </si>
  <si>
    <t>水噴霧設備</t>
    <rPh sb="0" eb="1">
      <t>ミズ</t>
    </rPh>
    <rPh sb="1" eb="3">
      <t>フンム</t>
    </rPh>
    <rPh sb="3" eb="5">
      <t>セツビ</t>
    </rPh>
    <phoneticPr fontId="4"/>
  </si>
  <si>
    <t>cm</t>
    <phoneticPr fontId="4" type="Hiragana"/>
  </si>
  <si>
    <t>インバート</t>
    <phoneticPr fontId="4"/>
  </si>
  <si>
    <t>縦断勾配</t>
    <rPh sb="0" eb="2">
      <t>ジュウダン</t>
    </rPh>
    <rPh sb="2" eb="4">
      <t>コウバイ</t>
    </rPh>
    <phoneticPr fontId="4"/>
  </si>
  <si>
    <t>無線通信補助設備</t>
    <rPh sb="0" eb="2">
      <t>ムセン</t>
    </rPh>
    <rPh sb="2" eb="4">
      <t>ツウシン</t>
    </rPh>
    <rPh sb="4" eb="6">
      <t>ホジョ</t>
    </rPh>
    <rPh sb="6" eb="8">
      <t>セツビ</t>
    </rPh>
    <phoneticPr fontId="4"/>
  </si>
  <si>
    <t>側　壁</t>
    <rPh sb="0" eb="1">
      <t>ガワ</t>
    </rPh>
    <rPh sb="2" eb="3">
      <t>カベ</t>
    </rPh>
    <phoneticPr fontId="4"/>
  </si>
  <si>
    <t>m</t>
  </si>
  <si>
    <t>有効高</t>
    <rPh sb="0" eb="1">
      <t>ユウ</t>
    </rPh>
    <rPh sb="1" eb="2">
      <t>コウ</t>
    </rPh>
    <rPh sb="2" eb="3">
      <t>タカ</t>
    </rPh>
    <phoneticPr fontId="4"/>
  </si>
  <si>
    <t>その他の設備</t>
    <rPh sb="2" eb="3">
      <t>タ</t>
    </rPh>
    <rPh sb="4" eb="5">
      <t>セツ</t>
    </rPh>
    <rPh sb="5" eb="6">
      <t>ビ</t>
    </rPh>
    <phoneticPr fontId="4"/>
  </si>
  <si>
    <t>アーチ</t>
    <phoneticPr fontId="4"/>
  </si>
  <si>
    <t>半径</t>
    <rPh sb="0" eb="2">
      <t>ハンケイ</t>
    </rPh>
    <phoneticPr fontId="4"/>
  </si>
  <si>
    <t>中央高</t>
    <rPh sb="0" eb="1">
      <t>ナカ</t>
    </rPh>
    <rPh sb="1" eb="2">
      <t>ヒサシ</t>
    </rPh>
    <rPh sb="2" eb="3">
      <t>ダカ</t>
    </rPh>
    <phoneticPr fontId="4"/>
  </si>
  <si>
    <t>排煙設備</t>
    <rPh sb="0" eb="2">
      <t>ハイエン</t>
    </rPh>
    <rPh sb="2" eb="4">
      <t>セツビ</t>
    </rPh>
    <phoneticPr fontId="9"/>
  </si>
  <si>
    <t>建築限界高</t>
    <rPh sb="0" eb="2">
      <t>ケンチク</t>
    </rPh>
    <rPh sb="2" eb="4">
      <t>ゲンカイ</t>
    </rPh>
    <rPh sb="4" eb="5">
      <t>タカ</t>
    </rPh>
    <phoneticPr fontId="4"/>
  </si>
  <si>
    <t>高さ</t>
    <rPh sb="0" eb="1">
      <t>タカ</t>
    </rPh>
    <phoneticPr fontId="4"/>
  </si>
  <si>
    <t>避難通路</t>
    <rPh sb="0" eb="2">
      <t>ヒナン</t>
    </rPh>
    <rPh sb="2" eb="4">
      <t>ツウロ</t>
    </rPh>
    <phoneticPr fontId="4"/>
  </si>
  <si>
    <t>吸音板</t>
    <rPh sb="0" eb="3">
      <t>キュウオンバン</t>
    </rPh>
    <phoneticPr fontId="4"/>
  </si>
  <si>
    <t>歩道等幅</t>
    <rPh sb="0" eb="1">
      <t>ホ</t>
    </rPh>
    <rPh sb="1" eb="2">
      <t>ミチ</t>
    </rPh>
    <rPh sb="2" eb="3">
      <t>トウ</t>
    </rPh>
    <rPh sb="3" eb="4">
      <t>ハバ</t>
    </rPh>
    <phoneticPr fontId="4"/>
  </si>
  <si>
    <t>避難情報提供設備</t>
    <rPh sb="0" eb="4">
      <t>ヒナンジョウホウ</t>
    </rPh>
    <rPh sb="4" eb="6">
      <t>テイキョウ</t>
    </rPh>
    <rPh sb="6" eb="8">
      <t>セツビ</t>
    </rPh>
    <phoneticPr fontId="4"/>
  </si>
  <si>
    <t>警報表示板</t>
    <rPh sb="0" eb="2">
      <t>ケイホウ</t>
    </rPh>
    <rPh sb="2" eb="5">
      <t>ヒョウジバン</t>
    </rPh>
    <phoneticPr fontId="4"/>
  </si>
  <si>
    <t>避難誘導設備</t>
    <rPh sb="0" eb="2">
      <t>ヒナン</t>
    </rPh>
    <rPh sb="2" eb="4">
      <t>ユウドウ</t>
    </rPh>
    <rPh sb="4" eb="5">
      <t>セツ</t>
    </rPh>
    <rPh sb="5" eb="6">
      <t>ビ</t>
    </rPh>
    <phoneticPr fontId="4"/>
  </si>
  <si>
    <t>標識</t>
    <rPh sb="0" eb="2">
      <t>ヒョウシキ</t>
    </rPh>
    <phoneticPr fontId="4"/>
  </si>
  <si>
    <t>竣工巻厚</t>
    <rPh sb="0" eb="2">
      <t>シュンコウ</t>
    </rPh>
    <rPh sb="2" eb="3">
      <t>マ</t>
    </rPh>
    <rPh sb="3" eb="4">
      <t>アツ</t>
    </rPh>
    <phoneticPr fontId="4"/>
  </si>
  <si>
    <t>車 道 幅</t>
    <rPh sb="0" eb="1">
      <t>クルマ</t>
    </rPh>
    <rPh sb="2" eb="3">
      <t>ミチ</t>
    </rPh>
    <rPh sb="4" eb="5">
      <t>ハバ</t>
    </rPh>
    <phoneticPr fontId="4"/>
  </si>
  <si>
    <t>幅　員</t>
    <rPh sb="0" eb="1">
      <t>ハバ</t>
    </rPh>
    <rPh sb="2" eb="3">
      <t>イン</t>
    </rPh>
    <phoneticPr fontId="4"/>
  </si>
  <si>
    <t>換気</t>
    <rPh sb="0" eb="2">
      <t>カンキ</t>
    </rPh>
    <phoneticPr fontId="4"/>
  </si>
  <si>
    <t>m</t>
    <phoneticPr fontId="4" type="Hiragana"/>
  </si>
  <si>
    <t>延長</t>
    <rPh sb="0" eb="2">
      <t>エンチョウ</t>
    </rPh>
    <phoneticPr fontId="4"/>
  </si>
  <si>
    <t>道 路 幅</t>
    <rPh sb="0" eb="1">
      <t>ミチ</t>
    </rPh>
    <rPh sb="2" eb="3">
      <t>ミチ</t>
    </rPh>
    <rPh sb="4" eb="5">
      <t>ハバ</t>
    </rPh>
    <phoneticPr fontId="4"/>
  </si>
  <si>
    <t>消 火 器</t>
    <rPh sb="0" eb="1">
      <t>ケ</t>
    </rPh>
    <rPh sb="2" eb="3">
      <t>ヒ</t>
    </rPh>
    <rPh sb="4" eb="5">
      <t>ウツワ</t>
    </rPh>
    <phoneticPr fontId="4"/>
  </si>
  <si>
    <t>消火設備</t>
    <rPh sb="0" eb="2">
      <t>ショウカ</t>
    </rPh>
    <rPh sb="2" eb="4">
      <t>セツビ</t>
    </rPh>
    <phoneticPr fontId="4"/>
  </si>
  <si>
    <t>照明</t>
    <rPh sb="0" eb="2">
      <t>ショウメイ</t>
    </rPh>
    <phoneticPr fontId="4"/>
  </si>
  <si>
    <t>道路附属物等</t>
    <rPh sb="0" eb="2">
      <t>ドウロ</t>
    </rPh>
    <rPh sb="2" eb="4">
      <t>フゾク</t>
    </rPh>
    <rPh sb="4" eb="5">
      <t>ブツ</t>
    </rPh>
    <rPh sb="5" eb="6">
      <t>トウ</t>
    </rPh>
    <phoneticPr fontId="4"/>
  </si>
  <si>
    <t>形式</t>
    <rPh sb="0" eb="2">
      <t>ケイシキ</t>
    </rPh>
    <phoneticPr fontId="4"/>
  </si>
  <si>
    <t>終点</t>
    <rPh sb="0" eb="2">
      <t>シュウテン</t>
    </rPh>
    <phoneticPr fontId="4"/>
  </si>
  <si>
    <t>台/日</t>
  </si>
  <si>
    <t>交 通 量</t>
    <rPh sb="0" eb="1">
      <t>コウ</t>
    </rPh>
    <rPh sb="2" eb="3">
      <t>ツウ</t>
    </rPh>
    <rPh sb="4" eb="5">
      <t>リョウ</t>
    </rPh>
    <phoneticPr fontId="4"/>
  </si>
  <si>
    <t>個数</t>
    <rPh sb="0" eb="2">
      <t>コスウ</t>
    </rPh>
    <phoneticPr fontId="4"/>
  </si>
  <si>
    <t>種別・方式</t>
    <rPh sb="0" eb="2">
      <t>シュベツ</t>
    </rPh>
    <rPh sb="3" eb="5">
      <t>ホウシキ</t>
    </rPh>
    <phoneticPr fontId="4"/>
  </si>
  <si>
    <t>施設</t>
    <rPh sb="0" eb="2">
      <t>シセツ</t>
    </rPh>
    <phoneticPr fontId="4"/>
  </si>
  <si>
    <t>内空断面積</t>
    <rPh sb="0" eb="1">
      <t>ナイ</t>
    </rPh>
    <rPh sb="1" eb="2">
      <t>クウ</t>
    </rPh>
    <rPh sb="2" eb="5">
      <t>ダンメンセキ</t>
    </rPh>
    <phoneticPr fontId="4"/>
  </si>
  <si>
    <t>起点</t>
    <rPh sb="0" eb="2">
      <t>キテン</t>
    </rPh>
    <phoneticPr fontId="4"/>
  </si>
  <si>
    <t>坑門</t>
    <rPh sb="0" eb="2">
      <t>コウモン</t>
    </rPh>
    <phoneticPr fontId="4"/>
  </si>
  <si>
    <t>土かぶり</t>
    <rPh sb="0" eb="1">
      <t>ツチ</t>
    </rPh>
    <phoneticPr fontId="4"/>
  </si>
  <si>
    <t>非常警報設備</t>
    <rPh sb="0" eb="2">
      <t>ヒジョウ</t>
    </rPh>
    <rPh sb="2" eb="4">
      <t>ケイホウ</t>
    </rPh>
    <rPh sb="4" eb="6">
      <t>セツビ</t>
    </rPh>
    <phoneticPr fontId="4"/>
  </si>
  <si>
    <t>警報設備</t>
    <rPh sb="0" eb="2">
      <t>ケイホウ</t>
    </rPh>
    <rPh sb="2" eb="4">
      <t>セツビ</t>
    </rPh>
    <phoneticPr fontId="4"/>
  </si>
  <si>
    <t>種　別</t>
    <rPh sb="0" eb="1">
      <t>タネ</t>
    </rPh>
    <rPh sb="2" eb="3">
      <t>ベツ</t>
    </rPh>
    <phoneticPr fontId="4"/>
  </si>
  <si>
    <t>排水</t>
    <rPh sb="0" eb="2">
      <t>ハイスイ</t>
    </rPh>
    <phoneticPr fontId="4"/>
  </si>
  <si>
    <t>天井板種類</t>
    <rPh sb="0" eb="2">
      <t>テンジョウ</t>
    </rPh>
    <rPh sb="2" eb="3">
      <t>バン</t>
    </rPh>
    <rPh sb="3" eb="5">
      <t>シュルイ</t>
    </rPh>
    <phoneticPr fontId="4"/>
  </si>
  <si>
    <t>一般有料区分</t>
    <rPh sb="0" eb="2">
      <t>イッパン</t>
    </rPh>
    <rPh sb="2" eb="4">
      <t>ユウリョウ</t>
    </rPh>
    <rPh sb="4" eb="6">
      <t>クブン</t>
    </rPh>
    <phoneticPr fontId="4"/>
  </si>
  <si>
    <t>自動通報設備</t>
    <rPh sb="0" eb="2">
      <t>ジドウ</t>
    </rPh>
    <rPh sb="2" eb="4">
      <t>ツウホウ</t>
    </rPh>
    <rPh sb="4" eb="6">
      <t>セツビ</t>
    </rPh>
    <phoneticPr fontId="4"/>
  </si>
  <si>
    <t>内装種類</t>
    <rPh sb="0" eb="2">
      <t>ナイソウ</t>
    </rPh>
    <rPh sb="2" eb="4">
      <t>シュルイ</t>
    </rPh>
    <phoneticPr fontId="4"/>
  </si>
  <si>
    <t>経度</t>
    <rPh sb="0" eb="2">
      <t>けいど</t>
    </rPh>
    <phoneticPr fontId="4" type="Hiragana"/>
  </si>
  <si>
    <t>操作型通報設備</t>
    <rPh sb="0" eb="2">
      <t>ソウサ</t>
    </rPh>
    <rPh sb="2" eb="3">
      <t>ガタ</t>
    </rPh>
    <rPh sb="3" eb="5">
      <t>ツウホウ</t>
    </rPh>
    <rPh sb="5" eb="7">
      <t>セツビ</t>
    </rPh>
    <phoneticPr fontId="4"/>
  </si>
  <si>
    <t>面　積</t>
    <rPh sb="0" eb="1">
      <t>メン</t>
    </rPh>
    <rPh sb="2" eb="3">
      <t>セキ</t>
    </rPh>
    <phoneticPr fontId="4"/>
  </si>
  <si>
    <t>緯度</t>
    <rPh sb="0" eb="2">
      <t>いど</t>
    </rPh>
    <phoneticPr fontId="4" type="Hiragana"/>
  </si>
  <si>
    <t>通報設備</t>
    <rPh sb="0" eb="2">
      <t>ツウホウ</t>
    </rPh>
    <rPh sb="2" eb="4">
      <t>セツビ</t>
    </rPh>
    <phoneticPr fontId="4"/>
  </si>
  <si>
    <t>厚　さ</t>
    <rPh sb="0" eb="1">
      <t>アツ</t>
    </rPh>
    <phoneticPr fontId="4"/>
  </si>
  <si>
    <t>供用年月日</t>
    <rPh sb="0" eb="2">
      <t>キョウヨウ</t>
    </rPh>
    <rPh sb="2" eb="5">
      <t>ネンガッピ</t>
    </rPh>
    <phoneticPr fontId="8"/>
  </si>
  <si>
    <t>更新年度</t>
    <rPh sb="0" eb="2">
      <t>こうしん</t>
    </rPh>
    <rPh sb="2" eb="4">
      <t>ねんど</t>
    </rPh>
    <phoneticPr fontId="4" type="Hiragana"/>
  </si>
  <si>
    <t>型式</t>
    <rPh sb="0" eb="2">
      <t>ケイシキ</t>
    </rPh>
    <phoneticPr fontId="4"/>
  </si>
  <si>
    <t>施設の内訳</t>
    <rPh sb="0" eb="2">
      <t>シセツ</t>
    </rPh>
    <rPh sb="3" eb="5">
      <t>ウチワケ</t>
    </rPh>
    <phoneticPr fontId="4"/>
  </si>
  <si>
    <t>トンネル非常用施設</t>
    <rPh sb="4" eb="7">
      <t>ヒジョウヨウ</t>
    </rPh>
    <rPh sb="7" eb="9">
      <t>シセツ</t>
    </rPh>
    <phoneticPr fontId="4"/>
  </si>
  <si>
    <t>舗装</t>
    <rPh sb="0" eb="2">
      <t>ホソウ</t>
    </rPh>
    <phoneticPr fontId="4"/>
  </si>
  <si>
    <t>完成年月日</t>
    <rPh sb="0" eb="2">
      <t>カンセイ</t>
    </rPh>
    <rPh sb="2" eb="5">
      <t>ネンガッピ</t>
    </rPh>
    <phoneticPr fontId="8"/>
  </si>
  <si>
    <t>作成年月日</t>
    <rPh sb="0" eb="2">
      <t>サクセイ</t>
    </rPh>
    <rPh sb="2" eb="5">
      <t>ネンガッピ</t>
    </rPh>
    <phoneticPr fontId="8"/>
  </si>
  <si>
    <t>作成者</t>
    <rPh sb="0" eb="3">
      <t>サクセイシャ</t>
    </rPh>
    <phoneticPr fontId="8"/>
  </si>
  <si>
    <t>代替路の有無</t>
  </si>
  <si>
    <t>緊急輸送道路</t>
  </si>
  <si>
    <t>(m)</t>
    <phoneticPr fontId="4"/>
  </si>
  <si>
    <t>(m)</t>
    <phoneticPr fontId="4"/>
  </si>
  <si>
    <t>(m)</t>
    <phoneticPr fontId="4"/>
  </si>
  <si>
    <t>特記事項</t>
    <rPh sb="0" eb="2">
      <t>トッキ</t>
    </rPh>
    <rPh sb="2" eb="4">
      <t>ジコウ</t>
    </rPh>
    <phoneticPr fontId="8"/>
  </si>
  <si>
    <t>風向
風速計</t>
    <rPh sb="0" eb="2">
      <t>フウコウ</t>
    </rPh>
    <rPh sb="3" eb="5">
      <t>フウソク</t>
    </rPh>
    <rPh sb="5" eb="6">
      <t>ケイ</t>
    </rPh>
    <phoneticPr fontId="8"/>
  </si>
  <si>
    <t>CO計</t>
    <rPh sb="2" eb="3">
      <t>ケイ</t>
    </rPh>
    <phoneticPr fontId="8"/>
  </si>
  <si>
    <t>VI計</t>
    <rPh sb="2" eb="3">
      <t>ケイ</t>
    </rPh>
    <phoneticPr fontId="8"/>
  </si>
  <si>
    <t>JF</t>
    <phoneticPr fontId="8"/>
  </si>
  <si>
    <t>入口出口照明</t>
    <rPh sb="0" eb="1">
      <t>イ</t>
    </rPh>
    <rPh sb="1" eb="2">
      <t>グチ</t>
    </rPh>
    <rPh sb="2" eb="3">
      <t>デ</t>
    </rPh>
    <rPh sb="3" eb="4">
      <t>グチ</t>
    </rPh>
    <rPh sb="4" eb="6">
      <t>ショウメイ</t>
    </rPh>
    <phoneticPr fontId="8"/>
  </si>
  <si>
    <t>基本照明</t>
    <rPh sb="0" eb="2">
      <t>キホン</t>
    </rPh>
    <rPh sb="2" eb="4">
      <t>ショウメイ</t>
    </rPh>
    <phoneticPr fontId="8"/>
  </si>
  <si>
    <t>天井板</t>
    <rPh sb="0" eb="2">
      <t>テンジョウ</t>
    </rPh>
    <rPh sb="2" eb="3">
      <t>イタ</t>
    </rPh>
    <phoneticPr fontId="8"/>
  </si>
  <si>
    <t>内装板</t>
    <rPh sb="0" eb="3">
      <t>ナイソウバン</t>
    </rPh>
    <phoneticPr fontId="8"/>
  </si>
  <si>
    <t>特記事項</t>
    <rPh sb="0" eb="2">
      <t>トッキ</t>
    </rPh>
    <rPh sb="2" eb="4">
      <t>ジコウ</t>
    </rPh>
    <phoneticPr fontId="4"/>
  </si>
  <si>
    <t>終点側</t>
    <rPh sb="0" eb="2">
      <t>シュウテン</t>
    </rPh>
    <rPh sb="2" eb="3">
      <t>ガワ</t>
    </rPh>
    <phoneticPr fontId="4"/>
  </si>
  <si>
    <t>起点側</t>
    <rPh sb="0" eb="2">
      <t>キテン</t>
    </rPh>
    <rPh sb="2" eb="3">
      <t>ガワ</t>
    </rPh>
    <phoneticPr fontId="4"/>
  </si>
  <si>
    <t>その他附属物等</t>
    <rPh sb="2" eb="3">
      <t>タ</t>
    </rPh>
    <rPh sb="3" eb="6">
      <t>フゾクブツ</t>
    </rPh>
    <rPh sb="6" eb="7">
      <t>トウ</t>
    </rPh>
    <phoneticPr fontId="8"/>
  </si>
  <si>
    <t>換気施設</t>
    <rPh sb="0" eb="2">
      <t>カンキ</t>
    </rPh>
    <rPh sb="2" eb="4">
      <t>シセツ</t>
    </rPh>
    <phoneticPr fontId="4"/>
  </si>
  <si>
    <t>非常用施設</t>
    <rPh sb="0" eb="3">
      <t>ヒジョウヨウ</t>
    </rPh>
    <rPh sb="3" eb="5">
      <t>シセツ</t>
    </rPh>
    <phoneticPr fontId="4"/>
  </si>
  <si>
    <t>照明施設</t>
    <rPh sb="0" eb="2">
      <t>ショウメイ</t>
    </rPh>
    <rPh sb="2" eb="4">
      <t>シセツ</t>
    </rPh>
    <phoneticPr fontId="4"/>
  </si>
  <si>
    <t>トンネル本体工</t>
    <rPh sb="4" eb="7">
      <t>ホンタイコウ</t>
    </rPh>
    <phoneticPr fontId="4"/>
  </si>
  <si>
    <t>追加距離</t>
    <rPh sb="0" eb="1">
      <t>ツイカ</t>
    </rPh>
    <rPh sb="1" eb="3">
      <t>キョリ</t>
    </rPh>
    <phoneticPr fontId="4"/>
  </si>
  <si>
    <t>ｽﾊﾟﾝ長</t>
    <rPh sb="4" eb="5">
      <t>チョウ</t>
    </rPh>
    <phoneticPr fontId="4"/>
  </si>
  <si>
    <t>覆工
ｽﾊﾟﾝ
番号</t>
    <rPh sb="0" eb="2">
      <t>フッコウ</t>
    </rPh>
    <rPh sb="8" eb="10">
      <t>バンゴウ</t>
    </rPh>
    <phoneticPr fontId="4"/>
  </si>
  <si>
    <t>路線名</t>
    <phoneticPr fontId="8"/>
  </si>
  <si>
    <t>フリガナ</t>
    <phoneticPr fontId="4"/>
  </si>
  <si>
    <t>位置図・現況写真・標準断面図・地質縦断図・施工実績</t>
    <rPh sb="0" eb="3">
      <t>イチズ</t>
    </rPh>
    <rPh sb="4" eb="6">
      <t>ゲンキョウ</t>
    </rPh>
    <rPh sb="6" eb="8">
      <t>シャシン</t>
    </rPh>
    <rPh sb="9" eb="11">
      <t>ヒョウジュン</t>
    </rPh>
    <rPh sb="11" eb="14">
      <t>ダンメンズ</t>
    </rPh>
    <rPh sb="15" eb="17">
      <t>チシツ</t>
    </rPh>
    <rPh sb="17" eb="19">
      <t>ジュウダン</t>
    </rPh>
    <rPh sb="19" eb="20">
      <t>ズ</t>
    </rPh>
    <rPh sb="21" eb="23">
      <t>セコウ</t>
    </rPh>
    <rPh sb="23" eb="25">
      <t>ジッセキ</t>
    </rPh>
    <phoneticPr fontId="8"/>
  </si>
  <si>
    <t>作成年月日</t>
    <rPh sb="0" eb="2">
      <t>サクセイ</t>
    </rPh>
    <rPh sb="2" eb="5">
      <t>ネンガッピ</t>
    </rPh>
    <phoneticPr fontId="4"/>
  </si>
  <si>
    <t>実施</t>
    <rPh sb="0" eb="2">
      <t>ジッシ</t>
    </rPh>
    <phoneticPr fontId="4"/>
  </si>
  <si>
    <t>変状区分</t>
    <rPh sb="0" eb="2">
      <t>ヘンジョウ</t>
    </rPh>
    <rPh sb="2" eb="4">
      <t>クブン</t>
    </rPh>
    <phoneticPr fontId="4"/>
  </si>
  <si>
    <t>部位区分</t>
    <rPh sb="0" eb="2">
      <t>ブイ</t>
    </rPh>
    <rPh sb="2" eb="4">
      <t>クブン</t>
    </rPh>
    <phoneticPr fontId="8"/>
  </si>
  <si>
    <t>対象箇所</t>
    <rPh sb="0" eb="2">
      <t>タイショウ</t>
    </rPh>
    <rPh sb="2" eb="4">
      <t>カショ</t>
    </rPh>
    <phoneticPr fontId="8"/>
  </si>
  <si>
    <t>対応方針
・
特記事項</t>
    <rPh sb="0" eb="2">
      <t>タイオウ</t>
    </rPh>
    <rPh sb="2" eb="4">
      <t>ホウシン</t>
    </rPh>
    <rPh sb="7" eb="9">
      <t>トッキ</t>
    </rPh>
    <rPh sb="9" eb="11">
      <t>ジコウ</t>
    </rPh>
    <phoneticPr fontId="4"/>
  </si>
  <si>
    <t>措置履歴</t>
    <rPh sb="0" eb="2">
      <t>ソチ</t>
    </rPh>
    <rPh sb="2" eb="4">
      <t>リレキ</t>
    </rPh>
    <phoneticPr fontId="4"/>
  </si>
  <si>
    <t>変  状  の  内  容</t>
    <rPh sb="0" eb="1">
      <t>ヘン</t>
    </rPh>
    <rPh sb="3" eb="4">
      <t>ジョウ</t>
    </rPh>
    <rPh sb="9" eb="10">
      <t>ウチ</t>
    </rPh>
    <rPh sb="12" eb="13">
      <t>カタチ</t>
    </rPh>
    <phoneticPr fontId="4"/>
  </si>
  <si>
    <t>変状部位</t>
    <rPh sb="0" eb="2">
      <t>ヘンジョウ</t>
    </rPh>
    <rPh sb="2" eb="4">
      <t>ブイ</t>
    </rPh>
    <phoneticPr fontId="4"/>
  </si>
  <si>
    <t>距離
（m）</t>
    <rPh sb="0" eb="2">
      <t>キョリ</t>
    </rPh>
    <phoneticPr fontId="4"/>
  </si>
  <si>
    <t>変状
番号</t>
    <rPh sb="0" eb="2">
      <t>ヘンジョウ</t>
    </rPh>
    <rPh sb="3" eb="5">
      <t>バンゴウ</t>
    </rPh>
    <phoneticPr fontId="4"/>
  </si>
  <si>
    <t>異常の発生範囲の規模</t>
    <rPh sb="0" eb="2">
      <t>イジョウ</t>
    </rPh>
    <rPh sb="3" eb="5">
      <t>ハッセイ</t>
    </rPh>
    <rPh sb="5" eb="7">
      <t>ハンイ</t>
    </rPh>
    <rPh sb="8" eb="10">
      <t>キボ</t>
    </rPh>
    <phoneticPr fontId="4"/>
  </si>
  <si>
    <t>異常種類</t>
    <rPh sb="0" eb="2">
      <t>イジョウ</t>
    </rPh>
    <rPh sb="2" eb="4">
      <t>シュルイ</t>
    </rPh>
    <phoneticPr fontId="4"/>
  </si>
  <si>
    <t>異　常  の  内　容</t>
    <rPh sb="0" eb="1">
      <t>イ</t>
    </rPh>
    <rPh sb="2" eb="3">
      <t>ツネ</t>
    </rPh>
    <rPh sb="8" eb="9">
      <t>ナイ</t>
    </rPh>
    <rPh sb="10" eb="11">
      <t>カタチ</t>
    </rPh>
    <phoneticPr fontId="4"/>
  </si>
  <si>
    <t>異常部位</t>
    <rPh sb="0" eb="2">
      <t>イジョウ</t>
    </rPh>
    <rPh sb="2" eb="4">
      <t>ブイ</t>
    </rPh>
    <phoneticPr fontId="4"/>
  </si>
  <si>
    <t>異常
番号</t>
    <rPh sb="0" eb="2">
      <t>イジョウ</t>
    </rPh>
    <rPh sb="3" eb="5">
      <t>バンゴウ</t>
    </rPh>
    <phoneticPr fontId="4"/>
  </si>
  <si>
    <t>路線名</t>
    <phoneticPr fontId="8"/>
  </si>
  <si>
    <t>フリガナ</t>
    <phoneticPr fontId="4"/>
  </si>
  <si>
    <t>変状の発生規模合計(㎡)</t>
    <rPh sb="0" eb="2">
      <t>ヘンジョウ</t>
    </rPh>
    <rPh sb="3" eb="5">
      <t>ハッセイ</t>
    </rPh>
    <rPh sb="5" eb="7">
      <t>キボ</t>
    </rPh>
    <rPh sb="7" eb="9">
      <t>ゴウケイ</t>
    </rPh>
    <phoneticPr fontId="8"/>
  </si>
  <si>
    <t>対策区分毎の
変状の有無</t>
    <rPh sb="0" eb="2">
      <t>タイサク</t>
    </rPh>
    <rPh sb="2" eb="4">
      <t>クブン</t>
    </rPh>
    <rPh sb="4" eb="5">
      <t>ゴト</t>
    </rPh>
    <rPh sb="7" eb="9">
      <t>ヘンジョウ</t>
    </rPh>
    <rPh sb="10" eb="12">
      <t>ウム</t>
    </rPh>
    <phoneticPr fontId="8"/>
  </si>
  <si>
    <t>スパン番号</t>
    <rPh sb="3" eb="5">
      <t>バンゴウ</t>
    </rPh>
    <phoneticPr fontId="8"/>
  </si>
  <si>
    <t>スパン別変状展開図</t>
    <rPh sb="3" eb="4">
      <t>ベツ</t>
    </rPh>
    <rPh sb="4" eb="5">
      <t>ヘン</t>
    </rPh>
    <rPh sb="5" eb="6">
      <t>ジョウ</t>
    </rPh>
    <rPh sb="6" eb="9">
      <t>テンカイズ</t>
    </rPh>
    <phoneticPr fontId="8"/>
  </si>
  <si>
    <t>定期点検年月日</t>
    <rPh sb="4" eb="7">
      <t>ネンガッピ</t>
    </rPh>
    <phoneticPr fontId="4"/>
  </si>
  <si>
    <t>対策区分の
判定</t>
    <rPh sb="0" eb="2">
      <t>タイサク</t>
    </rPh>
    <rPh sb="2" eb="4">
      <t>クブン</t>
    </rPh>
    <rPh sb="6" eb="8">
      <t>ハンテイ</t>
    </rPh>
    <phoneticPr fontId="8"/>
  </si>
  <si>
    <t>覆工スパン
番号</t>
    <rPh sb="0" eb="2">
      <t>フッコウ</t>
    </rPh>
    <rPh sb="6" eb="8">
      <t>バンゴウ</t>
    </rPh>
    <phoneticPr fontId="8"/>
  </si>
  <si>
    <t>対応策</t>
    <rPh sb="0" eb="3">
      <t>タイオウサク</t>
    </rPh>
    <phoneticPr fontId="4"/>
  </si>
  <si>
    <t>対象箇所</t>
    <rPh sb="0" eb="2">
      <t>タイショウ</t>
    </rPh>
    <rPh sb="2" eb="4">
      <t>カショ</t>
    </rPh>
    <phoneticPr fontId="4"/>
  </si>
  <si>
    <t>覆工スパン
番号</t>
    <rPh sb="0" eb="2">
      <t>フッコウ</t>
    </rPh>
    <rPh sb="6" eb="8">
      <t>バンゴウ</t>
    </rPh>
    <phoneticPr fontId="4"/>
  </si>
  <si>
    <t>名　称</t>
    <rPh sb="0" eb="1">
      <t>ナ</t>
    </rPh>
    <rPh sb="2" eb="3">
      <t>ショウ</t>
    </rPh>
    <phoneticPr fontId="4"/>
  </si>
  <si>
    <t>路 線 名</t>
    <rPh sb="0" eb="1">
      <t>ミチ</t>
    </rPh>
    <rPh sb="2" eb="3">
      <t>セン</t>
    </rPh>
    <rPh sb="4" eb="5">
      <t>メイ</t>
    </rPh>
    <phoneticPr fontId="4"/>
  </si>
  <si>
    <t>メモ</t>
    <phoneticPr fontId="19"/>
  </si>
  <si>
    <t>異常の種類</t>
    <rPh sb="0" eb="2">
      <t>イジョウ</t>
    </rPh>
    <rPh sb="3" eb="5">
      <t>シュルイ</t>
    </rPh>
    <phoneticPr fontId="19"/>
  </si>
  <si>
    <t>部位区分</t>
    <rPh sb="0" eb="2">
      <t>ブイ</t>
    </rPh>
    <rPh sb="2" eb="4">
      <t>クブン</t>
    </rPh>
    <phoneticPr fontId="19"/>
  </si>
  <si>
    <t>対象箇所</t>
    <rPh sb="0" eb="2">
      <t>タイショウ</t>
    </rPh>
    <rPh sb="2" eb="4">
      <t>カショ</t>
    </rPh>
    <phoneticPr fontId="19"/>
  </si>
  <si>
    <t>異常番号</t>
    <rPh sb="0" eb="2">
      <t>イジョウ</t>
    </rPh>
    <rPh sb="2" eb="4">
      <t>バンゴウ</t>
    </rPh>
    <phoneticPr fontId="19"/>
  </si>
  <si>
    <t>覆工スパン番号</t>
    <rPh sb="0" eb="2">
      <t>フッコウ</t>
    </rPh>
    <rPh sb="5" eb="7">
      <t>バンゴウ</t>
    </rPh>
    <phoneticPr fontId="19"/>
  </si>
  <si>
    <t>通話型通報設備</t>
    <rPh sb="0" eb="2">
      <t>ツウワ</t>
    </rPh>
    <rPh sb="2" eb="3">
      <t>ガタ</t>
    </rPh>
    <rPh sb="3" eb="5">
      <t>ツウホウ</t>
    </rPh>
    <rPh sb="5" eb="7">
      <t>セツビ</t>
    </rPh>
    <phoneticPr fontId="4"/>
  </si>
  <si>
    <t>消火栓設備</t>
    <rPh sb="0" eb="1">
      <t>ケ</t>
    </rPh>
    <rPh sb="1" eb="2">
      <t>ヒ</t>
    </rPh>
    <rPh sb="2" eb="3">
      <t>セン</t>
    </rPh>
    <rPh sb="3" eb="5">
      <t>セツビ</t>
    </rPh>
    <phoneticPr fontId="4"/>
  </si>
  <si>
    <t>誘導表示設備</t>
    <rPh sb="0" eb="2">
      <t>ユウドウ</t>
    </rPh>
    <rPh sb="2" eb="4">
      <t>ヒョウジ</t>
    </rPh>
    <rPh sb="4" eb="6">
      <t>セツビ</t>
    </rPh>
    <phoneticPr fontId="4"/>
  </si>
  <si>
    <t>給水栓設備</t>
    <rPh sb="0" eb="1">
      <t>キュウ</t>
    </rPh>
    <rPh sb="1" eb="2">
      <t>ミズ</t>
    </rPh>
    <rPh sb="2" eb="3">
      <t>セン</t>
    </rPh>
    <rPh sb="3" eb="5">
      <t>セツビ</t>
    </rPh>
    <phoneticPr fontId="4"/>
  </si>
  <si>
    <t>監視設備</t>
    <rPh sb="0" eb="2">
      <t>カンシ</t>
    </rPh>
    <rPh sb="2" eb="4">
      <t>セツビ</t>
    </rPh>
    <phoneticPr fontId="4"/>
  </si>
  <si>
    <t>定期点検結果</t>
    <rPh sb="4" eb="6">
      <t>ケッカ</t>
    </rPh>
    <phoneticPr fontId="4"/>
  </si>
  <si>
    <t>異常判定区分</t>
    <rPh sb="0" eb="2">
      <t>イジョウ</t>
    </rPh>
    <rPh sb="2" eb="4">
      <t>ハンテイ</t>
    </rPh>
    <rPh sb="4" eb="6">
      <t>クブン</t>
    </rPh>
    <phoneticPr fontId="19"/>
  </si>
  <si>
    <t>予備発電設備</t>
    <rPh sb="0" eb="2">
      <t>ヨビ</t>
    </rPh>
    <rPh sb="2" eb="4">
      <t>ハツデン</t>
    </rPh>
    <rPh sb="4" eb="6">
      <t>セツビ</t>
    </rPh>
    <phoneticPr fontId="9"/>
  </si>
  <si>
    <t>非常用施設
関連設備</t>
    <rPh sb="0" eb="3">
      <t>ヒジョウヨウ</t>
    </rPh>
    <rPh sb="3" eb="5">
      <t>シセツ</t>
    </rPh>
    <rPh sb="6" eb="8">
      <t>カンレン</t>
    </rPh>
    <rPh sb="8" eb="10">
      <t>セツビ</t>
    </rPh>
    <phoneticPr fontId="8"/>
  </si>
  <si>
    <t>※　変状の除去が不完全で、緊急対応が必要な場合は対応方針欄に記入すること。</t>
    <rPh sb="2" eb="4">
      <t>ヘンジョウ</t>
    </rPh>
    <rPh sb="5" eb="7">
      <t>ジョキョ</t>
    </rPh>
    <rPh sb="8" eb="11">
      <t>フカンゼン</t>
    </rPh>
    <rPh sb="13" eb="15">
      <t>キンキュウ</t>
    </rPh>
    <rPh sb="15" eb="17">
      <t>タイオウ</t>
    </rPh>
    <rPh sb="18" eb="20">
      <t>ヒツヨウ</t>
    </rPh>
    <rPh sb="21" eb="23">
      <t>バアイ</t>
    </rPh>
    <rPh sb="30" eb="32">
      <t>キニュウ</t>
    </rPh>
    <phoneticPr fontId="4"/>
  </si>
  <si>
    <t>※　１区間の覆工に複数の変状がある場合は、変状箇所毎に記入すること。</t>
    <rPh sb="3" eb="5">
      <t>クカン</t>
    </rPh>
    <rPh sb="6" eb="8">
      <t>フッコウ</t>
    </rPh>
    <rPh sb="9" eb="11">
      <t>フクスウ</t>
    </rPh>
    <rPh sb="12" eb="14">
      <t>ヘンジョウ</t>
    </rPh>
    <rPh sb="17" eb="19">
      <t>バアイ</t>
    </rPh>
    <rPh sb="21" eb="23">
      <t>ヘンジョウ</t>
    </rPh>
    <rPh sb="23" eb="25">
      <t>カショ</t>
    </rPh>
    <rPh sb="25" eb="26">
      <t>ゴト</t>
    </rPh>
    <rPh sb="27" eb="29">
      <t>キニュウ</t>
    </rPh>
    <phoneticPr fontId="4"/>
  </si>
  <si>
    <t>※　異常の除去が不完全で、緊急対応が必要な場合は対応方針欄に記入すること。</t>
    <rPh sb="2" eb="4">
      <t>イジョウ</t>
    </rPh>
    <rPh sb="5" eb="7">
      <t>ジョキョ</t>
    </rPh>
    <rPh sb="8" eb="11">
      <t>フカンゼン</t>
    </rPh>
    <rPh sb="13" eb="15">
      <t>キンキュウ</t>
    </rPh>
    <rPh sb="15" eb="17">
      <t>タイオウ</t>
    </rPh>
    <rPh sb="18" eb="20">
      <t>ヒツヨウ</t>
    </rPh>
    <rPh sb="21" eb="23">
      <t>バアイ</t>
    </rPh>
    <rPh sb="30" eb="32">
      <t>キニュウ</t>
    </rPh>
    <phoneticPr fontId="4"/>
  </si>
  <si>
    <t>※　１スパンの覆工に複数の異常がある場合は、異常箇所毎に記入すること。</t>
    <rPh sb="7" eb="9">
      <t>フッコウ</t>
    </rPh>
    <rPh sb="10" eb="12">
      <t>フクスウ</t>
    </rPh>
    <rPh sb="13" eb="15">
      <t>イジョウ</t>
    </rPh>
    <rPh sb="18" eb="20">
      <t>バアイ</t>
    </rPh>
    <rPh sb="22" eb="24">
      <t>イジョウ</t>
    </rPh>
    <rPh sb="24" eb="26">
      <t>カショ</t>
    </rPh>
    <rPh sb="26" eb="27">
      <t>ゴト</t>
    </rPh>
    <rPh sb="28" eb="30">
      <t>キニュウ</t>
    </rPh>
    <phoneticPr fontId="4"/>
  </si>
  <si>
    <t>※　応急措置を実施した場合は、その実施状況が分かる写真を添付すること。</t>
    <rPh sb="4" eb="6">
      <t>ソチ</t>
    </rPh>
    <phoneticPr fontId="9"/>
  </si>
  <si>
    <t>定期点検年月日</t>
    <rPh sb="4" eb="7">
      <t>ネンガッピ</t>
    </rPh>
    <phoneticPr fontId="18"/>
  </si>
  <si>
    <t>応急措置の内容</t>
    <rPh sb="0" eb="2">
      <t>オウキュウ</t>
    </rPh>
    <rPh sb="2" eb="4">
      <t>ソチ</t>
    </rPh>
    <rPh sb="5" eb="7">
      <t>ナイヨウ</t>
    </rPh>
    <phoneticPr fontId="4"/>
  </si>
  <si>
    <t>応急措置の
実施状況</t>
    <rPh sb="0" eb="2">
      <t>オウキュウ</t>
    </rPh>
    <rPh sb="2" eb="4">
      <t>ソチ</t>
    </rPh>
    <rPh sb="6" eb="8">
      <t>ジッシ</t>
    </rPh>
    <rPh sb="8" eb="10">
      <t>ジョウキョウ</t>
    </rPh>
    <phoneticPr fontId="4"/>
  </si>
  <si>
    <t>今回定期点検結果</t>
    <rPh sb="0" eb="2">
      <t>コンカイ</t>
    </rPh>
    <rPh sb="6" eb="8">
      <t>ケッカ</t>
    </rPh>
    <phoneticPr fontId="4"/>
  </si>
  <si>
    <t>措置の実施状況</t>
    <rPh sb="0" eb="2">
      <t>ソチ</t>
    </rPh>
    <rPh sb="3" eb="5">
      <t>ジッシ</t>
    </rPh>
    <rPh sb="5" eb="7">
      <t>ジョウキョウ</t>
    </rPh>
    <phoneticPr fontId="4"/>
  </si>
  <si>
    <t>応急措置前</t>
    <rPh sb="0" eb="2">
      <t>オウキュウ</t>
    </rPh>
    <rPh sb="2" eb="4">
      <t>ソチ</t>
    </rPh>
    <rPh sb="4" eb="5">
      <t>マエ</t>
    </rPh>
    <phoneticPr fontId="4"/>
  </si>
  <si>
    <t>対策
区分</t>
    <rPh sb="0" eb="2">
      <t>タイサク</t>
    </rPh>
    <rPh sb="3" eb="5">
      <t>クブン</t>
    </rPh>
    <phoneticPr fontId="4"/>
  </si>
  <si>
    <t>応急措置後</t>
    <rPh sb="0" eb="2">
      <t>オウキュウ</t>
    </rPh>
    <rPh sb="2" eb="4">
      <t>ソチ</t>
    </rPh>
    <rPh sb="4" eb="5">
      <t>ゴ</t>
    </rPh>
    <phoneticPr fontId="4"/>
  </si>
  <si>
    <t>※　異常判定区分×について記入すること。また、応急措置前に異常判定区分×とした箇所のうち応急措置により○と判定した箇所も記入すること。</t>
    <rPh sb="2" eb="4">
      <t>イジョウ</t>
    </rPh>
    <rPh sb="13" eb="15">
      <t>キニュウ</t>
    </rPh>
    <rPh sb="29" eb="31">
      <t>イジョウ</t>
    </rPh>
    <phoneticPr fontId="8"/>
  </si>
  <si>
    <t>調査の
要否</t>
    <rPh sb="0" eb="2">
      <t>チョウサ</t>
    </rPh>
    <rPh sb="4" eb="6">
      <t>ヨウヒ</t>
    </rPh>
    <phoneticPr fontId="4"/>
  </si>
  <si>
    <t>措置の
要否</t>
    <rPh sb="0" eb="2">
      <t>ソチ</t>
    </rPh>
    <rPh sb="4" eb="6">
      <t>ヨウヒ</t>
    </rPh>
    <phoneticPr fontId="4"/>
  </si>
  <si>
    <t>対策区分</t>
    <phoneticPr fontId="9"/>
  </si>
  <si>
    <t>※　応急措置を実施しないで判定した変状の対策区分は、対策区分の応急措置後の欄に記入すること。</t>
    <rPh sb="37" eb="38">
      <t>ラン</t>
    </rPh>
    <rPh sb="39" eb="41">
      <t>キニュウ</t>
    </rPh>
    <phoneticPr fontId="9"/>
  </si>
  <si>
    <t>異常判定区分</t>
    <rPh sb="0" eb="2">
      <t>イジョウ</t>
    </rPh>
    <rPh sb="2" eb="4">
      <t>ハンテイ</t>
    </rPh>
    <rPh sb="4" eb="6">
      <t>クブン</t>
    </rPh>
    <phoneticPr fontId="4"/>
  </si>
  <si>
    <t>結果</t>
    <rPh sb="0" eb="2">
      <t>ケッカ</t>
    </rPh>
    <phoneticPr fontId="8"/>
  </si>
  <si>
    <t>内容</t>
    <rPh sb="0" eb="2">
      <t>ナイヨウ</t>
    </rPh>
    <phoneticPr fontId="8"/>
  </si>
  <si>
    <t>注）状態の把握において、微破壊・非破壊検査や各種試験等を実施した場合について記載する。</t>
    <rPh sb="0" eb="1">
      <t>チュウ</t>
    </rPh>
    <rPh sb="2" eb="4">
      <t>ジョウタイ</t>
    </rPh>
    <rPh sb="5" eb="7">
      <t>ハアク</t>
    </rPh>
    <rPh sb="12" eb="13">
      <t>ビ</t>
    </rPh>
    <rPh sb="13" eb="15">
      <t>ハカイ</t>
    </rPh>
    <rPh sb="16" eb="19">
      <t>ヒハカイ</t>
    </rPh>
    <rPh sb="19" eb="21">
      <t>ケンサ</t>
    </rPh>
    <rPh sb="22" eb="24">
      <t>カクシュ</t>
    </rPh>
    <rPh sb="24" eb="26">
      <t>シケン</t>
    </rPh>
    <rPh sb="26" eb="27">
      <t>トウ</t>
    </rPh>
    <rPh sb="28" eb="30">
      <t>ジッシ</t>
    </rPh>
    <rPh sb="32" eb="34">
      <t>バアイ</t>
    </rPh>
    <rPh sb="38" eb="40">
      <t>キサイ</t>
    </rPh>
    <phoneticPr fontId="9"/>
  </si>
  <si>
    <t>状態の把握の内容</t>
    <rPh sb="0" eb="2">
      <t>ジョウタイ</t>
    </rPh>
    <rPh sb="3" eb="5">
      <t>ハアク</t>
    </rPh>
    <rPh sb="6" eb="8">
      <t>ナイヨウ</t>
    </rPh>
    <phoneticPr fontId="8"/>
  </si>
  <si>
    <t>※　異常判定区分×について記入すること。また、応急措置により○と判定された箇所も記入すること。</t>
    <rPh sb="2" eb="4">
      <t>イジョウ</t>
    </rPh>
    <rPh sb="4" eb="6">
      <t>ハンテイ</t>
    </rPh>
    <rPh sb="6" eb="8">
      <t>クブン</t>
    </rPh>
    <rPh sb="13" eb="15">
      <t>キニュウ</t>
    </rPh>
    <rPh sb="23" eb="25">
      <t>オウキュウ</t>
    </rPh>
    <rPh sb="37" eb="39">
      <t>カショ</t>
    </rPh>
    <rPh sb="40" eb="42">
      <t>キニュウ</t>
    </rPh>
    <phoneticPr fontId="8"/>
  </si>
  <si>
    <t>※　応急措置を実施しないで判定した箇所の異常判定区分は、異常判定区分の応急措置後の欄に記入すること。</t>
    <rPh sb="17" eb="19">
      <t>カショ</t>
    </rPh>
    <rPh sb="20" eb="22">
      <t>イジョウ</t>
    </rPh>
    <rPh sb="22" eb="24">
      <t>ハンテイ</t>
    </rPh>
    <rPh sb="24" eb="26">
      <t>クブン</t>
    </rPh>
    <rPh sb="28" eb="30">
      <t>イジョウ</t>
    </rPh>
    <rPh sb="30" eb="32">
      <t>ハンテイ</t>
    </rPh>
    <rPh sb="32" eb="34">
      <t>クブン</t>
    </rPh>
    <rPh sb="41" eb="42">
      <t>ラン</t>
    </rPh>
    <rPh sb="43" eb="45">
      <t>キニュウ</t>
    </rPh>
    <phoneticPr fontId="9"/>
  </si>
  <si>
    <t>※２：覆工スパン数が多い場合は、適時、表の行を増やしてトンネル毎に1枚のシートに収めること。</t>
    <rPh sb="3" eb="5">
      <t>フッコウ</t>
    </rPh>
    <rPh sb="8" eb="9">
      <t>スウ</t>
    </rPh>
    <rPh sb="10" eb="11">
      <t>オオ</t>
    </rPh>
    <rPh sb="12" eb="14">
      <t>バアイ</t>
    </rPh>
    <rPh sb="16" eb="18">
      <t>テキジ</t>
    </rPh>
    <rPh sb="19" eb="20">
      <t>ヒョウ</t>
    </rPh>
    <rPh sb="21" eb="22">
      <t>ギョウ</t>
    </rPh>
    <rPh sb="23" eb="24">
      <t>フ</t>
    </rPh>
    <rPh sb="31" eb="32">
      <t>ゴト</t>
    </rPh>
    <rPh sb="34" eb="35">
      <t>マイ</t>
    </rPh>
    <rPh sb="40" eb="41">
      <t>オサ</t>
    </rPh>
    <phoneticPr fontId="19"/>
  </si>
  <si>
    <t>対策履歴</t>
    <rPh sb="0" eb="2">
      <t>タイサク</t>
    </rPh>
    <rPh sb="2" eb="4">
      <t>リレキ</t>
    </rPh>
    <phoneticPr fontId="4"/>
  </si>
  <si>
    <r>
      <t xml:space="preserve">外力 </t>
    </r>
    <r>
      <rPr>
        <vertAlign val="superscript"/>
        <sz val="9"/>
        <rFont val="HGSｺﾞｼｯｸM"/>
        <family val="3"/>
        <charset val="128"/>
      </rPr>
      <t>注2</t>
    </r>
    <rPh sb="0" eb="2">
      <t>ガイリョク</t>
    </rPh>
    <rPh sb="3" eb="4">
      <t>チュウ</t>
    </rPh>
    <phoneticPr fontId="19"/>
  </si>
  <si>
    <t>年月日</t>
    <rPh sb="0" eb="2">
      <t>ネンゲツ</t>
    </rPh>
    <rPh sb="2" eb="3">
      <t>ニチ</t>
    </rPh>
    <phoneticPr fontId="8"/>
  </si>
  <si>
    <t>管理者名</t>
    <rPh sb="0" eb="3">
      <t>カンリシャ</t>
    </rPh>
    <rPh sb="3" eb="4">
      <t>メイ</t>
    </rPh>
    <phoneticPr fontId="4"/>
  </si>
  <si>
    <t>■トンネル台帳　トンネル記録（位置図、断面図、施工実績他）【様式A-3】</t>
    <rPh sb="5" eb="7">
      <t>ダイチョウ</t>
    </rPh>
    <rPh sb="12" eb="14">
      <t>キロク</t>
    </rPh>
    <rPh sb="15" eb="18">
      <t>イチズ</t>
    </rPh>
    <rPh sb="19" eb="22">
      <t>ダンメンズ</t>
    </rPh>
    <rPh sb="23" eb="25">
      <t>セコウ</t>
    </rPh>
    <rPh sb="25" eb="27">
      <t>ジッセキ</t>
    </rPh>
    <rPh sb="27" eb="28">
      <t>ホカ</t>
    </rPh>
    <rPh sb="30" eb="32">
      <t>ヨウシキ</t>
    </rPh>
    <phoneticPr fontId="4"/>
  </si>
  <si>
    <t>■トンネル台帳  トンネル諸元、非常用施設諸元　【様式A-1】</t>
    <rPh sb="5" eb="7">
      <t>ダイチョウ</t>
    </rPh>
    <rPh sb="25" eb="27">
      <t>ヨウシキ</t>
    </rPh>
    <phoneticPr fontId="4"/>
  </si>
  <si>
    <t>■トンネル台帳 　トンネル情報一覧表　【様式A-2】</t>
    <rPh sb="5" eb="7">
      <t>ダイチョウ</t>
    </rPh>
    <rPh sb="13" eb="15">
      <t>ジョウホウ</t>
    </rPh>
    <rPh sb="15" eb="17">
      <t>イチラン</t>
    </rPh>
    <rPh sb="17" eb="18">
      <t>ヒョウ</t>
    </rPh>
    <rPh sb="20" eb="22">
      <t>ヨウシキ</t>
    </rPh>
    <phoneticPr fontId="4"/>
  </si>
  <si>
    <t>■定期点検記録様式　全スパン定期点検結果総括表（トンネル本体工）　【様式C-1-1】</t>
    <rPh sb="1" eb="3">
      <t>テイキ</t>
    </rPh>
    <rPh sb="3" eb="5">
      <t>テンケン</t>
    </rPh>
    <rPh sb="5" eb="7">
      <t>キロク</t>
    </rPh>
    <rPh sb="7" eb="9">
      <t>ヨウシキ</t>
    </rPh>
    <rPh sb="10" eb="11">
      <t>ゼン</t>
    </rPh>
    <rPh sb="34" eb="36">
      <t>ヨウシキ</t>
    </rPh>
    <phoneticPr fontId="4"/>
  </si>
  <si>
    <t>■定期点検記録様式　定期点検結果総括表（トンネル内附属物等の取付状態）　【様式C-1-2】</t>
    <rPh sb="14" eb="15">
      <t>ムスビ</t>
    </rPh>
    <rPh sb="15" eb="16">
      <t>ハタシ</t>
    </rPh>
    <rPh sb="28" eb="29">
      <t>トウ</t>
    </rPh>
    <rPh sb="37" eb="39">
      <t>ヨウシキ</t>
    </rPh>
    <phoneticPr fontId="4"/>
  </si>
  <si>
    <t>■定期点検記録様式　状態の把握の内容　【様式C-2】</t>
    <rPh sb="1" eb="3">
      <t>テイキ</t>
    </rPh>
    <rPh sb="3" eb="5">
      <t>テンケン</t>
    </rPh>
    <rPh sb="5" eb="7">
      <t>キロク</t>
    </rPh>
    <rPh sb="7" eb="9">
      <t>ヨウシキ</t>
    </rPh>
    <rPh sb="10" eb="12">
      <t>ジョウタイ</t>
    </rPh>
    <rPh sb="13" eb="15">
      <t>ハアク</t>
    </rPh>
    <rPh sb="16" eb="18">
      <t>ナイヨウ</t>
    </rPh>
    <rPh sb="20" eb="22">
      <t>ヨウシキ</t>
    </rPh>
    <phoneticPr fontId="4"/>
  </si>
  <si>
    <t>■定期点検記録様式　異常写真台帳（トンネル内附属物等の取付状態）　【様式D-1-2】</t>
    <rPh sb="1" eb="3">
      <t>テイキ</t>
    </rPh>
    <rPh sb="3" eb="5">
      <t>テンケン</t>
    </rPh>
    <rPh sb="5" eb="7">
      <t>キロク</t>
    </rPh>
    <rPh sb="7" eb="9">
      <t>ヨウシキ</t>
    </rPh>
    <rPh sb="10" eb="12">
      <t>イジョウ</t>
    </rPh>
    <rPh sb="12" eb="14">
      <t>シャシン</t>
    </rPh>
    <rPh sb="14" eb="16">
      <t>ダイチョウ</t>
    </rPh>
    <rPh sb="21" eb="22">
      <t>ナイ</t>
    </rPh>
    <rPh sb="22" eb="24">
      <t>フゾク</t>
    </rPh>
    <rPh sb="24" eb="25">
      <t>ブツ</t>
    </rPh>
    <rPh sb="25" eb="26">
      <t>トウ</t>
    </rPh>
    <rPh sb="27" eb="29">
      <t>トリツケ</t>
    </rPh>
    <rPh sb="29" eb="31">
      <t>ジョウタイ</t>
    </rPh>
    <rPh sb="34" eb="36">
      <t>ヨウシキ</t>
    </rPh>
    <phoneticPr fontId="18"/>
  </si>
  <si>
    <t>■定期点検記録様式 　トンネル全体変状展開図　【様式D-2-1】</t>
    <rPh sb="1" eb="3">
      <t>テイキ</t>
    </rPh>
    <rPh sb="3" eb="5">
      <t>テンケン</t>
    </rPh>
    <rPh sb="5" eb="7">
      <t>キロク</t>
    </rPh>
    <rPh sb="7" eb="9">
      <t>ヨウシキ</t>
    </rPh>
    <rPh sb="15" eb="17">
      <t>ゼンタイ</t>
    </rPh>
    <rPh sb="17" eb="19">
      <t>ヘンジョウ</t>
    </rPh>
    <rPh sb="19" eb="22">
      <t>テンカイズ</t>
    </rPh>
    <rPh sb="24" eb="26">
      <t>ヨウシキ</t>
    </rPh>
    <phoneticPr fontId="4"/>
  </si>
  <si>
    <t>■定期点検記録様式 　トンネル全体変状展開図（機器の活用時）　【様式D-2-1’】</t>
    <rPh sb="1" eb="3">
      <t>テイキ</t>
    </rPh>
    <rPh sb="3" eb="5">
      <t>テンケン</t>
    </rPh>
    <rPh sb="5" eb="7">
      <t>キロク</t>
    </rPh>
    <rPh sb="7" eb="9">
      <t>ヨウシキ</t>
    </rPh>
    <rPh sb="15" eb="17">
      <t>ゼンタイ</t>
    </rPh>
    <rPh sb="17" eb="19">
      <t>ヘンジョウ</t>
    </rPh>
    <rPh sb="19" eb="22">
      <t>テンカイズ</t>
    </rPh>
    <rPh sb="23" eb="25">
      <t>キキ</t>
    </rPh>
    <rPh sb="26" eb="28">
      <t>カツヨウ</t>
    </rPh>
    <rPh sb="28" eb="29">
      <t>ジ</t>
    </rPh>
    <rPh sb="32" eb="34">
      <t>ヨウシキ</t>
    </rPh>
    <phoneticPr fontId="4"/>
  </si>
  <si>
    <t>対象箇所</t>
    <rPh sb="0" eb="2">
      <t>タイショウ</t>
    </rPh>
    <rPh sb="2" eb="4">
      <t>カショ</t>
    </rPh>
    <phoneticPr fontId="9"/>
  </si>
  <si>
    <t>内装板</t>
    <rPh sb="0" eb="2">
      <t>ナイソウ</t>
    </rPh>
    <rPh sb="2" eb="3">
      <t>イタ</t>
    </rPh>
    <phoneticPr fontId="9"/>
  </si>
  <si>
    <t>天井板</t>
    <rPh sb="0" eb="2">
      <t>テンジョウ</t>
    </rPh>
    <rPh sb="2" eb="3">
      <t>バン</t>
    </rPh>
    <phoneticPr fontId="9"/>
  </si>
  <si>
    <t>路面</t>
    <rPh sb="0" eb="2">
      <t>ロメン</t>
    </rPh>
    <phoneticPr fontId="9"/>
  </si>
  <si>
    <t>材質劣化</t>
    <rPh sb="0" eb="4">
      <t>ザイシツレッカ</t>
    </rPh>
    <phoneticPr fontId="9"/>
  </si>
  <si>
    <t>漏水</t>
    <rPh sb="0" eb="2">
      <t>ロウスイ</t>
    </rPh>
    <phoneticPr fontId="9"/>
  </si>
  <si>
    <t>有</t>
    <rPh sb="0" eb="1">
      <t>アリ</t>
    </rPh>
    <phoneticPr fontId="9"/>
  </si>
  <si>
    <t>その他</t>
    <rPh sb="2" eb="3">
      <t>タ</t>
    </rPh>
    <phoneticPr fontId="9"/>
  </si>
  <si>
    <t>外力</t>
    <rPh sb="0" eb="2">
      <t>ガイリョク</t>
    </rPh>
    <phoneticPr fontId="9"/>
  </si>
  <si>
    <t>Ⅰ</t>
    <phoneticPr fontId="9"/>
  </si>
  <si>
    <t>Ⅱa</t>
    <phoneticPr fontId="9"/>
  </si>
  <si>
    <t>Ⅱb</t>
    <phoneticPr fontId="9"/>
  </si>
  <si>
    <t>Ⅲ</t>
    <phoneticPr fontId="9"/>
  </si>
  <si>
    <t>Ⅳ</t>
    <phoneticPr fontId="9"/>
  </si>
  <si>
    <t>Ⅱ</t>
    <phoneticPr fontId="9"/>
  </si>
  <si>
    <t>側壁</t>
    <rPh sb="0" eb="2">
      <t>ソクヘキ</t>
    </rPh>
    <phoneticPr fontId="9"/>
  </si>
  <si>
    <t>車道側</t>
    <rPh sb="0" eb="2">
      <t>シャドウ</t>
    </rPh>
    <rPh sb="2" eb="3">
      <t>ガワ</t>
    </rPh>
    <phoneticPr fontId="9"/>
  </si>
  <si>
    <t>ダクト側</t>
    <rPh sb="3" eb="4">
      <t>ガワ</t>
    </rPh>
    <phoneticPr fontId="9"/>
  </si>
  <si>
    <t>車道</t>
    <rPh sb="0" eb="2">
      <t>シャドウ</t>
    </rPh>
    <phoneticPr fontId="9"/>
  </si>
  <si>
    <t>歩道</t>
    <rPh sb="0" eb="2">
      <t>ホドウ</t>
    </rPh>
    <phoneticPr fontId="9"/>
  </si>
  <si>
    <t>監査歩路</t>
    <rPh sb="0" eb="2">
      <t>カンサ</t>
    </rPh>
    <rPh sb="2" eb="3">
      <t>ホ</t>
    </rPh>
    <rPh sb="3" eb="4">
      <t>ロ</t>
    </rPh>
    <phoneticPr fontId="9"/>
  </si>
  <si>
    <t>側溝</t>
    <rPh sb="0" eb="2">
      <t>ソッコウ</t>
    </rPh>
    <phoneticPr fontId="9"/>
  </si>
  <si>
    <t>要</t>
    <rPh sb="0" eb="1">
      <t>ヨウ</t>
    </rPh>
    <phoneticPr fontId="9"/>
  </si>
  <si>
    <t>否</t>
    <rPh sb="0" eb="1">
      <t>ヒ</t>
    </rPh>
    <phoneticPr fontId="9"/>
  </si>
  <si>
    <t>済</t>
    <rPh sb="0" eb="1">
      <t>スミ</t>
    </rPh>
    <phoneticPr fontId="9"/>
  </si>
  <si>
    <t>未</t>
    <rPh sb="0" eb="1">
      <t>ミ</t>
    </rPh>
    <phoneticPr fontId="9"/>
  </si>
  <si>
    <t>継続</t>
    <rPh sb="0" eb="2">
      <t>ケイゾク</t>
    </rPh>
    <phoneticPr fontId="9"/>
  </si>
  <si>
    <t>要監視</t>
    <rPh sb="0" eb="1">
      <t>ヨウ</t>
    </rPh>
    <rPh sb="1" eb="3">
      <t>カンシ</t>
    </rPh>
    <phoneticPr fontId="9"/>
  </si>
  <si>
    <t>要対策</t>
    <rPh sb="0" eb="1">
      <t>ヨウ</t>
    </rPh>
    <rPh sb="1" eb="3">
      <t>タイサク</t>
    </rPh>
    <phoneticPr fontId="9"/>
  </si>
  <si>
    <t>施設の内訳</t>
    <rPh sb="0" eb="2">
      <t>シセツ</t>
    </rPh>
    <rPh sb="3" eb="5">
      <t>ウチワケ</t>
    </rPh>
    <phoneticPr fontId="9"/>
  </si>
  <si>
    <t>部位区分</t>
    <rPh sb="0" eb="2">
      <t>ブイ</t>
    </rPh>
    <rPh sb="2" eb="4">
      <t>クブン</t>
    </rPh>
    <phoneticPr fontId="9"/>
  </si>
  <si>
    <t>異常の種類</t>
    <rPh sb="0" eb="2">
      <t>イジョウ</t>
    </rPh>
    <rPh sb="3" eb="5">
      <t>シュルイ</t>
    </rPh>
    <phoneticPr fontId="9"/>
  </si>
  <si>
    <t>照明施設</t>
    <rPh sb="0" eb="2">
      <t>ショウメイ</t>
    </rPh>
    <rPh sb="2" eb="4">
      <t>シセツ</t>
    </rPh>
    <phoneticPr fontId="9"/>
  </si>
  <si>
    <t>換気施設</t>
    <rPh sb="0" eb="2">
      <t>カンキ</t>
    </rPh>
    <rPh sb="2" eb="4">
      <t>シセツ</t>
    </rPh>
    <phoneticPr fontId="9"/>
  </si>
  <si>
    <t>灯具</t>
    <rPh sb="0" eb="2">
      <t>トウグ</t>
    </rPh>
    <phoneticPr fontId="9"/>
  </si>
  <si>
    <t>ジェットファン</t>
    <phoneticPr fontId="9"/>
  </si>
  <si>
    <t>VI計</t>
    <rPh sb="2" eb="3">
      <t>ケイ</t>
    </rPh>
    <phoneticPr fontId="9"/>
  </si>
  <si>
    <t>CO計</t>
    <rPh sb="2" eb="3">
      <t>ケイ</t>
    </rPh>
    <phoneticPr fontId="9"/>
  </si>
  <si>
    <t>風向風速計</t>
    <rPh sb="0" eb="2">
      <t>フウコウ</t>
    </rPh>
    <rPh sb="2" eb="5">
      <t>フウソクケイ</t>
    </rPh>
    <phoneticPr fontId="9"/>
  </si>
  <si>
    <t>附属物本体</t>
    <rPh sb="0" eb="2">
      <t>フゾク</t>
    </rPh>
    <rPh sb="2" eb="3">
      <t>ブツ</t>
    </rPh>
    <rPh sb="3" eb="5">
      <t>ホンタイ</t>
    </rPh>
    <phoneticPr fontId="9"/>
  </si>
  <si>
    <t xml:space="preserve">異常判定区分 </t>
    <rPh sb="0" eb="2">
      <t>イジョウ</t>
    </rPh>
    <rPh sb="2" eb="4">
      <t>ハンテイ</t>
    </rPh>
    <rPh sb="4" eb="6">
      <t>クブン</t>
    </rPh>
    <phoneticPr fontId="9"/>
  </si>
  <si>
    <t>○</t>
    <phoneticPr fontId="9"/>
  </si>
  <si>
    <t>×</t>
    <phoneticPr fontId="9"/>
  </si>
  <si>
    <t>実施有無</t>
    <rPh sb="0" eb="2">
      <t>ジッシ</t>
    </rPh>
    <rPh sb="2" eb="4">
      <t>ウム</t>
    </rPh>
    <phoneticPr fontId="9"/>
  </si>
  <si>
    <t>未</t>
    <rPh sb="0" eb="1">
      <t>ミ</t>
    </rPh>
    <phoneticPr fontId="9"/>
  </si>
  <si>
    <t>済</t>
    <rPh sb="0" eb="1">
      <t>スミ</t>
    </rPh>
    <phoneticPr fontId="9"/>
  </si>
  <si>
    <t>継続</t>
    <rPh sb="0" eb="2">
      <t>ケイゾク</t>
    </rPh>
    <phoneticPr fontId="9"/>
  </si>
  <si>
    <t>点検様式作成フロ-</t>
    <rPh sb="0" eb="2">
      <t>テンケン</t>
    </rPh>
    <rPh sb="2" eb="4">
      <t>ヨウシキ</t>
    </rPh>
    <rPh sb="4" eb="6">
      <t>サクセイ</t>
    </rPh>
    <phoneticPr fontId="9"/>
  </si>
  <si>
    <t>変状面積算出方法</t>
    <rPh sb="0" eb="2">
      <t>ヘンジョウ</t>
    </rPh>
    <rPh sb="2" eb="4">
      <t>メンセキ</t>
    </rPh>
    <rPh sb="4" eb="6">
      <t>サンシュツ</t>
    </rPh>
    <rPh sb="6" eb="8">
      <t>ホウホウ</t>
    </rPh>
    <phoneticPr fontId="9"/>
  </si>
  <si>
    <t>作成フロー図</t>
    <rPh sb="0" eb="2">
      <t>サクセイ</t>
    </rPh>
    <rPh sb="5" eb="6">
      <t>ズ</t>
    </rPh>
    <phoneticPr fontId="9"/>
  </si>
  <si>
    <t>点検調書作成手順</t>
    <rPh sb="0" eb="2">
      <t>テンケン</t>
    </rPh>
    <rPh sb="2" eb="4">
      <t>チョウショ</t>
    </rPh>
    <rPh sb="4" eb="6">
      <t>サクセイ</t>
    </rPh>
    <rPh sb="6" eb="8">
      <t>テジュン</t>
    </rPh>
    <phoneticPr fontId="9"/>
  </si>
  <si>
    <t>トンネル点検の実施にあたっては，現場点検作業に先行してトンネル情報を収集する。トンネル台帳（様式Ａ－1～様式Ａ－3）はトンネル完成後に作成され，維持管理の段階で引き継がれるが，関連資料等を確認したうえで，追加情報があれば必要に応じて追記することが望ましい。</t>
  </si>
  <si>
    <t>①様式A-1～A-3（トンネル台帳）</t>
    <rPh sb="1" eb="3">
      <t>ヨウシキ</t>
    </rPh>
    <rPh sb="15" eb="17">
      <t>ダイチョウ</t>
    </rPh>
    <phoneticPr fontId="9"/>
  </si>
  <si>
    <t>③様式D-1-1、様式D-1-2</t>
    <rPh sb="1" eb="3">
      <t>ヨウシキ</t>
    </rPh>
    <rPh sb="9" eb="11">
      <t>ヨウシキ</t>
    </rPh>
    <phoneticPr fontId="9"/>
  </si>
  <si>
    <t>④様式B</t>
    <rPh sb="1" eb="3">
      <t>ヨウシキ</t>
    </rPh>
    <phoneticPr fontId="9"/>
  </si>
  <si>
    <t>⑤様式D-3</t>
    <rPh sb="1" eb="3">
      <t>ヨウシキ</t>
    </rPh>
    <phoneticPr fontId="9"/>
  </si>
  <si>
    <t>注1）外力による変状：ひび割れや圧ざの場合は変状の寸法を記録する。</t>
    <rPh sb="0" eb="1">
      <t>チュウ</t>
    </rPh>
    <rPh sb="3" eb="5">
      <t>ガイリョク</t>
    </rPh>
    <rPh sb="8" eb="10">
      <t>ヘンジョウ</t>
    </rPh>
    <rPh sb="13" eb="14">
      <t>ワ</t>
    </rPh>
    <rPh sb="16" eb="17">
      <t>アツ</t>
    </rPh>
    <rPh sb="19" eb="21">
      <t>バアイ</t>
    </rPh>
    <rPh sb="22" eb="24">
      <t>ヘンジョウ</t>
    </rPh>
    <rPh sb="25" eb="27">
      <t>スンポウ</t>
    </rPh>
    <rPh sb="28" eb="30">
      <t>キロク</t>
    </rPh>
    <phoneticPr fontId="9"/>
  </si>
  <si>
    <t>注2）材料劣化による：打音異常</t>
    <rPh sb="0" eb="1">
      <t>チュウ</t>
    </rPh>
    <rPh sb="3" eb="7">
      <t>ザイリョウレッカ</t>
    </rPh>
    <rPh sb="11" eb="13">
      <t>ダオン</t>
    </rPh>
    <rPh sb="13" eb="15">
      <t>イジョウ</t>
    </rPh>
    <phoneticPr fontId="9"/>
  </si>
  <si>
    <t xml:space="preserve">　　　例）うき，はく離（閉合ひび割れ）：変状範囲を包括する寸法（L×W）
　　　　　うき，はく離（ひび割れ沿い）：打音異常箇所を包括する寸法（L×W）
　　　　　鋼材腐食（鉄筋腐食）：一括した対策が適当と考えられる範囲を包括する寸法（L×W）
</t>
    <rPh sb="3" eb="4">
      <t>レイ</t>
    </rPh>
    <phoneticPr fontId="9"/>
  </si>
  <si>
    <t>　　　例）ひび割れ：長さ（L）×最大ひび割れ幅（t）を記録する。　　
　　　　　変形，移動，沈下：数値的な記載が可能な場合のみ記載する。</t>
    <rPh sb="3" eb="4">
      <t>レイ</t>
    </rPh>
    <phoneticPr fontId="9"/>
  </si>
  <si>
    <t>部位区分</t>
  </si>
  <si>
    <t>変状区分</t>
  </si>
  <si>
    <t>変状種類</t>
  </si>
  <si>
    <t>対策区分</t>
  </si>
  <si>
    <t>健全性</t>
  </si>
  <si>
    <t>調査の要否</t>
  </si>
  <si>
    <t>措置の要否</t>
  </si>
  <si>
    <t>実施有無</t>
  </si>
  <si>
    <t>※　措置・監視点検を行った場合には、措置履歴、特記事項に記録を残すこと。（実施年度も記載）</t>
    <rPh sb="2" eb="4">
      <t>ソチ</t>
    </rPh>
    <rPh sb="5" eb="7">
      <t>カンシ</t>
    </rPh>
    <rPh sb="7" eb="9">
      <t>テンケン</t>
    </rPh>
    <rPh sb="10" eb="11">
      <t>オコナ</t>
    </rPh>
    <rPh sb="13" eb="15">
      <t>バアイ</t>
    </rPh>
    <rPh sb="18" eb="20">
      <t>ソチ</t>
    </rPh>
    <rPh sb="20" eb="22">
      <t>リレキ</t>
    </rPh>
    <rPh sb="23" eb="25">
      <t>トッキ</t>
    </rPh>
    <rPh sb="25" eb="27">
      <t>ジコウ</t>
    </rPh>
    <rPh sb="28" eb="30">
      <t>キロク</t>
    </rPh>
    <rPh sb="31" eb="32">
      <t>ノコ</t>
    </rPh>
    <rPh sb="37" eb="39">
      <t>ジッシ</t>
    </rPh>
    <rPh sb="39" eb="41">
      <t>ネンド</t>
    </rPh>
    <rPh sb="42" eb="44">
      <t>キサイ</t>
    </rPh>
    <phoneticPr fontId="4"/>
  </si>
  <si>
    <t>■定期点検記録様式 　覆工スパン別変状詳細展開図　【様式D-3】</t>
    <rPh sb="1" eb="3">
      <t>テイキ</t>
    </rPh>
    <rPh sb="3" eb="5">
      <t>テンケン</t>
    </rPh>
    <rPh sb="5" eb="7">
      <t>キロク</t>
    </rPh>
    <rPh sb="7" eb="9">
      <t>ヨウシキ</t>
    </rPh>
    <rPh sb="11" eb="12">
      <t>フク</t>
    </rPh>
    <rPh sb="12" eb="13">
      <t>コウ</t>
    </rPh>
    <rPh sb="16" eb="17">
      <t>ベツ</t>
    </rPh>
    <rPh sb="17" eb="19">
      <t>ヘンジョウ</t>
    </rPh>
    <rPh sb="19" eb="21">
      <t>ショウサイ</t>
    </rPh>
    <rPh sb="21" eb="24">
      <t>テンカイズ</t>
    </rPh>
    <rPh sb="26" eb="28">
      <t>ヨウシキ</t>
    </rPh>
    <phoneticPr fontId="4"/>
  </si>
  <si>
    <t>【健全性判定集計表】</t>
    <phoneticPr fontId="8"/>
  </si>
  <si>
    <t>スパン長</t>
    <rPh sb="3" eb="4">
      <t>ナガ</t>
    </rPh>
    <phoneticPr fontId="8"/>
  </si>
  <si>
    <t>応急措置前の判定</t>
    <rPh sb="0" eb="2">
      <t>オウキュウ</t>
    </rPh>
    <rPh sb="2" eb="4">
      <t>ソチ</t>
    </rPh>
    <rPh sb="4" eb="5">
      <t>マエ</t>
    </rPh>
    <rPh sb="6" eb="8">
      <t>ハンテイ</t>
    </rPh>
    <phoneticPr fontId="8"/>
  </si>
  <si>
    <t>対策区分毎の変状の発生範囲の規模(㎡)</t>
    <rPh sb="0" eb="2">
      <t>タイサク</t>
    </rPh>
    <rPh sb="2" eb="4">
      <t>クブン</t>
    </rPh>
    <rPh sb="4" eb="5">
      <t>ゴト</t>
    </rPh>
    <rPh sb="6" eb="8">
      <t>ヘンジョウ</t>
    </rPh>
    <rPh sb="9" eb="11">
      <t>ハッセイ</t>
    </rPh>
    <rPh sb="11" eb="13">
      <t>ハンイ</t>
    </rPh>
    <rPh sb="14" eb="16">
      <t>キボ</t>
    </rPh>
    <phoneticPr fontId="8"/>
  </si>
  <si>
    <r>
      <t>備考</t>
    </r>
    <r>
      <rPr>
        <vertAlign val="superscript"/>
        <sz val="9"/>
        <rFont val="HGSｺﾞｼｯｸM"/>
        <family val="3"/>
        <charset val="128"/>
      </rPr>
      <t>注2</t>
    </r>
    <rPh sb="0" eb="2">
      <t>ビコウ</t>
    </rPh>
    <rPh sb="2" eb="3">
      <t>チュウ</t>
    </rPh>
    <phoneticPr fontId="8"/>
  </si>
  <si>
    <t>変状番号</t>
    <rPh sb="0" eb="2">
      <t>ヘンジョウ</t>
    </rPh>
    <rPh sb="2" eb="4">
      <t>バンゴウ</t>
    </rPh>
    <phoneticPr fontId="8"/>
  </si>
  <si>
    <t>変状区分</t>
    <rPh sb="0" eb="2">
      <t>ヘンジョウ</t>
    </rPh>
    <rPh sb="2" eb="4">
      <t>クブン</t>
    </rPh>
    <phoneticPr fontId="8"/>
  </si>
  <si>
    <r>
      <t>外力</t>
    </r>
    <r>
      <rPr>
        <vertAlign val="superscript"/>
        <sz val="9"/>
        <rFont val="HGSｺﾞｼｯｸM"/>
        <family val="3"/>
        <charset val="128"/>
      </rPr>
      <t>注1</t>
    </r>
    <rPh sb="0" eb="2">
      <t>ガイリョク</t>
    </rPh>
    <rPh sb="2" eb="3">
      <t>チュウ</t>
    </rPh>
    <phoneticPr fontId="8"/>
  </si>
  <si>
    <r>
      <t>材質劣化</t>
    </r>
    <r>
      <rPr>
        <vertAlign val="superscript"/>
        <sz val="9"/>
        <rFont val="HGSｺﾞｼｯｸM"/>
        <family val="3"/>
        <charset val="128"/>
      </rPr>
      <t>注1</t>
    </r>
    <rPh sb="0" eb="2">
      <t>ザイシツ</t>
    </rPh>
    <rPh sb="2" eb="4">
      <t>レッカ</t>
    </rPh>
    <rPh sb="4" eb="5">
      <t>チュウ</t>
    </rPh>
    <phoneticPr fontId="8"/>
  </si>
  <si>
    <r>
      <t>漏水</t>
    </r>
    <r>
      <rPr>
        <vertAlign val="superscript"/>
        <sz val="9"/>
        <rFont val="HGSｺﾞｼｯｸM"/>
        <family val="3"/>
        <charset val="128"/>
      </rPr>
      <t>注1</t>
    </r>
    <rPh sb="0" eb="2">
      <t>ロウスイ</t>
    </rPh>
    <rPh sb="2" eb="3">
      <t>チュウ</t>
    </rPh>
    <phoneticPr fontId="8"/>
  </si>
  <si>
    <t>Ⅱa</t>
    <phoneticPr fontId="8"/>
  </si>
  <si>
    <t>Ⅱb</t>
    <phoneticPr fontId="8"/>
  </si>
  <si>
    <t>－</t>
    <phoneticPr fontId="8"/>
  </si>
  <si>
    <t>対策区分の
判定結果</t>
    <rPh sb="0" eb="2">
      <t>タイサク</t>
    </rPh>
    <rPh sb="2" eb="4">
      <t>クブン</t>
    </rPh>
    <rPh sb="6" eb="8">
      <t>ハンテイ</t>
    </rPh>
    <rPh sb="8" eb="10">
      <t>ケッカ</t>
    </rPh>
    <phoneticPr fontId="8"/>
  </si>
  <si>
    <t>注1：誤記入防止のため、当該変状区分以外のセルは灰色表示とすること。</t>
    <rPh sb="0" eb="1">
      <t>チュウ</t>
    </rPh>
    <rPh sb="3" eb="6">
      <t>ゴキニュウ</t>
    </rPh>
    <rPh sb="6" eb="8">
      <t>ボウシ</t>
    </rPh>
    <rPh sb="12" eb="14">
      <t>トウガイ</t>
    </rPh>
    <rPh sb="14" eb="16">
      <t>ヘンジョウ</t>
    </rPh>
    <rPh sb="16" eb="18">
      <t>クブン</t>
    </rPh>
    <rPh sb="18" eb="20">
      <t>イガイ</t>
    </rPh>
    <rPh sb="24" eb="26">
      <t>ハイイロ</t>
    </rPh>
    <rPh sb="26" eb="28">
      <t>ヒョウジ</t>
    </rPh>
    <phoneticPr fontId="8"/>
  </si>
  <si>
    <t>※4：本様式は覆工スパン毎に作成すること。</t>
    <rPh sb="3" eb="4">
      <t>ホン</t>
    </rPh>
    <rPh sb="4" eb="6">
      <t>ヨウシキ</t>
    </rPh>
    <rPh sb="7" eb="9">
      <t>フッコウ</t>
    </rPh>
    <rPh sb="12" eb="13">
      <t>ゴト</t>
    </rPh>
    <rPh sb="14" eb="16">
      <t>サクセイ</t>
    </rPh>
    <phoneticPr fontId="8"/>
  </si>
  <si>
    <t>※6：対策区分毎の変状の発生範囲の規模とは，対策を行う際に参考となる変状の長さや面積であり，変状を包含する長さや面積とする。</t>
    <rPh sb="3" eb="5">
      <t>タイサク</t>
    </rPh>
    <rPh sb="5" eb="7">
      <t>クブン</t>
    </rPh>
    <rPh sb="7" eb="8">
      <t>マイ</t>
    </rPh>
    <rPh sb="9" eb="11">
      <t>ヘンジョウ</t>
    </rPh>
    <rPh sb="12" eb="14">
      <t>ハッセイ</t>
    </rPh>
    <rPh sb="14" eb="16">
      <t>ハンイ</t>
    </rPh>
    <rPh sb="17" eb="19">
      <t>キボ</t>
    </rPh>
    <rPh sb="22" eb="24">
      <t>タイサク</t>
    </rPh>
    <rPh sb="25" eb="26">
      <t>オコナ</t>
    </rPh>
    <rPh sb="27" eb="28">
      <t>サイ</t>
    </rPh>
    <rPh sb="29" eb="31">
      <t>サンコウ</t>
    </rPh>
    <rPh sb="34" eb="36">
      <t>ヘンジョウ</t>
    </rPh>
    <rPh sb="37" eb="38">
      <t>ナガ</t>
    </rPh>
    <rPh sb="40" eb="42">
      <t>メンセキ</t>
    </rPh>
    <rPh sb="46" eb="48">
      <t>ヘンジョウ</t>
    </rPh>
    <rPh sb="49" eb="51">
      <t>ホウガン</t>
    </rPh>
    <rPh sb="53" eb="54">
      <t>ナガ</t>
    </rPh>
    <rPh sb="56" eb="58">
      <t>メンセキ</t>
    </rPh>
    <phoneticPr fontId="8"/>
  </si>
  <si>
    <t>非常用施設</t>
    <rPh sb="0" eb="3">
      <t>ヒジョウヨウ</t>
    </rPh>
    <rPh sb="3" eb="5">
      <t>シセツ</t>
    </rPh>
    <phoneticPr fontId="9"/>
  </si>
  <si>
    <t>取付部材</t>
    <rPh sb="0" eb="1">
      <t>ト</t>
    </rPh>
    <rPh sb="1" eb="2">
      <t>ツ</t>
    </rPh>
    <rPh sb="2" eb="4">
      <t>ブザイ</t>
    </rPh>
    <phoneticPr fontId="9"/>
  </si>
  <si>
    <t>側壁（右側）</t>
    <rPh sb="0" eb="2">
      <t>ソクヘキ</t>
    </rPh>
    <rPh sb="3" eb="5">
      <t>ミギガワ</t>
    </rPh>
    <phoneticPr fontId="9"/>
  </si>
  <si>
    <t>側壁（左側）</t>
    <rPh sb="0" eb="2">
      <t>ソクヘキ</t>
    </rPh>
    <rPh sb="3" eb="5">
      <t>ヒダリガワ</t>
    </rPh>
    <phoneticPr fontId="9"/>
  </si>
  <si>
    <t>アーチ（右側）</t>
    <rPh sb="4" eb="6">
      <t>ミギガワ</t>
    </rPh>
    <phoneticPr fontId="9"/>
  </si>
  <si>
    <t>アーチ（左側）</t>
    <rPh sb="4" eb="5">
      <t>ヒダリ</t>
    </rPh>
    <rPh sb="5" eb="6">
      <t>ガワ</t>
    </rPh>
    <phoneticPr fontId="9"/>
  </si>
  <si>
    <t>アーチ（天端）</t>
    <rPh sb="4" eb="5">
      <t>テン</t>
    </rPh>
    <rPh sb="5" eb="6">
      <t>タン</t>
    </rPh>
    <phoneticPr fontId="9"/>
  </si>
  <si>
    <t>アーチ（全周）</t>
    <rPh sb="4" eb="6">
      <t>ゼンシュウ</t>
    </rPh>
    <phoneticPr fontId="9"/>
  </si>
  <si>
    <t>横断目地（右側）</t>
    <rPh sb="0" eb="2">
      <t>オウダン</t>
    </rPh>
    <rPh sb="2" eb="4">
      <t>メジ</t>
    </rPh>
    <rPh sb="5" eb="7">
      <t>ミギガワ</t>
    </rPh>
    <phoneticPr fontId="9"/>
  </si>
  <si>
    <t>横断目地（左側）</t>
    <rPh sb="0" eb="2">
      <t>オウダン</t>
    </rPh>
    <rPh sb="2" eb="4">
      <t>メジ</t>
    </rPh>
    <rPh sb="5" eb="7">
      <t>ヒダリガワ</t>
    </rPh>
    <phoneticPr fontId="9"/>
  </si>
  <si>
    <t>横断目地（天端）</t>
    <rPh sb="0" eb="2">
      <t>オウダン</t>
    </rPh>
    <rPh sb="2" eb="4">
      <t>メジ</t>
    </rPh>
    <rPh sb="5" eb="6">
      <t>テン</t>
    </rPh>
    <rPh sb="6" eb="7">
      <t>タン</t>
    </rPh>
    <phoneticPr fontId="9"/>
  </si>
  <si>
    <t>横断目地（全周）</t>
    <rPh sb="0" eb="2">
      <t>オウダン</t>
    </rPh>
    <rPh sb="2" eb="4">
      <t>メジ</t>
    </rPh>
    <rPh sb="5" eb="7">
      <t>ゼンシュウ</t>
    </rPh>
    <phoneticPr fontId="9"/>
  </si>
  <si>
    <t>水平打ち継ぎ目（右側）</t>
    <rPh sb="0" eb="2">
      <t>スイヘイ</t>
    </rPh>
    <rPh sb="2" eb="3">
      <t>ウ</t>
    </rPh>
    <rPh sb="4" eb="5">
      <t>ツ</t>
    </rPh>
    <rPh sb="6" eb="7">
      <t>メ</t>
    </rPh>
    <rPh sb="8" eb="10">
      <t>ミギガワ</t>
    </rPh>
    <phoneticPr fontId="9"/>
  </si>
  <si>
    <t>水平打ち継ぎ目（左側）</t>
    <rPh sb="0" eb="2">
      <t>スイヘイ</t>
    </rPh>
    <rPh sb="2" eb="3">
      <t>ウ</t>
    </rPh>
    <rPh sb="4" eb="5">
      <t>ツ</t>
    </rPh>
    <rPh sb="6" eb="7">
      <t>メ</t>
    </rPh>
    <rPh sb="8" eb="10">
      <t>ヒダリガワ</t>
    </rPh>
    <phoneticPr fontId="9"/>
  </si>
  <si>
    <t>面壁・妻壁等</t>
    <rPh sb="0" eb="2">
      <t>メンペキ</t>
    </rPh>
    <rPh sb="3" eb="4">
      <t>ツマ</t>
    </rPh>
    <rPh sb="4" eb="5">
      <t>カベ</t>
    </rPh>
    <rPh sb="5" eb="6">
      <t>トウ</t>
    </rPh>
    <phoneticPr fontId="9"/>
  </si>
  <si>
    <t>トンネルの分類</t>
    <rPh sb="5" eb="7">
      <t>ブンルイ</t>
    </rPh>
    <phoneticPr fontId="9"/>
  </si>
  <si>
    <t>陸上トンネル（掘進工法）</t>
    <rPh sb="0" eb="2">
      <t>リクジョウ</t>
    </rPh>
    <rPh sb="7" eb="9">
      <t>クッシン</t>
    </rPh>
    <rPh sb="9" eb="11">
      <t>コウホウ</t>
    </rPh>
    <phoneticPr fontId="9"/>
  </si>
  <si>
    <t>陸上トンネル（開削工法）</t>
    <rPh sb="0" eb="2">
      <t>リクジョウ</t>
    </rPh>
    <rPh sb="7" eb="9">
      <t>カイサク</t>
    </rPh>
    <rPh sb="9" eb="11">
      <t>コウホウ</t>
    </rPh>
    <phoneticPr fontId="9"/>
  </si>
  <si>
    <t>陸上トンネル（その他）</t>
    <rPh sb="0" eb="2">
      <t>リクジョウ</t>
    </rPh>
    <rPh sb="9" eb="10">
      <t>タ</t>
    </rPh>
    <phoneticPr fontId="9"/>
  </si>
  <si>
    <t>水底トンネル（掘進工法）</t>
    <rPh sb="0" eb="2">
      <t>スイテイ</t>
    </rPh>
    <rPh sb="7" eb="9">
      <t>クッシン</t>
    </rPh>
    <rPh sb="9" eb="11">
      <t>コウホウ</t>
    </rPh>
    <phoneticPr fontId="9"/>
  </si>
  <si>
    <t>水底トンネル（開削工法）</t>
    <rPh sb="0" eb="2">
      <t>スイテイ</t>
    </rPh>
    <rPh sb="7" eb="9">
      <t>カイサク</t>
    </rPh>
    <rPh sb="9" eb="11">
      <t>コウホウ</t>
    </rPh>
    <phoneticPr fontId="9"/>
  </si>
  <si>
    <t>水底トンネル（沈埋工法）</t>
    <rPh sb="0" eb="2">
      <t>スイテイ</t>
    </rPh>
    <rPh sb="7" eb="9">
      <t>チンマイ</t>
    </rPh>
    <rPh sb="9" eb="11">
      <t>コウホウ</t>
    </rPh>
    <phoneticPr fontId="9"/>
  </si>
  <si>
    <t>水底トンネル（その他）</t>
    <rPh sb="0" eb="2">
      <t>スイテイ</t>
    </rPh>
    <rPh sb="9" eb="10">
      <t>タ</t>
    </rPh>
    <phoneticPr fontId="9"/>
  </si>
  <si>
    <t>山岳トンネル工法（NATM）</t>
    <rPh sb="0" eb="2">
      <t>サンガク</t>
    </rPh>
    <rPh sb="6" eb="8">
      <t>コウホウ</t>
    </rPh>
    <phoneticPr fontId="9"/>
  </si>
  <si>
    <t>矢板工法</t>
    <rPh sb="0" eb="2">
      <t>ヤイタ</t>
    </rPh>
    <rPh sb="2" eb="4">
      <t>コウホウ</t>
    </rPh>
    <phoneticPr fontId="9"/>
  </si>
  <si>
    <t>開削工法</t>
    <rPh sb="0" eb="2">
      <t>カイサク</t>
    </rPh>
    <rPh sb="2" eb="4">
      <t>コウホウ</t>
    </rPh>
    <phoneticPr fontId="9"/>
  </si>
  <si>
    <t>シールド工法</t>
    <rPh sb="4" eb="6">
      <t>コウホウ</t>
    </rPh>
    <phoneticPr fontId="9"/>
  </si>
  <si>
    <t>無</t>
    <rPh sb="0" eb="1">
      <t>ナシ</t>
    </rPh>
    <phoneticPr fontId="9"/>
  </si>
  <si>
    <t>様式A～B</t>
    <rPh sb="0" eb="2">
      <t>ヨウシキ</t>
    </rPh>
    <phoneticPr fontId="9"/>
  </si>
  <si>
    <t>－</t>
    <phoneticPr fontId="9"/>
  </si>
  <si>
    <t>その他施設</t>
    <rPh sb="2" eb="3">
      <t>タ</t>
    </rPh>
    <rPh sb="3" eb="5">
      <t>シセツ</t>
    </rPh>
    <phoneticPr fontId="9"/>
  </si>
  <si>
    <t>様式C-1-1(本体工)、C-2、D-1-1、D-3</t>
    <rPh sb="0" eb="2">
      <t>ヨウシキ</t>
    </rPh>
    <rPh sb="8" eb="11">
      <t>ホンタイコウ</t>
    </rPh>
    <phoneticPr fontId="9"/>
  </si>
  <si>
    <t>ファイル作成にあたって</t>
    <rPh sb="4" eb="6">
      <t>サクセイ</t>
    </rPh>
    <phoneticPr fontId="9"/>
  </si>
  <si>
    <t>様式C-1-2（附属物）、D-1-2</t>
    <rPh sb="0" eb="2">
      <t>ヨウシキ</t>
    </rPh>
    <rPh sb="8" eb="10">
      <t>フゾク</t>
    </rPh>
    <rPh sb="10" eb="11">
      <t>ブツ</t>
    </rPh>
    <phoneticPr fontId="9"/>
  </si>
  <si>
    <t>前回定期点検時の状態</t>
    <rPh sb="0" eb="2">
      <t>ゼンカイ</t>
    </rPh>
    <rPh sb="6" eb="7">
      <t>ジ</t>
    </rPh>
    <rPh sb="8" eb="10">
      <t>ジョウタイ</t>
    </rPh>
    <phoneticPr fontId="4"/>
  </si>
  <si>
    <t>注3）漏水による変状：漏水発生範囲を包括し，垂れ下がりの可能性がある側壁下端まで含めた寸法を，L×Wで記録する。打継ぎ目地沿いの
       漏水については目地を跨いだ50cm幅を横幅とする。</t>
    <rPh sb="0" eb="1">
      <t>チュウ</t>
    </rPh>
    <phoneticPr fontId="9"/>
  </si>
  <si>
    <t>※　数が多い場合は、適時、表の行を増やすこと。</t>
    <phoneticPr fontId="9"/>
  </si>
  <si>
    <t>※　行が不足する場合は、適時、表の行を増やすこと。</t>
    <rPh sb="2" eb="3">
      <t>ギョウ</t>
    </rPh>
    <rPh sb="4" eb="6">
      <t>フソク</t>
    </rPh>
    <rPh sb="8" eb="10">
      <t>バアイ</t>
    </rPh>
    <phoneticPr fontId="9"/>
  </si>
  <si>
    <r>
      <t>②様式</t>
    </r>
    <r>
      <rPr>
        <sz val="11"/>
        <color theme="1"/>
        <rFont val="ＭＳ Ｐゴシック"/>
        <family val="3"/>
        <charset val="128"/>
        <scheme val="minor"/>
      </rPr>
      <t>D-2-1、様式D-2-1´</t>
    </r>
    <rPh sb="1" eb="3">
      <t>ヨウシキ</t>
    </rPh>
    <rPh sb="9" eb="11">
      <t>ヨウシキ</t>
    </rPh>
    <phoneticPr fontId="9"/>
  </si>
  <si>
    <t>①ファイルの分割について</t>
    <rPh sb="6" eb="8">
      <t>ブンカツ</t>
    </rPh>
    <phoneticPr fontId="9"/>
  </si>
  <si>
    <t>幅員</t>
    <rPh sb="0" eb="2">
      <t>フクイン</t>
    </rPh>
    <phoneticPr fontId="8"/>
  </si>
  <si>
    <t>※　構造用鋼材以外の異物に伴ううき・はく離については、メモ欄に異物の概要を記入すること。</t>
    <rPh sb="2" eb="5">
      <t>コウゾウヨウ</t>
    </rPh>
    <rPh sb="5" eb="7">
      <t>コウザイ</t>
    </rPh>
    <rPh sb="7" eb="9">
      <t>イガイ</t>
    </rPh>
    <rPh sb="10" eb="12">
      <t>イブツ</t>
    </rPh>
    <rPh sb="13" eb="14">
      <t>トモナ</t>
    </rPh>
    <rPh sb="20" eb="21">
      <t>リ</t>
    </rPh>
    <rPh sb="29" eb="30">
      <t>ラン</t>
    </rPh>
    <rPh sb="31" eb="33">
      <t>イブツ</t>
    </rPh>
    <rPh sb="34" eb="36">
      <t>ガイヨウ</t>
    </rPh>
    <rPh sb="37" eb="39">
      <t>キニュウ</t>
    </rPh>
    <phoneticPr fontId="9"/>
  </si>
  <si>
    <t>集計
判定
診断</t>
    <rPh sb="0" eb="2">
      <t>シュウケイ</t>
    </rPh>
    <rPh sb="3" eb="5">
      <t>ハンテイ</t>
    </rPh>
    <rPh sb="6" eb="8">
      <t>シンダン</t>
    </rPh>
    <phoneticPr fontId="8"/>
  </si>
  <si>
    <t>m2</t>
  </si>
  <si>
    <t>通話型通報設備</t>
  </si>
  <si>
    <t>操作型通報設備</t>
  </si>
  <si>
    <t>自動通報設備</t>
  </si>
  <si>
    <t>非常警報設備</t>
  </si>
  <si>
    <t>消 火 器</t>
  </si>
  <si>
    <t>消火栓設備</t>
  </si>
  <si>
    <t>誘導表示設備</t>
  </si>
  <si>
    <t>避難情報提供設備</t>
  </si>
  <si>
    <t>避難通路</t>
  </si>
  <si>
    <t>排煙設備</t>
  </si>
  <si>
    <t>給水栓設備</t>
  </si>
  <si>
    <t>無線通信補助設備</t>
  </si>
  <si>
    <t>水噴霧設備</t>
  </si>
  <si>
    <t>監視設備</t>
  </si>
  <si>
    <t>通報設備</t>
  </si>
  <si>
    <t>警報設備</t>
  </si>
  <si>
    <t>消火設備</t>
  </si>
  <si>
    <t>避難誘導設備</t>
  </si>
  <si>
    <t>その他の設備</t>
  </si>
  <si>
    <t>変状区分</t>
    <rPh sb="0" eb="2">
      <t>ヘンジョウ</t>
    </rPh>
    <rPh sb="2" eb="4">
      <t>クブン</t>
    </rPh>
    <phoneticPr fontId="9"/>
  </si>
  <si>
    <t>変状の発生範囲及び規模</t>
    <rPh sb="0" eb="2">
      <t>ヘンジョウ</t>
    </rPh>
    <rPh sb="3" eb="5">
      <t>ハッセイ</t>
    </rPh>
    <rPh sb="5" eb="7">
      <t>ハンイ</t>
    </rPh>
    <rPh sb="7" eb="8">
      <t>オヨ</t>
    </rPh>
    <rPh sb="9" eb="11">
      <t>キボ</t>
    </rPh>
    <phoneticPr fontId="9"/>
  </si>
  <si>
    <t>メモ</t>
    <phoneticPr fontId="9"/>
  </si>
  <si>
    <t>延長
（ｍ）</t>
    <rPh sb="0" eb="2">
      <t>エンチョウ</t>
    </rPh>
    <phoneticPr fontId="9"/>
  </si>
  <si>
    <t>番号</t>
    <rPh sb="0" eb="2">
      <t>バンゴウ</t>
    </rPh>
    <phoneticPr fontId="9"/>
  </si>
  <si>
    <t>覆工スパン</t>
    <rPh sb="0" eb="2">
      <t>フッコウ</t>
    </rPh>
    <phoneticPr fontId="19"/>
  </si>
  <si>
    <t>定期点検
年月日</t>
    <phoneticPr fontId="9"/>
  </si>
  <si>
    <t>（以下、印刷不要）</t>
    <rPh sb="1" eb="3">
      <t>イカ</t>
    </rPh>
    <rPh sb="4" eb="6">
      <t>インサツ</t>
    </rPh>
    <rPh sb="6" eb="8">
      <t>フヨウ</t>
    </rPh>
    <phoneticPr fontId="8"/>
  </si>
  <si>
    <t>注１：本展開図は、見下げた状態で記載すること。
注２：覆工スパン番号は横断目地毎（矢板工法の場合は上半アーチ
　　　の横断目地毎)に設定すること。
注３：横断目地の変状は前の覆工スパン番号で計上すること。
注４：１枚に収まらない場合は、複数枚に分けて作成すること。</t>
    <rPh sb="3" eb="4">
      <t>ホン</t>
    </rPh>
    <rPh sb="4" eb="7">
      <t>テンカイズ</t>
    </rPh>
    <rPh sb="39" eb="40">
      <t>ゴト</t>
    </rPh>
    <rPh sb="41" eb="43">
      <t>ヤイタ</t>
    </rPh>
    <rPh sb="43" eb="45">
      <t>コウホウ</t>
    </rPh>
    <rPh sb="46" eb="48">
      <t>バアイ</t>
    </rPh>
    <rPh sb="49" eb="51">
      <t>ジョウハン</t>
    </rPh>
    <rPh sb="59" eb="61">
      <t>オウダン</t>
    </rPh>
    <rPh sb="61" eb="63">
      <t>メジ</t>
    </rPh>
    <rPh sb="63" eb="64">
      <t>ゴト</t>
    </rPh>
    <rPh sb="74" eb="75">
      <t>チュウ</t>
    </rPh>
    <rPh sb="77" eb="79">
      <t>オウダン</t>
    </rPh>
    <rPh sb="79" eb="81">
      <t>メジ</t>
    </rPh>
    <rPh sb="82" eb="84">
      <t>ヘンジョウ</t>
    </rPh>
    <rPh sb="85" eb="86">
      <t>マエ</t>
    </rPh>
    <rPh sb="87" eb="89">
      <t>フッコウ</t>
    </rPh>
    <rPh sb="92" eb="94">
      <t>バンゴウ</t>
    </rPh>
    <rPh sb="95" eb="97">
      <t>ケイジョウ</t>
    </rPh>
    <phoneticPr fontId="8"/>
  </si>
  <si>
    <t>※　変状の発生範囲の規模は、面積・寸法を記載すること。(ひび割れ幅のみmmとし、その他をm表記とする)</t>
    <rPh sb="5" eb="7">
      <t>ハッセイ</t>
    </rPh>
    <rPh sb="7" eb="9">
      <t>ハンイ</t>
    </rPh>
    <rPh sb="10" eb="12">
      <t>キボ</t>
    </rPh>
    <rPh sb="14" eb="16">
      <t>メンセキ</t>
    </rPh>
    <rPh sb="17" eb="19">
      <t>スンポウ</t>
    </rPh>
    <rPh sb="20" eb="22">
      <t>キサイ</t>
    </rPh>
    <phoneticPr fontId="9"/>
  </si>
  <si>
    <t>※　変状数に準じてシートを追加すること。</t>
    <rPh sb="2" eb="4">
      <t>ヘンジョウ</t>
    </rPh>
    <rPh sb="4" eb="5">
      <t>スウ</t>
    </rPh>
    <rPh sb="6" eb="7">
      <t>ジュン</t>
    </rPh>
    <rPh sb="13" eb="15">
      <t>ツイカ</t>
    </rPh>
    <phoneticPr fontId="8"/>
  </si>
  <si>
    <t>対策区分</t>
    <rPh sb="0" eb="2">
      <t>タイサク</t>
    </rPh>
    <rPh sb="2" eb="4">
      <t>クブン</t>
    </rPh>
    <phoneticPr fontId="4"/>
  </si>
  <si>
    <t>【覆工スパン毎の変状数,  変状規模】</t>
    <phoneticPr fontId="19"/>
  </si>
  <si>
    <t>✕</t>
    <phoneticPr fontId="19"/>
  </si>
  <si>
    <t>定期点検年月日</t>
    <phoneticPr fontId="19"/>
  </si>
  <si>
    <t>施設ID</t>
    <rPh sb="0" eb="2">
      <t>シセツ</t>
    </rPh>
    <phoneticPr fontId="4"/>
  </si>
  <si>
    <t>路線名</t>
    <phoneticPr fontId="19"/>
  </si>
  <si>
    <t>管理者名</t>
    <phoneticPr fontId="19"/>
  </si>
  <si>
    <t>定期点検実施者</t>
    <phoneticPr fontId="19"/>
  </si>
  <si>
    <t>起点</t>
    <rPh sb="0" eb="2">
      <t>キテン</t>
    </rPh>
    <phoneticPr fontId="19"/>
  </si>
  <si>
    <t>緯度</t>
    <rPh sb="0" eb="2">
      <t>イド</t>
    </rPh>
    <phoneticPr fontId="19"/>
  </si>
  <si>
    <t>経度</t>
    <rPh sb="0" eb="2">
      <t>ケイド</t>
    </rPh>
    <phoneticPr fontId="19"/>
  </si>
  <si>
    <t>終点</t>
    <rPh sb="0" eb="2">
      <t>シュウテン</t>
    </rPh>
    <phoneticPr fontId="19"/>
  </si>
  <si>
    <t>建設年度</t>
    <rPh sb="0" eb="2">
      <t>ケンセツ</t>
    </rPh>
    <rPh sb="2" eb="4">
      <t>ネンド</t>
    </rPh>
    <phoneticPr fontId="8"/>
  </si>
  <si>
    <t>変状・異常
箇所数合計</t>
    <phoneticPr fontId="19"/>
  </si>
  <si>
    <t>トンネル本体工</t>
    <phoneticPr fontId="19"/>
  </si>
  <si>
    <t>◯
（応急措置後)</t>
    <phoneticPr fontId="19"/>
  </si>
  <si>
    <t>注１：本位置図は、見下げた状態で記載すること。
注２：覆工スパン番号は横断目地毎(矢板工法の場合は上半アーチの
　　　横断目地毎)に設定すること。</t>
    <phoneticPr fontId="19"/>
  </si>
  <si>
    <t>注３：写真番号に付する変状番号は、各覆工スパンの変状に対して新たに確認された場合
　　　は順次追加していくこと。
注４：横断目地の変状は前の覆工スパン番号で計上すること。
注５：１枚に収まらない場合は、複数枚に分けて作成すること。</t>
    <phoneticPr fontId="19"/>
  </si>
  <si>
    <t>※1　トンネル本体工の変状数は、材質劣化、漏水に起因するものは変状単位で、外力に起因するものはスパン単位で計上すること。</t>
    <rPh sb="7" eb="10">
      <t>ホンタイコウ</t>
    </rPh>
    <phoneticPr fontId="8"/>
  </si>
  <si>
    <t>※3　附属物等の取付状態の○欄については、応急措置前に判定区分×とした箇所のうち応急措置により○判定とした箇所の数を記入すること。</t>
    <rPh sb="3" eb="6">
      <t>フゾクブツ</t>
    </rPh>
    <rPh sb="6" eb="7">
      <t>トウ</t>
    </rPh>
    <rPh sb="8" eb="10">
      <t>トリツケ</t>
    </rPh>
    <rPh sb="10" eb="12">
      <t>ジョウタイ</t>
    </rPh>
    <rPh sb="14" eb="15">
      <t>ラン</t>
    </rPh>
    <rPh sb="21" eb="23">
      <t>オウキュウ</t>
    </rPh>
    <rPh sb="23" eb="25">
      <t>ソチ</t>
    </rPh>
    <rPh sb="25" eb="26">
      <t>マエ</t>
    </rPh>
    <rPh sb="27" eb="29">
      <t>ハンテイ</t>
    </rPh>
    <rPh sb="29" eb="31">
      <t>クブン</t>
    </rPh>
    <rPh sb="35" eb="37">
      <t>カショ</t>
    </rPh>
    <rPh sb="40" eb="42">
      <t>オウキュウ</t>
    </rPh>
    <rPh sb="42" eb="44">
      <t>ソチ</t>
    </rPh>
    <rPh sb="48" eb="50">
      <t>ハンテイ</t>
    </rPh>
    <rPh sb="53" eb="55">
      <t>カショ</t>
    </rPh>
    <rPh sb="56" eb="57">
      <t>カズ</t>
    </rPh>
    <rPh sb="58" eb="60">
      <t>キニュウ</t>
    </rPh>
    <phoneticPr fontId="8"/>
  </si>
  <si>
    <t>※4　附属物等の異常番号は、本体工と番号が重複しないよう101番以降とする等の配慮を行い、分かりやすく記録すること。</t>
    <rPh sb="3" eb="6">
      <t>フゾクブツ</t>
    </rPh>
    <rPh sb="6" eb="7">
      <t>トウ</t>
    </rPh>
    <rPh sb="8" eb="10">
      <t>イジョウ</t>
    </rPh>
    <rPh sb="10" eb="12">
      <t>バンゴウ</t>
    </rPh>
    <rPh sb="14" eb="17">
      <t>ホンタイコウ</t>
    </rPh>
    <rPh sb="18" eb="20">
      <t>バンゴウ</t>
    </rPh>
    <rPh sb="21" eb="23">
      <t>チョウフク</t>
    </rPh>
    <rPh sb="31" eb="32">
      <t>バン</t>
    </rPh>
    <rPh sb="32" eb="34">
      <t>イコウ</t>
    </rPh>
    <rPh sb="37" eb="38">
      <t>トウ</t>
    </rPh>
    <rPh sb="39" eb="41">
      <t>ハイリョ</t>
    </rPh>
    <rPh sb="42" eb="43">
      <t>オコナ</t>
    </rPh>
    <rPh sb="45" eb="46">
      <t>ワ</t>
    </rPh>
    <rPh sb="51" eb="53">
      <t>キロク</t>
    </rPh>
    <phoneticPr fontId="8"/>
  </si>
  <si>
    <t>※　変状の発生範囲の規模とは、対策を行う際に参考となる変状の長さや面積をいう。</t>
    <rPh sb="2" eb="3">
      <t>ヘン</t>
    </rPh>
    <rPh sb="3" eb="4">
      <t>ジョウ</t>
    </rPh>
    <rPh sb="5" eb="7">
      <t>ハッセイ</t>
    </rPh>
    <rPh sb="7" eb="9">
      <t>ハンイ</t>
    </rPh>
    <rPh sb="10" eb="12">
      <t>キボ</t>
    </rPh>
    <rPh sb="15" eb="17">
      <t>タイサク</t>
    </rPh>
    <rPh sb="18" eb="19">
      <t>オコナ</t>
    </rPh>
    <rPh sb="20" eb="21">
      <t>サイ</t>
    </rPh>
    <rPh sb="22" eb="24">
      <t>サンコウ</t>
    </rPh>
    <rPh sb="27" eb="28">
      <t>ヘン</t>
    </rPh>
    <rPh sb="28" eb="29">
      <t>ジョウ</t>
    </rPh>
    <rPh sb="30" eb="31">
      <t>ナガ</t>
    </rPh>
    <rPh sb="33" eb="35">
      <t>メンセキ</t>
    </rPh>
    <phoneticPr fontId="4"/>
  </si>
  <si>
    <t>※　たたき落としを実施した場合は、実施後の写真を添付すること。</t>
    <rPh sb="5" eb="6">
      <t>オ</t>
    </rPh>
    <rPh sb="9" eb="11">
      <t>ジッシ</t>
    </rPh>
    <rPh sb="13" eb="15">
      <t>バアイ</t>
    </rPh>
    <rPh sb="17" eb="20">
      <t>ジッシゴ</t>
    </rPh>
    <rPh sb="21" eb="23">
      <t>シャシン</t>
    </rPh>
    <rPh sb="24" eb="26">
      <t>テンプ</t>
    </rPh>
    <phoneticPr fontId="4"/>
  </si>
  <si>
    <t>※　附属物の取付状態に関する異常写真は別途、任意の書式でとりまとめること。</t>
    <rPh sb="2" eb="5">
      <t>フゾクブツ</t>
    </rPh>
    <rPh sb="6" eb="8">
      <t>トリツケ</t>
    </rPh>
    <rPh sb="8" eb="10">
      <t>ジョウタイ</t>
    </rPh>
    <rPh sb="11" eb="12">
      <t>カン</t>
    </rPh>
    <rPh sb="14" eb="16">
      <t>イジョウ</t>
    </rPh>
    <rPh sb="16" eb="18">
      <t>シャシン</t>
    </rPh>
    <rPh sb="19" eb="21">
      <t>ベット</t>
    </rPh>
    <rPh sb="22" eb="24">
      <t>ニンイ</t>
    </rPh>
    <rPh sb="25" eb="27">
      <t>ショシキ</t>
    </rPh>
    <phoneticPr fontId="8"/>
  </si>
  <si>
    <t>施設ID</t>
    <rPh sb="0" eb="2">
      <t>シセツ</t>
    </rPh>
    <phoneticPr fontId="9"/>
  </si>
  <si>
    <t>自専道
or
一般道</t>
    <rPh sb="0" eb="1">
      <t>ジ</t>
    </rPh>
    <rPh sb="1" eb="2">
      <t>セン</t>
    </rPh>
    <rPh sb="2" eb="3">
      <t>ドウ</t>
    </rPh>
    <rPh sb="7" eb="10">
      <t>イッパンドウ</t>
    </rPh>
    <phoneticPr fontId="4"/>
  </si>
  <si>
    <t>前回変状の発生範囲及び規模</t>
    <rPh sb="0" eb="2">
      <t>ゼンカイ</t>
    </rPh>
    <rPh sb="2" eb="4">
      <t>ヘンジョウ</t>
    </rPh>
    <rPh sb="5" eb="9">
      <t>ハッセイハンイ</t>
    </rPh>
    <rPh sb="9" eb="10">
      <t>オヨ</t>
    </rPh>
    <rPh sb="11" eb="13">
      <t>キボ</t>
    </rPh>
    <phoneticPr fontId="9"/>
  </si>
  <si>
    <t>道路トンネルの健全性の診断の区分の所見</t>
    <rPh sb="0" eb="2">
      <t>ドウロ</t>
    </rPh>
    <rPh sb="7" eb="10">
      <t>ケンゼンセイ</t>
    </rPh>
    <rPh sb="11" eb="13">
      <t>シンダン</t>
    </rPh>
    <rPh sb="14" eb="16">
      <t>クブン</t>
    </rPh>
    <rPh sb="17" eb="19">
      <t>ショケン</t>
    </rPh>
    <phoneticPr fontId="9"/>
  </si>
  <si>
    <t>前回定期点検時の判定</t>
    <rPh sb="0" eb="2">
      <t>ゼンカイ</t>
    </rPh>
    <rPh sb="6" eb="7">
      <t>ジ</t>
    </rPh>
    <rPh sb="8" eb="10">
      <t>ハンテイ</t>
    </rPh>
    <phoneticPr fontId="8"/>
  </si>
  <si>
    <t>※7：対策範囲を示す発生範囲の規模を面積で記入することが妥当ではない変状は、発生範囲の規模の欄に○を記入するとともに、備考に内容を記入すること。</t>
    <rPh sb="3" eb="5">
      <t>タイサク</t>
    </rPh>
    <rPh sb="5" eb="7">
      <t>ハンイ</t>
    </rPh>
    <rPh sb="8" eb="9">
      <t>シメ</t>
    </rPh>
    <rPh sb="10" eb="12">
      <t>ハッセイ</t>
    </rPh>
    <rPh sb="12" eb="14">
      <t>ハンイ</t>
    </rPh>
    <rPh sb="15" eb="17">
      <t>キボ</t>
    </rPh>
    <rPh sb="18" eb="20">
      <t>メンセキ</t>
    </rPh>
    <rPh sb="21" eb="23">
      <t>キニュウ</t>
    </rPh>
    <rPh sb="28" eb="30">
      <t>ダトウ</t>
    </rPh>
    <rPh sb="34" eb="36">
      <t>ヘンジョウ</t>
    </rPh>
    <rPh sb="38" eb="40">
      <t>ハッセイ</t>
    </rPh>
    <rPh sb="40" eb="42">
      <t>ハンイ</t>
    </rPh>
    <rPh sb="43" eb="45">
      <t>キボ</t>
    </rPh>
    <rPh sb="46" eb="47">
      <t>ラン</t>
    </rPh>
    <rPh sb="50" eb="52">
      <t>キニュウ</t>
    </rPh>
    <rPh sb="59" eb="61">
      <t>ビコウ</t>
    </rPh>
    <rPh sb="62" eb="64">
      <t>ナイヨウ</t>
    </rPh>
    <rPh sb="65" eb="67">
      <t>キニュウ</t>
    </rPh>
    <phoneticPr fontId="8"/>
  </si>
  <si>
    <t>※2　トンネル本体工の変状に対しては、措置の必要性（Ⅱ～Ⅳ）について表記すること。また、点検前に実施された措置によりⅠと判定された箇所についても記載すること。</t>
    <rPh sb="7" eb="10">
      <t>ホンタイコウ</t>
    </rPh>
    <rPh sb="11" eb="13">
      <t>ヘンジョウ</t>
    </rPh>
    <rPh sb="14" eb="15">
      <t>タイ</t>
    </rPh>
    <rPh sb="19" eb="21">
      <t>ソチ</t>
    </rPh>
    <rPh sb="22" eb="25">
      <t>ヒツヨウセイ</t>
    </rPh>
    <rPh sb="34" eb="36">
      <t>ヒョウキ</t>
    </rPh>
    <rPh sb="44" eb="47">
      <t>テンケンマエ</t>
    </rPh>
    <rPh sb="48" eb="50">
      <t>ジッシ</t>
    </rPh>
    <rPh sb="53" eb="55">
      <t>ソチ</t>
    </rPh>
    <phoneticPr fontId="8"/>
  </si>
  <si>
    <t>※1：本シートは作成洩れのないよう、変状が無くても全スパン分を作成すること．また変状展開図は、様式D-2-1、様式D-2-1'と同じものを覆工スパン単位で拡大し掲載すること。</t>
    <rPh sb="3" eb="4">
      <t>ホン</t>
    </rPh>
    <rPh sb="8" eb="10">
      <t>サクセイ</t>
    </rPh>
    <rPh sb="10" eb="11">
      <t>モ</t>
    </rPh>
    <rPh sb="18" eb="20">
      <t>ヘンジョウ</t>
    </rPh>
    <rPh sb="21" eb="22">
      <t>ナ</t>
    </rPh>
    <rPh sb="25" eb="26">
      <t>ゼン</t>
    </rPh>
    <rPh sb="29" eb="30">
      <t>ブン</t>
    </rPh>
    <rPh sb="31" eb="33">
      <t>サクセイ</t>
    </rPh>
    <rPh sb="40" eb="42">
      <t>ヘンジョウ</t>
    </rPh>
    <rPh sb="42" eb="45">
      <t>テンカイズ</t>
    </rPh>
    <rPh sb="47" eb="49">
      <t>ヨウシキ</t>
    </rPh>
    <rPh sb="55" eb="57">
      <t>ヨウシキ</t>
    </rPh>
    <rPh sb="64" eb="65">
      <t>オナ</t>
    </rPh>
    <rPh sb="69" eb="71">
      <t>フッコウ</t>
    </rPh>
    <rPh sb="74" eb="76">
      <t>タンイ</t>
    </rPh>
    <rPh sb="77" eb="79">
      <t>カクダイ</t>
    </rPh>
    <rPh sb="80" eb="82">
      <t>ケイサイ</t>
    </rPh>
    <phoneticPr fontId="8"/>
  </si>
  <si>
    <t>※2：変状番号は、様式D-1-1で記入した番号と整合させること。</t>
    <rPh sb="3" eb="5">
      <t>ヘンジョウ</t>
    </rPh>
    <rPh sb="5" eb="7">
      <t>バンゴウ</t>
    </rPh>
    <rPh sb="9" eb="11">
      <t>ヨウシキ</t>
    </rPh>
    <rPh sb="17" eb="19">
      <t>キニュウ</t>
    </rPh>
    <rPh sb="21" eb="23">
      <t>バンゴウ</t>
    </rPh>
    <rPh sb="24" eb="26">
      <t>セイゴウ</t>
    </rPh>
    <phoneticPr fontId="8"/>
  </si>
  <si>
    <t>※3：対策区分毎の変状発生規模は、様式D-1-1に記載した面積を記入すること（ただし外力はスパン単位で評価するため変状の有無の欄には面積でなく○を記入し、備考欄に状況を記入）。</t>
    <rPh sb="3" eb="5">
      <t>タイサク</t>
    </rPh>
    <rPh sb="5" eb="7">
      <t>クブン</t>
    </rPh>
    <rPh sb="7" eb="8">
      <t>ゴト</t>
    </rPh>
    <rPh sb="9" eb="11">
      <t>ヘンジョウ</t>
    </rPh>
    <rPh sb="11" eb="13">
      <t>ハッセイ</t>
    </rPh>
    <rPh sb="13" eb="15">
      <t>キボ</t>
    </rPh>
    <rPh sb="17" eb="19">
      <t>ヨウシキ</t>
    </rPh>
    <rPh sb="25" eb="27">
      <t>キサイ</t>
    </rPh>
    <rPh sb="29" eb="31">
      <t>メンセキ</t>
    </rPh>
    <rPh sb="32" eb="34">
      <t>キニュウ</t>
    </rPh>
    <rPh sb="42" eb="44">
      <t>ガイリョク</t>
    </rPh>
    <rPh sb="48" eb="50">
      <t>タンイ</t>
    </rPh>
    <rPh sb="51" eb="53">
      <t>ヒョウカ</t>
    </rPh>
    <rPh sb="57" eb="59">
      <t>ヘンジョウ</t>
    </rPh>
    <rPh sb="60" eb="62">
      <t>ウム</t>
    </rPh>
    <rPh sb="63" eb="64">
      <t>ラン</t>
    </rPh>
    <rPh sb="66" eb="68">
      <t>メンセキ</t>
    </rPh>
    <rPh sb="73" eb="75">
      <t>キニュウ</t>
    </rPh>
    <rPh sb="77" eb="79">
      <t>ビコウ</t>
    </rPh>
    <rPh sb="79" eb="80">
      <t>ラン</t>
    </rPh>
    <rPh sb="81" eb="83">
      <t>ジョウキョウ</t>
    </rPh>
    <rPh sb="84" eb="86">
      <t>キニュウ</t>
    </rPh>
    <phoneticPr fontId="8"/>
  </si>
  <si>
    <t>※5：変状数が多い場合は、適時、表の行を増やして覆工スパン毎に1枚のシートに収めること。また、1スパン１シートとし、スパンに合わせてシートを追加すること。</t>
    <rPh sb="3" eb="5">
      <t>ヘンジョウ</t>
    </rPh>
    <rPh sb="5" eb="6">
      <t>スウ</t>
    </rPh>
    <rPh sb="7" eb="8">
      <t>オオ</t>
    </rPh>
    <rPh sb="9" eb="11">
      <t>バアイ</t>
    </rPh>
    <rPh sb="13" eb="15">
      <t>テキジ</t>
    </rPh>
    <rPh sb="16" eb="17">
      <t>ヒョウ</t>
    </rPh>
    <rPh sb="18" eb="19">
      <t>ギョウ</t>
    </rPh>
    <rPh sb="20" eb="21">
      <t>フ</t>
    </rPh>
    <rPh sb="24" eb="26">
      <t>フッコウ</t>
    </rPh>
    <rPh sb="29" eb="30">
      <t>ゴト</t>
    </rPh>
    <rPh sb="32" eb="33">
      <t>マイ</t>
    </rPh>
    <rPh sb="38" eb="39">
      <t>オサ</t>
    </rPh>
    <phoneticPr fontId="8"/>
  </si>
  <si>
    <t>■定期点検記録様式　近接目視による状態の把握が不可能な箇所　【様式E】</t>
    <rPh sb="10" eb="12">
      <t>キンセツ</t>
    </rPh>
    <rPh sb="12" eb="14">
      <t>モクシ</t>
    </rPh>
    <rPh sb="17" eb="19">
      <t>ジョウタイ</t>
    </rPh>
    <rPh sb="20" eb="22">
      <t>ハアク</t>
    </rPh>
    <rPh sb="23" eb="26">
      <t>フカノウ</t>
    </rPh>
    <rPh sb="27" eb="29">
      <t>カショ</t>
    </rPh>
    <rPh sb="31" eb="33">
      <t>ヨウシキ</t>
    </rPh>
    <phoneticPr fontId="4"/>
  </si>
  <si>
    <t>※緯度・経度については、秒の小数第二位の単位まで記入すること。</t>
    <rPh sb="1" eb="3">
      <t>イド</t>
    </rPh>
    <rPh sb="4" eb="6">
      <t>ケイド</t>
    </rPh>
    <rPh sb="12" eb="13">
      <t>ビョウ</t>
    </rPh>
    <rPh sb="14" eb="16">
      <t>ショウスウ</t>
    </rPh>
    <rPh sb="16" eb="18">
      <t>ダイニ</t>
    </rPh>
    <rPh sb="18" eb="19">
      <t>イ</t>
    </rPh>
    <rPh sb="20" eb="22">
      <t>タンイ</t>
    </rPh>
    <rPh sb="24" eb="26">
      <t>キニュウ</t>
    </rPh>
    <phoneticPr fontId="4"/>
  </si>
  <si>
    <t>定期点検実施者</t>
    <rPh sb="0" eb="2">
      <t>テイキ</t>
    </rPh>
    <rPh sb="2" eb="4">
      <t>テンケン</t>
    </rPh>
    <rPh sb="4" eb="7">
      <t>ジッシシャ</t>
    </rPh>
    <phoneticPr fontId="4"/>
  </si>
  <si>
    <t>定期点検実施者</t>
    <rPh sb="4" eb="6">
      <t>ジッシ</t>
    </rPh>
    <rPh sb="6" eb="7">
      <t>シャ</t>
    </rPh>
    <phoneticPr fontId="4"/>
  </si>
  <si>
    <t>定期点検実施者</t>
    <rPh sb="4" eb="7">
      <t>ジッシシャ</t>
    </rPh>
    <phoneticPr fontId="4"/>
  </si>
  <si>
    <t>定期点検実施者</t>
    <rPh sb="4" eb="6">
      <t>ジッシ</t>
    </rPh>
    <phoneticPr fontId="9"/>
  </si>
  <si>
    <t>健全性の診断の
区分</t>
    <rPh sb="4" eb="6">
      <t>シンダン</t>
    </rPh>
    <rPh sb="8" eb="10">
      <t>クブン</t>
    </rPh>
    <phoneticPr fontId="9"/>
  </si>
  <si>
    <t>注）近接目視又は打音、触診ができない箇所を記載する。現状の評価、日常の維持管理での注意点を記載する。</t>
    <rPh sb="0" eb="1">
      <t>チュウ</t>
    </rPh>
    <rPh sb="2" eb="4">
      <t>キンセツ</t>
    </rPh>
    <rPh sb="4" eb="6">
      <t>モクシ</t>
    </rPh>
    <rPh sb="6" eb="7">
      <t>マタ</t>
    </rPh>
    <rPh sb="8" eb="10">
      <t>ダオン</t>
    </rPh>
    <rPh sb="11" eb="13">
      <t>ショクシン</t>
    </rPh>
    <rPh sb="18" eb="20">
      <t>カショ</t>
    </rPh>
    <rPh sb="21" eb="23">
      <t>キサイ</t>
    </rPh>
    <rPh sb="26" eb="28">
      <t>ゲンジョウ</t>
    </rPh>
    <rPh sb="29" eb="31">
      <t>ヒョウカ</t>
    </rPh>
    <rPh sb="32" eb="34">
      <t>ニチジョウ</t>
    </rPh>
    <rPh sb="35" eb="37">
      <t>イジ</t>
    </rPh>
    <rPh sb="37" eb="39">
      <t>カンリ</t>
    </rPh>
    <rPh sb="41" eb="44">
      <t>チュウイテン</t>
    </rPh>
    <rPh sb="45" eb="47">
      <t>キサイ</t>
    </rPh>
    <phoneticPr fontId="4"/>
  </si>
  <si>
    <t>※３：本様式の集計結果に基づいて、様式Bのトンネル本体工における変状区分毎の対策区分の箇所を記載する。</t>
    <rPh sb="3" eb="4">
      <t>ホン</t>
    </rPh>
    <rPh sb="4" eb="6">
      <t>ヨウシキ</t>
    </rPh>
    <rPh sb="7" eb="9">
      <t>シュウケイ</t>
    </rPh>
    <rPh sb="9" eb="11">
      <t>ケッカ</t>
    </rPh>
    <rPh sb="12" eb="13">
      <t>モト</t>
    </rPh>
    <rPh sb="17" eb="19">
      <t>ヨウシキ</t>
    </rPh>
    <rPh sb="25" eb="27">
      <t>ホンタイ</t>
    </rPh>
    <rPh sb="27" eb="28">
      <t>コウ</t>
    </rPh>
    <rPh sb="32" eb="34">
      <t>ヘンジョウ</t>
    </rPh>
    <rPh sb="34" eb="36">
      <t>クブン</t>
    </rPh>
    <rPh sb="36" eb="37">
      <t>ゴト</t>
    </rPh>
    <rPh sb="38" eb="40">
      <t>タイサク</t>
    </rPh>
    <rPh sb="40" eb="42">
      <t>クブン</t>
    </rPh>
    <rPh sb="43" eb="45">
      <t>カショ</t>
    </rPh>
    <rPh sb="46" eb="48">
      <t>キサイ</t>
    </rPh>
    <phoneticPr fontId="19"/>
  </si>
  <si>
    <t>※１：本様式は様式D‐3の集計結果を掲載すること。</t>
    <rPh sb="3" eb="4">
      <t>ホン</t>
    </rPh>
    <rPh sb="4" eb="6">
      <t>ヨウシキ</t>
    </rPh>
    <rPh sb="7" eb="9">
      <t>ヨウシキ</t>
    </rPh>
    <rPh sb="13" eb="15">
      <t>シュウケイ</t>
    </rPh>
    <rPh sb="15" eb="17">
      <t>ケッカ</t>
    </rPh>
    <rPh sb="18" eb="20">
      <t>ケイサイ</t>
    </rPh>
    <phoneticPr fontId="19"/>
  </si>
  <si>
    <t>■定期点検記録様式　覆工スパン毎の変状数・変状規模の集計　【様式F】</t>
    <rPh sb="1" eb="3">
      <t>テイキ</t>
    </rPh>
    <rPh sb="3" eb="5">
      <t>テンケン</t>
    </rPh>
    <rPh sb="5" eb="7">
      <t>キロク</t>
    </rPh>
    <rPh sb="7" eb="9">
      <t>ヨウシキ</t>
    </rPh>
    <rPh sb="10" eb="12">
      <t>フッコウ</t>
    </rPh>
    <rPh sb="15" eb="16">
      <t>ゴト</t>
    </rPh>
    <rPh sb="17" eb="19">
      <t>ヘンジョウ</t>
    </rPh>
    <rPh sb="19" eb="20">
      <t>スウ</t>
    </rPh>
    <rPh sb="21" eb="23">
      <t>ヘンジョウ</t>
    </rPh>
    <rPh sb="23" eb="25">
      <t>キボ</t>
    </rPh>
    <rPh sb="26" eb="28">
      <t>シュウケイ</t>
    </rPh>
    <rPh sb="30" eb="32">
      <t>ヨウシキ</t>
    </rPh>
    <phoneticPr fontId="19"/>
  </si>
  <si>
    <t>トンネル区分</t>
    <rPh sb="4" eb="6">
      <t>クブン</t>
    </rPh>
    <phoneticPr fontId="4"/>
  </si>
  <si>
    <t>不明</t>
    <rPh sb="0" eb="2">
      <t>フメイ</t>
    </rPh>
    <phoneticPr fontId="9"/>
  </si>
  <si>
    <t>一次</t>
    <rPh sb="0" eb="2">
      <t>イチジ</t>
    </rPh>
    <phoneticPr fontId="9"/>
  </si>
  <si>
    <t>二次</t>
    <rPh sb="0" eb="2">
      <t>ニジ</t>
    </rPh>
    <phoneticPr fontId="9"/>
  </si>
  <si>
    <t>三次</t>
    <rPh sb="0" eb="2">
      <t>サンジ</t>
    </rPh>
    <phoneticPr fontId="9"/>
  </si>
  <si>
    <t>市町村指定</t>
    <rPh sb="0" eb="5">
      <t>シチョウソンシテイ</t>
    </rPh>
    <phoneticPr fontId="9"/>
  </si>
  <si>
    <t>指定なし</t>
    <rPh sb="0" eb="2">
      <t>シテイ</t>
    </rPh>
    <phoneticPr fontId="9"/>
  </si>
  <si>
    <t>自専道</t>
    <phoneticPr fontId="9"/>
  </si>
  <si>
    <t>一般道</t>
    <phoneticPr fontId="9"/>
  </si>
  <si>
    <t>坑門</t>
    <rPh sb="0" eb="2">
      <t>コウモン</t>
    </rPh>
    <phoneticPr fontId="9"/>
  </si>
  <si>
    <t>覆工</t>
    <rPh sb="0" eb="2">
      <t>フッコウ</t>
    </rPh>
    <phoneticPr fontId="9"/>
  </si>
  <si>
    <t>圧ざ、ひび割れ</t>
  </si>
  <si>
    <t>うき・はく離</t>
  </si>
  <si>
    <t>鋼材腐食</t>
  </si>
  <si>
    <t>変形・移動</t>
  </si>
  <si>
    <t>沈下</t>
  </si>
  <si>
    <t>隆起</t>
  </si>
  <si>
    <t>巻厚の不足または減少、背面空洞</t>
  </si>
  <si>
    <t>補修・補強材の破損</t>
  </si>
  <si>
    <t>漏水</t>
  </si>
  <si>
    <t>滞水</t>
  </si>
  <si>
    <t>土砂流出</t>
  </si>
  <si>
    <t>その他</t>
  </si>
  <si>
    <t>音信号発生器</t>
  </si>
  <si>
    <t>誘導表示施設</t>
  </si>
  <si>
    <t>標識</t>
  </si>
  <si>
    <t>天井板取付部材</t>
  </si>
  <si>
    <t>内装板取付部材</t>
  </si>
  <si>
    <t>吸音板取付部材</t>
  </si>
  <si>
    <t>破断</t>
  </si>
  <si>
    <t>緩み、脱落</t>
  </si>
  <si>
    <t>亀裂</t>
  </si>
  <si>
    <t>腐食</t>
  </si>
  <si>
    <t>変形，欠損</t>
  </si>
  <si>
    <t>がたつき</t>
  </si>
  <si>
    <t>ボルト・ナット，アンカー類</t>
    <phoneticPr fontId="9"/>
  </si>
  <si>
    <t>点 滅 灯</t>
    <phoneticPr fontId="9"/>
  </si>
  <si>
    <t>トンネル工法</t>
  </si>
  <si>
    <t>自専道or一般道</t>
  </si>
  <si>
    <t>緊急輸送路</t>
  </si>
  <si>
    <t>代替路</t>
  </si>
  <si>
    <t>様式F用→</t>
    <rPh sb="0" eb="2">
      <t>ヨウシキ</t>
    </rPh>
    <rPh sb="3" eb="4">
      <t>ヨウ</t>
    </rPh>
    <phoneticPr fontId="8"/>
  </si>
  <si>
    <t>対策区分の判定</t>
    <rPh sb="0" eb="2">
      <t>タイサク</t>
    </rPh>
    <rPh sb="2" eb="4">
      <t>クブン</t>
    </rPh>
    <rPh sb="5" eb="7">
      <t>ハンテイ</t>
    </rPh>
    <phoneticPr fontId="19"/>
  </si>
  <si>
    <t>注2：応急措置を実施した場合は、その詳細を備考に記載すること。</t>
    <phoneticPr fontId="9"/>
  </si>
  <si>
    <t>注3：外力は覆工スパン単位、材質劣化、漏水は変状単位とすること。</t>
    <rPh sb="3" eb="5">
      <t>ガイリョク</t>
    </rPh>
    <rPh sb="6" eb="8">
      <t>フッコウ</t>
    </rPh>
    <rPh sb="11" eb="13">
      <t>タンイ</t>
    </rPh>
    <rPh sb="14" eb="16">
      <t>ザイシツ</t>
    </rPh>
    <rPh sb="16" eb="18">
      <t>レッカ</t>
    </rPh>
    <rPh sb="19" eb="21">
      <t>ロウスイ</t>
    </rPh>
    <rPh sb="22" eb="24">
      <t>ヘンジョウ</t>
    </rPh>
    <rPh sb="24" eb="26">
      <t>タンイ</t>
    </rPh>
    <phoneticPr fontId="9"/>
  </si>
  <si>
    <t>ケーブル本体</t>
    <rPh sb="4" eb="6">
      <t>ホンタイ</t>
    </rPh>
    <phoneticPr fontId="9"/>
  </si>
  <si>
    <t>ケーブル本体以外</t>
    <rPh sb="4" eb="6">
      <t>ホンタイ</t>
    </rPh>
    <rPh sb="6" eb="8">
      <t>イガイ</t>
    </rPh>
    <phoneticPr fontId="9"/>
  </si>
  <si>
    <t>覆工スパン単位の
健全性の
診断の区分</t>
    <rPh sb="9" eb="12">
      <t>ケンゼンセイ</t>
    </rPh>
    <rPh sb="14" eb="16">
      <t>シンダン</t>
    </rPh>
    <phoneticPr fontId="9"/>
  </si>
  <si>
    <r>
      <t>対策区分毎の変状数</t>
    </r>
    <r>
      <rPr>
        <vertAlign val="superscript"/>
        <sz val="9"/>
        <rFont val="HGSｺﾞｼｯｸM"/>
        <family val="3"/>
        <charset val="128"/>
      </rPr>
      <t>注3</t>
    </r>
    <rPh sb="0" eb="2">
      <t>タイサク</t>
    </rPh>
    <rPh sb="2" eb="4">
      <t>クブン</t>
    </rPh>
    <rPh sb="4" eb="5">
      <t>ゴト</t>
    </rPh>
    <rPh sb="6" eb="8">
      <t>ヘンジョウ</t>
    </rPh>
    <rPh sb="8" eb="9">
      <t>スウ</t>
    </rPh>
    <phoneticPr fontId="8"/>
  </si>
  <si>
    <t>所見</t>
    <rPh sb="0" eb="2">
      <t>ショケン</t>
    </rPh>
    <phoneticPr fontId="8"/>
  </si>
  <si>
    <t>トンネル工法</t>
    <rPh sb="4" eb="6">
      <t>コウホウ</t>
    </rPh>
    <phoneticPr fontId="19"/>
  </si>
  <si>
    <t>トンネル毎
の健全性の
診断の区分</t>
    <rPh sb="12" eb="14">
      <t>シンダン</t>
    </rPh>
    <rPh sb="15" eb="17">
      <t>クブン</t>
    </rPh>
    <phoneticPr fontId="19"/>
  </si>
  <si>
    <t>附属物等
の取付状態</t>
    <phoneticPr fontId="19"/>
  </si>
  <si>
    <t>前回定期点検時の変状の発生範囲及び規模</t>
    <rPh sb="2" eb="4">
      <t>テイキ</t>
    </rPh>
    <rPh sb="4" eb="6">
      <t>テンケン</t>
    </rPh>
    <rPh sb="6" eb="7">
      <t>ジ</t>
    </rPh>
    <phoneticPr fontId="9"/>
  </si>
  <si>
    <t>■定期点検記録様式　変状写真台帳【様式D-1-1】</t>
    <rPh sb="1" eb="3">
      <t>テイキ</t>
    </rPh>
    <rPh sb="3" eb="5">
      <t>テンケン</t>
    </rPh>
    <rPh sb="5" eb="7">
      <t>キロク</t>
    </rPh>
    <rPh sb="7" eb="9">
      <t>ヨウシキ</t>
    </rPh>
    <rPh sb="10" eb="12">
      <t>ヘンジョウ</t>
    </rPh>
    <rPh sb="12" eb="14">
      <t>シャシン</t>
    </rPh>
    <rPh sb="14" eb="16">
      <t>ダイチョウ</t>
    </rPh>
    <phoneticPr fontId="18"/>
  </si>
  <si>
    <t>■定期点検記録様式　健全性の診断の区分に関する所見【様式G】</t>
    <rPh sb="1" eb="3">
      <t>テイキ</t>
    </rPh>
    <rPh sb="3" eb="5">
      <t>テンケン</t>
    </rPh>
    <rPh sb="5" eb="7">
      <t>キロクヨウシキ</t>
    </rPh>
    <rPh sb="10" eb="13">
      <t>ケンゼンセイ</t>
    </rPh>
    <rPh sb="14" eb="16">
      <t>シンダン</t>
    </rPh>
    <rPh sb="17" eb="19">
      <t>クブン</t>
    </rPh>
    <rPh sb="20" eb="21">
      <t>カン</t>
    </rPh>
    <rPh sb="23" eb="25">
      <t>ショケン</t>
    </rPh>
    <phoneticPr fontId="4"/>
  </si>
  <si>
    <t>■定期点検記録様式　トンネル変状・異常箇所写真位置図　【様式B】</t>
    <rPh sb="1" eb="3">
      <t>テイキ</t>
    </rPh>
    <rPh sb="3" eb="5">
      <t>テンケン</t>
    </rPh>
    <rPh sb="5" eb="7">
      <t>キロク</t>
    </rPh>
    <rPh sb="7" eb="9">
      <t>ヨウシキ</t>
    </rPh>
    <rPh sb="17" eb="19">
      <t>イジョウ</t>
    </rPh>
    <rPh sb="28" eb="30">
      <t>ヨウシキ</t>
    </rPh>
    <phoneticPr fontId="4"/>
  </si>
  <si>
    <t>注１：外力は覆工スパン単位で診断するため、覆工スパンの中で最も評価の厳しい対策区分の判定の区分欄にのみスパン数1を、材質劣化、漏水はそれぞれの対策区分に変状数を記入すること。</t>
    <rPh sb="0" eb="1">
      <t>チュウ</t>
    </rPh>
    <rPh sb="3" eb="5">
      <t>ガイリョク</t>
    </rPh>
    <rPh sb="6" eb="8">
      <t>フッコウ</t>
    </rPh>
    <rPh sb="11" eb="13">
      <t>タンイ</t>
    </rPh>
    <rPh sb="14" eb="16">
      <t>シンダン</t>
    </rPh>
    <rPh sb="21" eb="23">
      <t>フッコウ</t>
    </rPh>
    <rPh sb="27" eb="28">
      <t>ナカ</t>
    </rPh>
    <rPh sb="29" eb="30">
      <t>モット</t>
    </rPh>
    <rPh sb="31" eb="33">
      <t>ヒョウカ</t>
    </rPh>
    <rPh sb="34" eb="35">
      <t>キビ</t>
    </rPh>
    <rPh sb="37" eb="39">
      <t>タイサク</t>
    </rPh>
    <rPh sb="39" eb="41">
      <t>クブン</t>
    </rPh>
    <rPh sb="42" eb="44">
      <t>ハンテイ</t>
    </rPh>
    <rPh sb="45" eb="47">
      <t>クブン</t>
    </rPh>
    <rPh sb="47" eb="48">
      <t>ラン</t>
    </rPh>
    <rPh sb="54" eb="55">
      <t>スウ</t>
    </rPh>
    <rPh sb="71" eb="73">
      <t>タイサク</t>
    </rPh>
    <phoneticPr fontId="19"/>
  </si>
  <si>
    <t>注２：外力は覆工スパン単位で診断するため、覆工スパンの中で最も評価の厳しい対策区分の判定の区分欄にのみスパン長を記入すること。</t>
    <rPh sb="0" eb="1">
      <t>チュウ</t>
    </rPh>
    <rPh sb="3" eb="5">
      <t>ガイリョク</t>
    </rPh>
    <rPh sb="6" eb="8">
      <t>フッコウ</t>
    </rPh>
    <rPh sb="11" eb="13">
      <t>タンイ</t>
    </rPh>
    <rPh sb="14" eb="16">
      <t>シンダン</t>
    </rPh>
    <rPh sb="21" eb="23">
      <t>フッコウ</t>
    </rPh>
    <rPh sb="27" eb="28">
      <t>ナカ</t>
    </rPh>
    <rPh sb="29" eb="30">
      <t>モット</t>
    </rPh>
    <rPh sb="31" eb="33">
      <t>ヒョウカ</t>
    </rPh>
    <rPh sb="34" eb="35">
      <t>キビ</t>
    </rPh>
    <rPh sb="37" eb="39">
      <t>タイサク</t>
    </rPh>
    <rPh sb="39" eb="41">
      <t>クブン</t>
    </rPh>
    <rPh sb="42" eb="44">
      <t>ハンテイ</t>
    </rPh>
    <rPh sb="45" eb="47">
      <t>クブン</t>
    </rPh>
    <rPh sb="47" eb="48">
      <t>ラン</t>
    </rPh>
    <rPh sb="54" eb="55">
      <t>ナガ</t>
    </rPh>
    <rPh sb="56" eb="58">
      <t>キニュウ</t>
    </rPh>
    <phoneticPr fontId="19"/>
  </si>
  <si>
    <r>
      <t>対策区分の判定</t>
    </r>
    <r>
      <rPr>
        <vertAlign val="superscript"/>
        <sz val="9"/>
        <rFont val="HGSｺﾞｼｯｸM"/>
        <family val="3"/>
        <charset val="128"/>
      </rPr>
      <t>注1</t>
    </r>
    <rPh sb="0" eb="2">
      <t>タイサク</t>
    </rPh>
    <rPh sb="2" eb="4">
      <t>クブン</t>
    </rPh>
    <rPh sb="5" eb="7">
      <t>ハンテイ</t>
    </rPh>
    <rPh sb="7" eb="8">
      <t>チュウ</t>
    </rPh>
    <phoneticPr fontId="19"/>
  </si>
  <si>
    <t>⑥様式E</t>
    <rPh sb="1" eb="3">
      <t>ヨウシキ</t>
    </rPh>
    <phoneticPr fontId="9"/>
  </si>
  <si>
    <t>⑧様式C-1-1、様式C-1-2</t>
    <rPh sb="1" eb="3">
      <t>ヨウシキ</t>
    </rPh>
    <rPh sb="9" eb="11">
      <t>ヨウシキ</t>
    </rPh>
    <phoneticPr fontId="9"/>
  </si>
  <si>
    <t>⑨様式C-2</t>
    <rPh sb="1" eb="3">
      <t>ヨウシキ</t>
    </rPh>
    <phoneticPr fontId="9"/>
  </si>
  <si>
    <t>近接目視または打音検査，触診ができていない箇所および近接目視によらない方法を講じた場所に対する調査結果を記録する。</t>
    <rPh sb="0" eb="2">
      <t>キンセツ</t>
    </rPh>
    <rPh sb="2" eb="4">
      <t>モクシ</t>
    </rPh>
    <rPh sb="7" eb="9">
      <t>ダオン</t>
    </rPh>
    <rPh sb="9" eb="11">
      <t>ケンサ</t>
    </rPh>
    <rPh sb="12" eb="14">
      <t>ショクシン</t>
    </rPh>
    <rPh sb="21" eb="23">
      <t>カショ</t>
    </rPh>
    <rPh sb="26" eb="28">
      <t>キンセツ</t>
    </rPh>
    <rPh sb="28" eb="30">
      <t>モクシ</t>
    </rPh>
    <rPh sb="35" eb="37">
      <t>ホウホウ</t>
    </rPh>
    <rPh sb="38" eb="39">
      <t>コウ</t>
    </rPh>
    <rPh sb="41" eb="43">
      <t>バショ</t>
    </rPh>
    <rPh sb="44" eb="45">
      <t>タイ</t>
    </rPh>
    <rPh sb="47" eb="49">
      <t>チョウサ</t>
    </rPh>
    <rPh sb="49" eb="51">
      <t>ケッカ</t>
    </rPh>
    <rPh sb="52" eb="54">
      <t>キロク</t>
    </rPh>
    <phoneticPr fontId="9"/>
  </si>
  <si>
    <r>
      <t>⑦様式F、</t>
    </r>
    <r>
      <rPr>
        <sz val="11"/>
        <color theme="1"/>
        <rFont val="ＭＳ Ｐゴシック"/>
        <family val="3"/>
        <charset val="128"/>
        <scheme val="minor"/>
      </rPr>
      <t>様式G</t>
    </r>
    <rPh sb="1" eb="3">
      <t>ヨウシキ</t>
    </rPh>
    <rPh sb="5" eb="7">
      <t>ヨウシキ</t>
    </rPh>
    <phoneticPr fontId="9"/>
  </si>
  <si>
    <t>※　対策区分（応急措置後）のⅡb～Ⅳについて記入すること。また、点検前に実施された措置によりⅠと判定された変状も記入すること。</t>
    <rPh sb="2" eb="4">
      <t>タイサク</t>
    </rPh>
    <rPh sb="4" eb="6">
      <t>クブン</t>
    </rPh>
    <rPh sb="7" eb="9">
      <t>オウキュウ</t>
    </rPh>
    <rPh sb="9" eb="11">
      <t>ソチ</t>
    </rPh>
    <rPh sb="11" eb="12">
      <t>ゴ</t>
    </rPh>
    <rPh sb="22" eb="24">
      <t>キニュウ</t>
    </rPh>
    <rPh sb="53" eb="55">
      <t>ヘンジョウ</t>
    </rPh>
    <rPh sb="56" eb="58">
      <t>キニュウ</t>
    </rPh>
    <phoneticPr fontId="8"/>
  </si>
  <si>
    <t>不可能な理由</t>
    <rPh sb="0" eb="3">
      <t>フカノウ</t>
    </rPh>
    <rPh sb="4" eb="6">
      <t>リユウ</t>
    </rPh>
    <phoneticPr fontId="4"/>
  </si>
  <si>
    <t>※　応急措置後の対策区分について添付すること。また、点検前に
　　実施された措置によりⅠと判定された箇所も添付すること。</t>
    <rPh sb="2" eb="4">
      <t>オウキュウ</t>
    </rPh>
    <rPh sb="4" eb="7">
      <t>ソチゴ</t>
    </rPh>
    <rPh sb="8" eb="10">
      <t>タイサク</t>
    </rPh>
    <rPh sb="10" eb="12">
      <t>クブン</t>
    </rPh>
    <rPh sb="16" eb="18">
      <t>テンプ</t>
    </rPh>
    <rPh sb="26" eb="28">
      <t>テンケン</t>
    </rPh>
    <rPh sb="28" eb="29">
      <t>マエ</t>
    </rPh>
    <rPh sb="45" eb="47">
      <t>ハンテイ</t>
    </rPh>
    <rPh sb="50" eb="52">
      <t>カショ</t>
    </rPh>
    <rPh sb="53" eb="55">
      <t>テンプ</t>
    </rPh>
    <phoneticPr fontId="8"/>
  </si>
  <si>
    <t>※　応急措置を実施しないで決定した変状の対策区分は、対策区分の応急措置後の欄に記入すること。</t>
    <rPh sb="13" eb="15">
      <t>ケッテイ</t>
    </rPh>
    <rPh sb="20" eb="22">
      <t>タイサク</t>
    </rPh>
    <rPh sb="22" eb="24">
      <t>クブン</t>
    </rPh>
    <rPh sb="26" eb="28">
      <t>タイサク</t>
    </rPh>
    <rPh sb="28" eb="30">
      <t>クブン</t>
    </rPh>
    <rPh sb="31" eb="33">
      <t>オウキュウ</t>
    </rPh>
    <rPh sb="33" eb="36">
      <t>ソチゴ</t>
    </rPh>
    <rPh sb="37" eb="38">
      <t>ラン</t>
    </rPh>
    <rPh sb="39" eb="41">
      <t>キニュウ</t>
    </rPh>
    <phoneticPr fontId="4"/>
  </si>
  <si>
    <t>変状展開図ならびに写真台帳をもとに覆工スパンごとの変状展開図を作成し，変状発生状況をとりまとめる。</t>
    <phoneticPr fontId="9"/>
  </si>
  <si>
    <t>写真台帳の作成と同時に，トンネルの構造を展開した位置図に変状写真位置を記録する。</t>
    <phoneticPr fontId="9"/>
  </si>
  <si>
    <t>変状展開図や撮影した写真等をもとに，対象トンネルの対策区分を決定し，対策区分がⅡ～Ⅳの変状および異常判定区分「×」を抽出し，写真台帳を作成する。</t>
    <rPh sb="30" eb="32">
      <t>ケッテイ</t>
    </rPh>
    <phoneticPr fontId="9"/>
  </si>
  <si>
    <t>写真台帳をもとに，対策区分がⅡ～Ⅳの変状（対策実施後のⅠを含む），異常判定区分「×」（対策実施後の「○」を含む）の概要を記録する。</t>
    <phoneticPr fontId="9"/>
  </si>
  <si>
    <t>調査，措置を実施した場合，その履歴を記録する。</t>
    <phoneticPr fontId="9"/>
  </si>
  <si>
    <t>現場点検作業を実施し，近接目視点検で確認した変状状況や補修履歴を忠実に変状展開図に転記する。</t>
    <phoneticPr fontId="9"/>
  </si>
  <si>
    <t>様式Ｄ－1～様式Ｄ－3をもとに、健全性の診断結果を集計する。また，健全性の診断の区分に関する所見を記録する。</t>
    <rPh sb="33" eb="36">
      <t>ケンゼンセイ</t>
    </rPh>
    <rPh sb="37" eb="39">
      <t>シンダン</t>
    </rPh>
    <rPh sb="40" eb="42">
      <t>クブン</t>
    </rPh>
    <rPh sb="43" eb="44">
      <t>カン</t>
    </rPh>
    <rPh sb="46" eb="48">
      <t>ショケン</t>
    </rPh>
    <rPh sb="49" eb="51">
      <t>キロク</t>
    </rPh>
    <phoneticPr fontId="9"/>
  </si>
  <si>
    <t>ファイルは以下の分割規則に従う。
※各ファイルとも　（参考）リスト　のシートを付けて保存すること。
・様式A-1～A-3は同一ファイルとする。
・様式B、D-1-1、D-1-2、D-2-1（もしくはD-2-1'）は別ファイルとする。
・様式C-1-1、C-1-2、C-2は同一ファイルとする。
・様式D-3、E、F、Gは同一ファイルとする。</t>
    <rPh sb="18" eb="19">
      <t>カク</t>
    </rPh>
    <rPh sb="27" eb="29">
      <t>サンコウ</t>
    </rPh>
    <rPh sb="39" eb="40">
      <t>ツ</t>
    </rPh>
    <rPh sb="42" eb="44">
      <t>ホゾン</t>
    </rPh>
    <phoneticPr fontId="9"/>
  </si>
  <si>
    <t>ホオテキトンネル</t>
    <phoneticPr fontId="9"/>
  </si>
  <si>
    <t>鴬笛トンネル</t>
    <phoneticPr fontId="9"/>
  </si>
  <si>
    <t>一般県道秋掛錦線</t>
    <phoneticPr fontId="9"/>
  </si>
  <si>
    <t>山口県岩国土木建築事務所</t>
    <phoneticPr fontId="9"/>
  </si>
  <si>
    <t>岩国市錦町深川</t>
    <phoneticPr fontId="9"/>
  </si>
  <si>
    <t>株式会社エイト日本技術開発</t>
    <phoneticPr fontId="9"/>
  </si>
  <si>
    <t>岡根 三千夫</t>
    <phoneticPr fontId="9"/>
  </si>
  <si>
    <t>Ⅱ</t>
  </si>
  <si>
    <t>昭和14年</t>
    <phoneticPr fontId="9"/>
  </si>
  <si>
    <t>－</t>
  </si>
  <si>
    <t>Ⅰ</t>
  </si>
  <si>
    <t>-</t>
  </si>
  <si>
    <t>寸法変更</t>
  </si>
  <si>
    <t>判定見直し</t>
  </si>
  <si>
    <t>寸法変更、判定見直し</t>
  </si>
  <si>
    <t>0.9m×0.8m</t>
  </si>
  <si>
    <t>3.3m×2.1m</t>
  </si>
  <si>
    <t>0.8m×0.4m</t>
  </si>
  <si>
    <t>2.6m×0.5m</t>
  </si>
  <si>
    <t>3.7m×4.2m</t>
  </si>
  <si>
    <t>3.8m×3.9m</t>
  </si>
  <si>
    <t>4.1m×0.5m</t>
  </si>
  <si>
    <t>0.8m×0.7m</t>
  </si>
  <si>
    <t>2.1m×3.5m</t>
  </si>
  <si>
    <t>0.4m×0.5m</t>
  </si>
  <si>
    <t>0.7m×0.7m</t>
  </si>
  <si>
    <t>2.8m×3.6m</t>
  </si>
  <si>
    <t>0.7m×0.8m</t>
  </si>
  <si>
    <t>0.3m×10.0m</t>
  </si>
  <si>
    <t>2.8m×1.7m</t>
  </si>
  <si>
    <t>0.3m×0.4m</t>
  </si>
  <si>
    <t>1.2m×2.1m</t>
  </si>
  <si>
    <t>0.2m×0.25m</t>
  </si>
  <si>
    <t>2.0m×3.2m</t>
  </si>
  <si>
    <t>2.9m×3.0m</t>
  </si>
  <si>
    <t>0.6m×0.6m</t>
  </si>
  <si>
    <t>0.5m×2.8m</t>
  </si>
  <si>
    <t>1.2m×0.2m</t>
  </si>
  <si>
    <t>1.0m×2.5m</t>
  </si>
  <si>
    <t>2.6m×1.5m</t>
  </si>
  <si>
    <t>アーチ（左側）</t>
  </si>
  <si>
    <t>側壁（右側）</t>
  </si>
  <si>
    <t>アーチ（右側）</t>
  </si>
  <si>
    <t>車道</t>
  </si>
  <si>
    <t>アーチ（天端）</t>
  </si>
  <si>
    <t>側壁（左側）</t>
  </si>
  <si>
    <t>材質劣化</t>
  </si>
  <si>
    <t>Ⅱb</t>
  </si>
  <si>
    <t>否</t>
  </si>
  <si>
    <t>要監視</t>
  </si>
  <si>
    <t>未</t>
  </si>
  <si>
    <t>横断目地（左側）</t>
  </si>
  <si>
    <t>4.9m×0.7m</t>
  </si>
  <si>
    <t>0.2m×1.3m</t>
  </si>
  <si>
    <t>0.4m×0.2m</t>
  </si>
  <si>
    <t>―</t>
    <phoneticPr fontId="9"/>
  </si>
  <si>
    <t>覆工</t>
    <phoneticPr fontId="9"/>
  </si>
  <si>
    <t>横断目地（右側）</t>
  </si>
  <si>
    <t>0.9m×0.2m</t>
  </si>
  <si>
    <t>0.5m×1.0m</t>
  </si>
  <si>
    <t>3.7m×0.5m</t>
  </si>
  <si>
    <t>1.1m×0.2m</t>
  </si>
  <si>
    <t>ホオテキトンネル</t>
    <phoneticPr fontId="4"/>
  </si>
  <si>
    <t>鴬笛トンネル</t>
    <phoneticPr fontId="4"/>
  </si>
  <si>
    <t>山口県岩国土木建築事務所</t>
    <phoneticPr fontId="4"/>
  </si>
  <si>
    <t>株式会社エイト日本技術開発</t>
    <phoneticPr fontId="4"/>
  </si>
  <si>
    <t>岡根 三千夫</t>
    <phoneticPr fontId="4"/>
  </si>
  <si>
    <t>アーチのうき 進行性がないのでⅠ判定とする</t>
    <phoneticPr fontId="9"/>
  </si>
  <si>
    <t>0.9m×0.8m 0.72㎡</t>
    <phoneticPr fontId="9"/>
  </si>
  <si>
    <t>0.2m×0.2m</t>
    <phoneticPr fontId="9"/>
  </si>
  <si>
    <t>3.3m×2.1m 6.93㎡</t>
    <phoneticPr fontId="9"/>
  </si>
  <si>
    <t>アーチの遊離石灰 前回写真番号S1-2 進行性がないのでⅠ判定とする</t>
    <phoneticPr fontId="9"/>
  </si>
  <si>
    <t>0.8m×0.4m 0.32㎡</t>
    <phoneticPr fontId="9"/>
  </si>
  <si>
    <t>アーチの遊離石灰 前回写真番号S1-3 進行性がないのでⅠ判定とする</t>
    <phoneticPr fontId="9"/>
  </si>
  <si>
    <t>2.6m×0.5m 1.3㎡</t>
    <phoneticPr fontId="9"/>
  </si>
  <si>
    <t>アーチのにじみ 進行性がないのでⅠ判定とする</t>
    <phoneticPr fontId="9"/>
  </si>
  <si>
    <t>3.7m×4.2m 15.54㎡</t>
    <phoneticPr fontId="9"/>
  </si>
  <si>
    <t>アーチの遊離石灰 前回写真番号S1-4 進行性がないのでⅠ判定とする</t>
    <phoneticPr fontId="9"/>
  </si>
  <si>
    <t>4.1m×0.5m 2.05㎡</t>
    <phoneticPr fontId="9"/>
  </si>
  <si>
    <t>3.8m×3.9m 14.82㎡</t>
    <phoneticPr fontId="9"/>
  </si>
  <si>
    <t>アーチの遊離石灰 前回写真番号S1-1 進行性がないのでⅠ判定とする</t>
    <phoneticPr fontId="9"/>
  </si>
  <si>
    <t>0.8m×0.7m 0.56㎡</t>
    <phoneticPr fontId="9"/>
  </si>
  <si>
    <t>アーチのうき 進行性の有無を把握する必要がある</t>
    <phoneticPr fontId="9"/>
  </si>
  <si>
    <t>2.1m×3.5m 7.35㎡</t>
    <phoneticPr fontId="9"/>
  </si>
  <si>
    <t>0.4m×0.5m 0.2㎡</t>
    <phoneticPr fontId="9"/>
  </si>
  <si>
    <t>0.7m×0.7m 0.49㎡</t>
    <phoneticPr fontId="9"/>
  </si>
  <si>
    <t>2.8m×3.6m 10.08㎡</t>
    <phoneticPr fontId="9"/>
  </si>
  <si>
    <t>アーチの遊離石灰 前回写真番号S1-8 進行性がないのでⅠ判定とする</t>
    <phoneticPr fontId="9"/>
  </si>
  <si>
    <t>側壁の遊離石灰 前回写真番号S1-7 進行性がないのでⅠ判定とする</t>
    <phoneticPr fontId="9"/>
  </si>
  <si>
    <t>0.7m×0.8m 0.56㎡</t>
    <phoneticPr fontId="9"/>
  </si>
  <si>
    <t>車道の土砂堆積 t=10㎜ 進行性の有無を把握する必要がある</t>
    <phoneticPr fontId="9"/>
  </si>
  <si>
    <t>0.3m×10.0m 3㎡</t>
    <phoneticPr fontId="9"/>
  </si>
  <si>
    <t>車道の土砂堆積 t=20㎜ 進行性の有無を把握する必要がある</t>
    <phoneticPr fontId="9"/>
  </si>
  <si>
    <t>2.8m×1.7m 4.76㎡</t>
    <phoneticPr fontId="9"/>
  </si>
  <si>
    <t>アーチのうき 進行性がないのでⅠ判定とする 前回写真番号S1-11、S1-12</t>
    <phoneticPr fontId="9"/>
  </si>
  <si>
    <t>0.3m×0.4m 0.12㎡</t>
    <phoneticPr fontId="9"/>
  </si>
  <si>
    <t>1.2m×2.1m 2.52㎡</t>
    <phoneticPr fontId="9"/>
  </si>
  <si>
    <t>側壁の遊離石灰 前回写真番号S1-9 進行性がないのでⅠ判定とする</t>
    <phoneticPr fontId="9"/>
  </si>
  <si>
    <t>0.2m×0.25m 0.05㎡</t>
    <phoneticPr fontId="9"/>
  </si>
  <si>
    <t>0.1m×0.1m</t>
    <phoneticPr fontId="9"/>
  </si>
  <si>
    <t>側壁のうき 進行性がないのでⅠ判定とする</t>
    <phoneticPr fontId="9"/>
  </si>
  <si>
    <t>2.0m×3.2m 6.4㎡</t>
    <phoneticPr fontId="9"/>
  </si>
  <si>
    <t>アーチの遊離石灰 前回写真番号S1-5 進行性がないのでⅠ判定とする</t>
    <phoneticPr fontId="9"/>
  </si>
  <si>
    <t>アーチの遊離石灰 前回写真番号S1-6、S2-1 進行性がないのでⅠ判定とする</t>
    <phoneticPr fontId="9"/>
  </si>
  <si>
    <t>2.9m×3.0m 8.7㎡</t>
    <phoneticPr fontId="9"/>
  </si>
  <si>
    <t>0.6m×0.6m 0.36㎡</t>
    <phoneticPr fontId="9"/>
  </si>
  <si>
    <t>1.2m×0.2m 0.24㎡</t>
    <phoneticPr fontId="9"/>
  </si>
  <si>
    <t>1.2m×0.2m</t>
    <phoneticPr fontId="9"/>
  </si>
  <si>
    <t>0.5m×2.8m 1.4㎡</t>
    <phoneticPr fontId="9"/>
  </si>
  <si>
    <t>側壁の遊離石灰 前回写真番号S1-10 進行性がないのでⅠ判定とする</t>
    <phoneticPr fontId="9"/>
  </si>
  <si>
    <t>1.0m×2.5m 2.5㎡</t>
    <phoneticPr fontId="9"/>
  </si>
  <si>
    <t>1.2m×1.8m、1.2m×0.8m</t>
    <phoneticPr fontId="9"/>
  </si>
  <si>
    <t>側壁のうき 前回写真番号S2-2 進行性がないのでⅠ判定とする</t>
    <phoneticPr fontId="9"/>
  </si>
  <si>
    <t>車道の土砂堆積 t=30㎜ 進行性の有無を把握する必要がある</t>
    <phoneticPr fontId="9"/>
  </si>
  <si>
    <t>2.6m×1.5m 3.9㎡</t>
    <phoneticPr fontId="9"/>
  </si>
  <si>
    <t>側壁の遊離石灰 前回写真番号S2-1 にじみが見られなかった</t>
    <phoneticPr fontId="9"/>
  </si>
  <si>
    <t>車道の土砂堆積 t=50㎜ 進行性の有無を把握する必要がある</t>
    <phoneticPr fontId="9"/>
  </si>
  <si>
    <t>4.9m×0.7m 3.43㎡</t>
    <phoneticPr fontId="9"/>
  </si>
  <si>
    <t>横断目地のにじみ 進行性がないのでⅠ判定とする 前回写真番号PE-1</t>
    <phoneticPr fontId="9"/>
  </si>
  <si>
    <t>0.2m×1.3m 0.26㎡</t>
    <phoneticPr fontId="9"/>
  </si>
  <si>
    <t>0.4m×0.7m</t>
    <phoneticPr fontId="9"/>
  </si>
  <si>
    <t>0.9m×0.2m 0.18㎡</t>
    <phoneticPr fontId="9"/>
  </si>
  <si>
    <t>0.7m×0.2m</t>
    <phoneticPr fontId="9"/>
  </si>
  <si>
    <t>横断目地のうき 進行性がないのでⅠ判定とする</t>
    <phoneticPr fontId="9"/>
  </si>
  <si>
    <t>0.4m×0.2m 0.08㎡</t>
    <phoneticPr fontId="9"/>
  </si>
  <si>
    <t>横断目地のうき 進行性の有無を把握する必要がある</t>
    <phoneticPr fontId="9"/>
  </si>
  <si>
    <t>0.5m×1.0m 0.5㎡</t>
    <phoneticPr fontId="9"/>
  </si>
  <si>
    <t>0.5m×0.5m</t>
    <phoneticPr fontId="9"/>
  </si>
  <si>
    <t>3.7m×0.5m 1.85㎡</t>
    <phoneticPr fontId="9"/>
  </si>
  <si>
    <t>アーチのにじみ 進行性がないのでⅠ判定とする 前回写真番号PE-2</t>
    <phoneticPr fontId="9"/>
  </si>
  <si>
    <t>1.1m×0.2m 0.22㎡</t>
    <phoneticPr fontId="9"/>
  </si>
  <si>
    <t>PS</t>
  </si>
  <si>
    <t>PS</t>
    <phoneticPr fontId="9"/>
  </si>
  <si>
    <t>S1</t>
    <phoneticPr fontId="9"/>
  </si>
  <si>
    <t>S3</t>
    <phoneticPr fontId="9"/>
  </si>
  <si>
    <t>S2</t>
    <phoneticPr fontId="9"/>
  </si>
  <si>
    <t>S4</t>
    <phoneticPr fontId="9"/>
  </si>
  <si>
    <t>PE</t>
  </si>
  <si>
    <t>PE</t>
    <phoneticPr fontId="9"/>
  </si>
  <si>
    <r>
      <rPr>
        <u/>
        <sz val="20"/>
        <rFont val="HGSｺﾞｼｯｸM"/>
        <family val="3"/>
        <charset val="128"/>
      </rPr>
      <t>１．	変状・異常の内容と部位</t>
    </r>
    <r>
      <rPr>
        <sz val="20"/>
        <rFont val="HGSｺﾞｼｯｸM"/>
        <family val="3"/>
        <charset val="128"/>
      </rPr>
      <t xml:space="preserve">
・吹付けコンクリートの軽微なうき、滲み程度の漏水のみである。
</t>
    </r>
    <r>
      <rPr>
        <u/>
        <sz val="20"/>
        <rFont val="HGSｺﾞｼｯｸM"/>
        <family val="3"/>
        <charset val="128"/>
      </rPr>
      <t>２．変状等の原因（推定）</t>
    </r>
    <r>
      <rPr>
        <sz val="20"/>
        <rFont val="HGSｺﾞｼｯｸM"/>
        <family val="3"/>
        <charset val="128"/>
      </rPr>
      <t xml:space="preserve">
・施工年次から類推して、素掘りトンネルに後から吹付けコンクリートを施工したものと思われる。吹付けコンクリートの仕上がりは良好であり、目視ではほとんど変状はない。地山自体が浮いた箇所があったり、若干の吹付けコンクリートの不連続面が、軽微なうき、滲みの原因と考えられる。
</t>
    </r>
    <r>
      <rPr>
        <u/>
        <sz val="20"/>
        <rFont val="HGSｺﾞｼｯｸM"/>
        <family val="3"/>
        <charset val="128"/>
      </rPr>
      <t>３．施設の現状と次回定期点検まで及び将来における構造物の状態（推定）</t>
    </r>
    <r>
      <rPr>
        <sz val="20"/>
        <rFont val="HGSｺﾞｼｯｸM"/>
        <family val="3"/>
        <charset val="128"/>
      </rPr>
      <t xml:space="preserve">
■構造物としての安全性や安定
・トンネル周辺には素掘り時代の名残である岩盤が全体に露頭しており、急角度で安定した斜面を形成している。トンネル吹付け面もうきがほとんどなく非常に安定した状態である。吹付けコンクリートを施工したことで、今後も長期的な構造安定が期待できる。
■道路利用者被害の発生の可能性
・吹付けコンクリートが安定しているため、当面、利用者被害は生じないと考えられる。
■特定事象との関連性
・起終点両坑口周辺は基岩盤である泥岩類が広く露頭しており、急勾配で安定している。土被りは全体として小さいが、地すべり、膨張性地山には該当せず、有害水も認められない。
■その他の変状の状態
・遊離石灰がみられるが、軽微なものでありコンクリートの強度低下などを誘引するものではない。
・終点側坑口部のわずかな覆工コンクリートも問題ない。
</t>
    </r>
    <r>
      <rPr>
        <u/>
        <sz val="20"/>
        <rFont val="HGSｺﾞｼｯｸM"/>
        <family val="3"/>
        <charset val="128"/>
      </rPr>
      <t>４．措置の必要性の判断に関わる事項</t>
    </r>
    <r>
      <rPr>
        <sz val="20"/>
        <rFont val="HGSｺﾞｼｯｸM"/>
        <family val="3"/>
        <charset val="128"/>
      </rPr>
      <t xml:space="preserve">
・今後、吹付けコンクリート表面に現れる、ひび割れおよび漏水は吹付けコンクリートと地山の密着性を低下させるため、近接目視による変状把握が重要である。
・漏水が多く生じるようであれば、路面の排水機能を充実させるなどの対応が必要となる。
</t>
    </r>
    <r>
      <rPr>
        <u/>
        <sz val="20"/>
        <rFont val="HGSｺﾞｼｯｸM"/>
        <family val="3"/>
        <charset val="128"/>
      </rPr>
      <t xml:space="preserve">５．その他、次回定期点検への引継ぎ事項
</t>
    </r>
    <r>
      <rPr>
        <sz val="20"/>
        <rFont val="HGSｺﾞｼｯｸM"/>
        <family val="3"/>
        <charset val="128"/>
      </rPr>
      <t>・近接目視によって、新たなひび割れや漏水を見逃さないようにすることが重要である。
・打音検査は基本的に全面で実施し、目に見えないうき、はく離を把握し利用者被害の防止に努めること。
・起点側坑口周辺は落石などの危険性がないか確認することが望ましい。</t>
    </r>
    <phoneticPr fontId="9"/>
  </si>
  <si>
    <t>岩国市錦町深川</t>
    <rPh sb="0" eb="3">
      <t>イワクニシ</t>
    </rPh>
    <rPh sb="3" eb="5">
      <t>ニシキチョウ</t>
    </rPh>
    <rPh sb="5" eb="7">
      <t>フカガワ</t>
    </rPh>
    <phoneticPr fontId="49"/>
  </si>
  <si>
    <t>株式会社エイト日本技術開発
岡根 三千夫</t>
    <phoneticPr fontId="9"/>
  </si>
  <si>
    <t>一般トンネル</t>
    <phoneticPr fontId="9"/>
  </si>
  <si>
    <t>-</t>
    <phoneticPr fontId="9"/>
  </si>
  <si>
    <t>素吹き</t>
    <phoneticPr fontId="9"/>
  </si>
  <si>
    <t>アスファルト舗装</t>
    <phoneticPr fontId="9"/>
  </si>
  <si>
    <t>自然換気</t>
    <phoneticPr fontId="9"/>
  </si>
  <si>
    <t>坑門無し</t>
    <rPh sb="0" eb="2">
      <t>コウモン</t>
    </rPh>
    <rPh sb="2" eb="3">
      <t>ナ</t>
    </rPh>
    <phoneticPr fontId="8"/>
  </si>
  <si>
    <t>吹付モルタル</t>
    <rPh sb="0" eb="2">
      <t>フキツケ</t>
    </rPh>
    <phoneticPr fontId="8"/>
  </si>
  <si>
    <t>0.2m×0.2m、0.3m×0.3m</t>
    <phoneticPr fontId="9"/>
  </si>
  <si>
    <t>34.31550,131.99144</t>
    <phoneticPr fontId="9"/>
  </si>
  <si>
    <t>秋掛錦線</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</si>
</sst>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7">
    <numFmt numFmtId="176" formatCode="yyyy&quot;年&quot;m&quot;月&quot;d&quot;日&quot;;@"/>
    <numFmt numFmtId="177" formatCode="[$-F800]dddd\,\ mmmm\ dd\,\ yyyy"/>
    <numFmt numFmtId="178" formatCode="&quot;S&quot;000"/>
    <numFmt numFmtId="179" formatCode="0.0"/>
    <numFmt numFmtId="180" formatCode="#,##0.0;[Red]\-#,##0.0"/>
    <numFmt numFmtId="181" formatCode="[=0]&quot;-&quot;;General&quot;m&quot;"/>
    <numFmt numFmtId="182" formatCode="General&quot;m&quot;"/>
    <numFmt numFmtId="183" formatCode="General&quot;%&quot;"/>
    <numFmt numFmtId="184" formatCode="#,##0_ "/>
    <numFmt numFmtId="185" formatCode="General&quot; ㎡&quot;"/>
    <numFmt numFmtId="186" formatCode="0.0_ "/>
    <numFmt numFmtId="187" formatCode="&quot;S&quot;0"/>
    <numFmt numFmtId="188" formatCode="\-"/>
    <numFmt numFmtId="189" formatCode="&quot;S&quot;#"/>
    <numFmt numFmtId="190" formatCode="0.00_ "/>
    <numFmt numFmtId="191" formatCode="0_ "/>
    <numFmt numFmtId="192" formatCode="0.0&quot;m&quot;"/>
    <numFmt numFmtId="193" formatCode="&quot;対策区分判定&quot;\ General"/>
    <numFmt numFmtId="194" formatCode="0.00_);[Red]\(0.00\)"/>
    <numFmt numFmtId="195" formatCode="0.00000"/>
    <numFmt numFmtId="196" formatCode="##&quot;°&quot;##&quot;′&quot;##.00&quot;″&quot;"/>
    <numFmt numFmtId="197" formatCode="##&quot;°&quot;##&quot;′&quot;##.0&quot;″&quot;"/>
    <numFmt numFmtId="198" formatCode="#,##0.0_);[Red]\(#,##0.0\)"/>
    <numFmt numFmtId="199" formatCode="#"/>
    <numFmt numFmtId="200" formatCode="General&quot;箇所&quot;"/>
    <numFmt numFmtId="201" formatCode="General&quot;スパン&quot;"/>
    <numFmt numFmtId="202" formatCode="0.00####"/>
  </numFmts>
  <fonts count="57" x14ac:knownFonts="1">
    <font>
      <sz val="11"/>
      <color theme="1"/>
      <name val="ＭＳ Ｐゴシック"/>
      <family val="3"/>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6"/>
      <name val="ＭＳ Ｐゴシック"/>
      <family val="3"/>
      <charset val="128"/>
    </font>
    <font>
      <sz val="10"/>
      <name val="HGPｺﾞｼｯｸM"/>
      <family val="3"/>
      <charset val="128"/>
    </font>
    <font>
      <sz val="12"/>
      <name val="HGPｺﾞｼｯｸM"/>
      <family val="3"/>
      <charset val="128"/>
    </font>
    <font>
      <sz val="11"/>
      <name val="HGPｺﾞｼｯｸM"/>
      <family val="3"/>
      <charset val="128"/>
    </font>
    <font>
      <sz val="6"/>
      <name val="ＭＳ ゴシック"/>
      <family val="3"/>
      <charset val="128"/>
    </font>
    <font>
      <sz val="6"/>
      <name val="ＭＳ Ｐゴシック"/>
      <family val="3"/>
      <charset val="128"/>
      <scheme val="minor"/>
    </font>
    <font>
      <sz val="10"/>
      <name val="HGSｺﾞｼｯｸM"/>
      <family val="3"/>
      <charset val="128"/>
    </font>
    <font>
      <sz val="12"/>
      <name val="HGSｺﾞｼｯｸM"/>
      <family val="3"/>
      <charset val="128"/>
    </font>
    <font>
      <sz val="11"/>
      <name val="ＭＳ Ｐ明朝"/>
      <family val="1"/>
      <charset val="128"/>
    </font>
    <font>
      <sz val="10"/>
      <name val="ＭＳ ゴシック"/>
      <family val="3"/>
      <charset val="128"/>
    </font>
    <font>
      <sz val="9"/>
      <name val="HGPｺﾞｼｯｸM"/>
      <family val="3"/>
      <charset val="128"/>
    </font>
    <font>
      <sz val="14"/>
      <name val="HGPｺﾞｼｯｸM"/>
      <family val="3"/>
      <charset val="128"/>
    </font>
    <font>
      <sz val="9"/>
      <name val="HGSｺﾞｼｯｸM"/>
      <family val="3"/>
      <charset val="128"/>
    </font>
    <font>
      <sz val="10"/>
      <color theme="1"/>
      <name val="ＭＳ ゴシック"/>
      <family val="2"/>
      <charset val="128"/>
    </font>
    <font>
      <sz val="6"/>
      <name val="ＭＳ ゴシック"/>
      <family val="2"/>
      <charset val="128"/>
    </font>
    <font>
      <sz val="6"/>
      <name val="ＭＳ Ｐゴシック"/>
      <family val="2"/>
      <charset val="128"/>
      <scheme val="minor"/>
    </font>
    <font>
      <sz val="9"/>
      <color theme="1"/>
      <name val="ＭＳ Ｐゴシック"/>
      <family val="3"/>
      <charset val="128"/>
      <scheme val="minor"/>
    </font>
    <font>
      <sz val="10"/>
      <color indexed="8"/>
      <name val="HGSｺﾞｼｯｸM"/>
      <family val="3"/>
      <charset val="128"/>
    </font>
    <font>
      <sz val="8"/>
      <name val="ＭＳ ゴシック"/>
      <family val="3"/>
      <charset val="128"/>
    </font>
    <font>
      <sz val="8"/>
      <name val="ＭＳ Ｐ明朝"/>
      <family val="1"/>
      <charset val="128"/>
    </font>
    <font>
      <sz val="6"/>
      <name val="HGPｺﾞｼｯｸM"/>
      <family val="3"/>
      <charset val="128"/>
    </font>
    <font>
      <sz val="8"/>
      <name val="HGSｺﾞｼｯｸM"/>
      <family val="3"/>
      <charset val="128"/>
    </font>
    <font>
      <sz val="14"/>
      <name val="HGSｺﾞｼｯｸM"/>
      <family val="3"/>
      <charset val="128"/>
    </font>
    <font>
      <sz val="11"/>
      <name val="HGSｺﾞｼｯｸM"/>
      <family val="3"/>
      <charset val="128"/>
    </font>
    <font>
      <sz val="11"/>
      <name val="ＭＳ Ｐゴシック"/>
      <family val="3"/>
      <charset val="128"/>
      <scheme val="minor"/>
    </font>
    <font>
      <sz val="6"/>
      <name val="HGSｺﾞｼｯｸM"/>
      <family val="3"/>
      <charset val="128"/>
    </font>
    <font>
      <vertAlign val="superscript"/>
      <sz val="9"/>
      <name val="HGSｺﾞｼｯｸM"/>
      <family val="3"/>
      <charset val="128"/>
    </font>
    <font>
      <sz val="12"/>
      <name val="ＭＳ Ｐゴシック"/>
      <family val="3"/>
      <charset val="128"/>
      <scheme val="minor"/>
    </font>
    <font>
      <sz val="10"/>
      <color rgb="FFFF0000"/>
      <name val="ＭＳ ゴシック"/>
      <family val="3"/>
      <charset val="128"/>
    </font>
    <font>
      <sz val="7.5"/>
      <name val="HGSｺﾞｼｯｸM"/>
      <family val="3"/>
      <charset val="128"/>
    </font>
    <font>
      <sz val="7"/>
      <name val="HGPｺﾞｼｯｸM"/>
      <family val="3"/>
      <charset val="128"/>
    </font>
    <font>
      <u/>
      <sz val="10"/>
      <name val="HGSｺﾞｼｯｸM"/>
      <family val="3"/>
      <charset val="128"/>
    </font>
    <font>
      <sz val="11"/>
      <color theme="1"/>
      <name val="ＭＳ Ｐゴシック"/>
      <family val="3"/>
      <charset val="128"/>
      <scheme val="minor"/>
    </font>
    <font>
      <u/>
      <sz val="11"/>
      <name val="ＭＳ Ｐゴシック"/>
      <family val="3"/>
      <charset val="128"/>
      <scheme val="minor"/>
    </font>
    <font>
      <sz val="20"/>
      <name val="HGSｺﾞｼｯｸM"/>
      <family val="3"/>
      <charset val="128"/>
    </font>
    <font>
      <sz val="9"/>
      <name val="ＭＳ Ｐゴシック"/>
      <family val="3"/>
      <charset val="128"/>
      <scheme val="minor"/>
    </font>
    <font>
      <sz val="5"/>
      <name val="HGPｺﾞｼｯｸM"/>
      <family val="3"/>
      <charset val="128"/>
    </font>
    <font>
      <sz val="8"/>
      <name val="ＭＳ Ｐゴシック"/>
      <family val="3"/>
      <charset val="128"/>
      <scheme val="minor"/>
    </font>
    <font>
      <sz val="9"/>
      <name val="ＭＳ Ｐゴシック"/>
      <family val="3"/>
      <charset val="128"/>
    </font>
    <font>
      <sz val="10"/>
      <name val="ＭＳ Ｐゴシック"/>
      <family val="2"/>
      <charset val="128"/>
      <scheme val="minor"/>
    </font>
    <font>
      <sz val="9"/>
      <color theme="1"/>
      <name val="HGSｺﾞｼｯｸM"/>
      <family val="3"/>
      <charset val="128"/>
    </font>
    <font>
      <sz val="12"/>
      <color theme="1"/>
      <name val="HGSｺﾞｼｯｸM"/>
      <family val="3"/>
      <charset val="128"/>
    </font>
    <font>
      <sz val="10"/>
      <color theme="1"/>
      <name val="HGSｺﾞｼｯｸM"/>
      <family val="3"/>
      <charset val="128"/>
    </font>
    <font>
      <sz val="11"/>
      <color theme="1"/>
      <name val="ＭＳ Ｐ明朝"/>
      <family val="1"/>
      <charset val="128"/>
    </font>
    <font>
      <sz val="6"/>
      <color theme="1"/>
      <name val="HGSｺﾞｼｯｸM"/>
      <family val="3"/>
      <charset val="128"/>
    </font>
    <font>
      <b/>
      <sz val="24"/>
      <color theme="1"/>
      <name val="HGSｺﾞｼｯｸM"/>
      <family val="3"/>
      <charset val="128"/>
    </font>
    <font>
      <sz val="8"/>
      <color theme="1"/>
      <name val="HGSｺﾞｼｯｸM"/>
      <family val="3"/>
      <charset val="128"/>
    </font>
    <font>
      <sz val="11"/>
      <color theme="1"/>
      <name val="HGSｺﾞｼｯｸM"/>
      <family val="3"/>
      <charset val="128"/>
    </font>
    <font>
      <sz val="10"/>
      <color theme="1"/>
      <name val="Segoe UI Symbol"/>
      <family val="3"/>
    </font>
    <font>
      <b/>
      <sz val="10"/>
      <color theme="1"/>
      <name val="HGSｺﾞｼｯｸM"/>
      <family val="3"/>
      <charset val="128"/>
    </font>
    <font>
      <sz val="10"/>
      <color theme="1"/>
      <name val="HGPｺﾞｼｯｸM"/>
      <family val="3"/>
      <charset val="128"/>
    </font>
    <font>
      <sz val="11"/>
      <color theme="1"/>
      <name val="HGPｺﾞｼｯｸM"/>
      <family val="3"/>
      <charset val="128"/>
    </font>
    <font>
      <u/>
      <sz val="20"/>
      <name val="HGSｺﾞｼｯｸM"/>
      <family val="3"/>
      <charset val="128"/>
    </font>
  </fonts>
  <fills count="8">
    <fill>
      <patternFill patternType="none"/>
    </fill>
    <fill>
      <patternFill patternType="gray125"/>
    </fill>
    <fill>
      <patternFill patternType="solid">
        <fgColor theme="0" tint="-0.14999847407452621"/>
        <bgColor indexed="64"/>
      </patternFill>
    </fill>
    <fill>
      <patternFill patternType="solid">
        <fgColor theme="0" tint="-0.249977111117893"/>
        <bgColor indexed="64"/>
      </patternFill>
    </fill>
    <fill>
      <patternFill patternType="solid">
        <fgColor theme="0"/>
        <bgColor indexed="64"/>
      </patternFill>
    </fill>
    <fill>
      <patternFill patternType="solid">
        <fgColor theme="0" tint="-4.9989318521683403E-2"/>
        <bgColor indexed="64"/>
      </patternFill>
    </fill>
    <fill>
      <patternFill patternType="solid">
        <fgColor rgb="FFFFFFCC"/>
        <bgColor indexed="64"/>
      </patternFill>
    </fill>
    <fill>
      <patternFill patternType="solid">
        <fgColor theme="4" tint="0.79998168889431442"/>
        <bgColor indexed="64"/>
      </patternFill>
    </fill>
  </fills>
  <borders count="7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bottom/>
      <diagonal/>
    </border>
    <border>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medium">
        <color indexed="64"/>
      </left>
      <right style="thin">
        <color auto="1"/>
      </right>
      <top style="thin">
        <color auto="1"/>
      </top>
      <bottom/>
      <diagonal/>
    </border>
    <border>
      <left/>
      <right style="medium">
        <color indexed="64"/>
      </right>
      <top style="thin">
        <color auto="1"/>
      </top>
      <bottom style="thin">
        <color auto="1"/>
      </bottom>
      <diagonal/>
    </border>
    <border>
      <left style="medium">
        <color indexed="64"/>
      </left>
      <right style="thin">
        <color auto="1"/>
      </right>
      <top style="thin">
        <color auto="1"/>
      </top>
      <bottom style="thin">
        <color auto="1"/>
      </bottom>
      <diagonal/>
    </border>
    <border>
      <left style="medium">
        <color indexed="64"/>
      </left>
      <right style="thin">
        <color auto="1"/>
      </right>
      <top/>
      <bottom style="thin">
        <color auto="1"/>
      </bottom>
      <diagonal/>
    </border>
    <border>
      <left style="medium">
        <color indexed="64"/>
      </left>
      <right/>
      <top style="thin">
        <color auto="1"/>
      </top>
      <bottom style="thin">
        <color auto="1"/>
      </bottom>
      <diagonal/>
    </border>
    <border>
      <left style="medium">
        <color indexed="64"/>
      </left>
      <right style="thin">
        <color auto="1"/>
      </right>
      <top/>
      <bottom/>
      <diagonal/>
    </border>
    <border>
      <left/>
      <right style="medium">
        <color indexed="64"/>
      </right>
      <top style="medium">
        <color indexed="64"/>
      </top>
      <bottom style="thin">
        <color auto="1"/>
      </bottom>
      <diagonal/>
    </border>
    <border>
      <left/>
      <right/>
      <top style="medium">
        <color indexed="64"/>
      </top>
      <bottom style="thin">
        <color auto="1"/>
      </bottom>
      <diagonal/>
    </border>
    <border>
      <left style="medium">
        <color indexed="64"/>
      </left>
      <right/>
      <top style="medium">
        <color indexed="64"/>
      </top>
      <bottom style="thin">
        <color auto="1"/>
      </bottom>
      <diagonal/>
    </border>
    <border>
      <left/>
      <right style="medium">
        <color indexed="64"/>
      </right>
      <top/>
      <bottom style="medium">
        <color indexed="64"/>
      </bottom>
      <diagonal/>
    </border>
    <border>
      <left/>
      <right/>
      <top/>
      <bottom style="medium">
        <color indexed="64"/>
      </bottom>
      <diagonal/>
    </border>
    <border>
      <left style="medium">
        <color indexed="64"/>
      </left>
      <right style="dotted">
        <color indexed="64"/>
      </right>
      <top style="thin">
        <color indexed="64"/>
      </top>
      <bottom style="thin">
        <color indexed="64"/>
      </bottom>
      <diagonal/>
    </border>
    <border>
      <left style="dotted">
        <color indexed="64"/>
      </left>
      <right style="dotted">
        <color indexed="64"/>
      </right>
      <top style="thin">
        <color indexed="64"/>
      </top>
      <bottom style="thin">
        <color indexed="64"/>
      </bottom>
      <diagonal/>
    </border>
    <border>
      <left style="dotted">
        <color indexed="64"/>
      </left>
      <right style="thin">
        <color indexed="64"/>
      </right>
      <top style="thin">
        <color indexed="64"/>
      </top>
      <bottom style="thin">
        <color indexed="64"/>
      </bottom>
      <diagonal/>
    </border>
    <border>
      <left style="thin">
        <color indexed="64"/>
      </left>
      <right style="dotted">
        <color indexed="64"/>
      </right>
      <top style="thin">
        <color indexed="64"/>
      </top>
      <bottom style="thin">
        <color indexed="64"/>
      </bottom>
      <diagonal/>
    </border>
    <border>
      <left style="thin">
        <color indexed="64"/>
      </left>
      <right style="thin">
        <color indexed="64"/>
      </right>
      <top/>
      <bottom style="double">
        <color indexed="64"/>
      </bottom>
      <diagonal/>
    </border>
    <border>
      <left/>
      <right/>
      <top/>
      <bottom style="double">
        <color rgb="FF000000"/>
      </bottom>
      <diagonal/>
    </border>
    <border>
      <left/>
      <right/>
      <top style="double">
        <color indexed="64"/>
      </top>
      <bottom style="thin">
        <color indexed="64"/>
      </bottom>
      <diagonal/>
    </border>
    <border>
      <left/>
      <right style="medium">
        <color indexed="64"/>
      </right>
      <top/>
      <bottom/>
      <diagonal/>
    </border>
    <border>
      <left style="medium">
        <color indexed="64"/>
      </left>
      <right/>
      <top/>
      <bottom style="medium">
        <color indexed="64"/>
      </bottom>
      <diagonal/>
    </border>
    <border>
      <left style="medium">
        <color indexed="64"/>
      </left>
      <right/>
      <top style="double">
        <color indexed="64"/>
      </top>
      <bottom/>
      <diagonal/>
    </border>
    <border>
      <left/>
      <right style="medium">
        <color indexed="64"/>
      </right>
      <top style="double">
        <color indexed="64"/>
      </top>
      <bottom/>
      <diagonal/>
    </border>
    <border>
      <left/>
      <right style="medium">
        <color indexed="64"/>
      </right>
      <top style="double">
        <color indexed="64"/>
      </top>
      <bottom style="thin">
        <color indexed="64"/>
      </bottom>
      <diagonal/>
    </border>
    <border>
      <left style="thin">
        <color auto="1"/>
      </left>
      <right/>
      <top style="double">
        <color indexed="64"/>
      </top>
      <bottom style="thin">
        <color indexed="64"/>
      </bottom>
      <diagonal/>
    </border>
    <border>
      <left style="medium">
        <color indexed="64"/>
      </left>
      <right/>
      <top style="double">
        <color indexed="64"/>
      </top>
      <bottom style="thin">
        <color indexed="64"/>
      </bottom>
      <diagonal/>
    </border>
    <border>
      <left style="medium">
        <color indexed="64"/>
      </left>
      <right style="dotted">
        <color indexed="64"/>
      </right>
      <top style="thin">
        <color auto="1"/>
      </top>
      <bottom/>
      <diagonal/>
    </border>
    <border>
      <left style="medium">
        <color indexed="64"/>
      </left>
      <right style="dotted">
        <color indexed="64"/>
      </right>
      <top/>
      <bottom style="medium">
        <color indexed="64"/>
      </bottom>
      <diagonal/>
    </border>
    <border>
      <left style="dotted">
        <color indexed="64"/>
      </left>
      <right style="dotted">
        <color indexed="64"/>
      </right>
      <top style="thin">
        <color indexed="64"/>
      </top>
      <bottom/>
      <diagonal/>
    </border>
    <border>
      <left style="dotted">
        <color indexed="64"/>
      </left>
      <right style="dotted">
        <color indexed="64"/>
      </right>
      <top style="double">
        <color indexed="64"/>
      </top>
      <bottom style="thin">
        <color indexed="64"/>
      </bottom>
      <diagonal/>
    </border>
    <border>
      <left style="dotted">
        <color indexed="64"/>
      </left>
      <right style="dotted">
        <color indexed="64"/>
      </right>
      <top/>
      <bottom style="medium">
        <color indexed="64"/>
      </bottom>
      <diagonal/>
    </border>
    <border>
      <left style="thin">
        <color indexed="64"/>
      </left>
      <right style="dotted">
        <color indexed="64"/>
      </right>
      <top style="thin">
        <color indexed="64"/>
      </top>
      <bottom/>
      <diagonal/>
    </border>
    <border>
      <left style="thin">
        <color indexed="64"/>
      </left>
      <right style="dotted">
        <color indexed="64"/>
      </right>
      <top/>
      <bottom style="medium">
        <color indexed="64"/>
      </bottom>
      <diagonal/>
    </border>
    <border>
      <left/>
      <right style="dotted">
        <color indexed="64"/>
      </right>
      <top style="thin">
        <color auto="1"/>
      </top>
      <bottom style="thin">
        <color indexed="64"/>
      </bottom>
      <diagonal/>
    </border>
    <border>
      <left style="dotted">
        <color indexed="64"/>
      </left>
      <right/>
      <top style="thin">
        <color indexed="64"/>
      </top>
      <bottom style="thin">
        <color indexed="64"/>
      </bottom>
      <diagonal/>
    </border>
    <border>
      <left style="dotted">
        <color indexed="64"/>
      </left>
      <right/>
      <top style="double">
        <color indexed="64"/>
      </top>
      <bottom style="thin">
        <color indexed="64"/>
      </bottom>
      <diagonal/>
    </border>
    <border>
      <left/>
      <right style="medium">
        <color indexed="64"/>
      </right>
      <top/>
      <bottom style="thin">
        <color indexed="64"/>
      </bottom>
      <diagonal/>
    </border>
    <border>
      <left style="hair">
        <color indexed="64"/>
      </left>
      <right/>
      <top style="thin">
        <color indexed="64"/>
      </top>
      <bottom style="thin">
        <color indexed="64"/>
      </bottom>
      <diagonal/>
    </border>
    <border>
      <left/>
      <right/>
      <top style="double">
        <color indexed="64"/>
      </top>
      <bottom/>
      <diagonal/>
    </border>
    <border>
      <left style="thin">
        <color auto="1"/>
      </left>
      <right style="thin">
        <color indexed="64"/>
      </right>
      <top style="thin">
        <color auto="1"/>
      </top>
      <bottom style="double">
        <color indexed="64"/>
      </bottom>
      <diagonal/>
    </border>
    <border>
      <left style="dotted">
        <color indexed="64"/>
      </left>
      <right style="dotted">
        <color indexed="64"/>
      </right>
      <top style="thin">
        <color indexed="64"/>
      </top>
      <bottom style="double">
        <color indexed="64"/>
      </bottom>
      <diagonal/>
    </border>
    <border>
      <left/>
      <right style="medium">
        <color indexed="64"/>
      </right>
      <top style="thin">
        <color indexed="64"/>
      </top>
      <bottom style="double">
        <color indexed="64"/>
      </bottom>
      <diagonal/>
    </border>
    <border>
      <left style="medium">
        <color indexed="64"/>
      </left>
      <right style="dotted">
        <color indexed="64"/>
      </right>
      <top style="double">
        <color indexed="64"/>
      </top>
      <bottom/>
      <diagonal/>
    </border>
    <border>
      <left style="dotted">
        <color indexed="64"/>
      </left>
      <right style="dotted">
        <color indexed="64"/>
      </right>
      <top style="double">
        <color indexed="64"/>
      </top>
      <bottom/>
      <diagonal/>
    </border>
    <border>
      <left/>
      <right style="thin">
        <color indexed="64"/>
      </right>
      <top style="double">
        <color indexed="64"/>
      </top>
      <bottom/>
      <diagonal/>
    </border>
    <border>
      <left style="dotted">
        <color indexed="64"/>
      </left>
      <right/>
      <top style="dotted">
        <color indexed="64"/>
      </top>
      <bottom style="medium">
        <color indexed="64"/>
      </bottom>
      <diagonal/>
    </border>
    <border>
      <left/>
      <right style="thin">
        <color auto="1"/>
      </right>
      <top style="dotted">
        <color indexed="64"/>
      </top>
      <bottom style="medium">
        <color indexed="64"/>
      </bottom>
      <diagonal/>
    </border>
    <border>
      <left style="thin">
        <color indexed="64"/>
      </left>
      <right style="dotted">
        <color indexed="64"/>
      </right>
      <top style="double">
        <color indexed="64"/>
      </top>
      <bottom/>
      <diagonal/>
    </border>
    <border>
      <left style="dotted">
        <color indexed="64"/>
      </left>
      <right/>
      <top/>
      <bottom style="medium">
        <color indexed="64"/>
      </bottom>
      <diagonal/>
    </border>
    <border>
      <left style="dotted">
        <color indexed="64"/>
      </left>
      <right style="dotted">
        <color indexed="64"/>
      </right>
      <top style="double">
        <color indexed="64"/>
      </top>
      <bottom style="dotted">
        <color indexed="64"/>
      </bottom>
      <diagonal/>
    </border>
    <border>
      <left/>
      <right style="medium">
        <color indexed="64"/>
      </right>
      <top style="double">
        <color indexed="64"/>
      </top>
      <bottom style="dotted">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style="medium">
        <color indexed="64"/>
      </left>
      <right style="thin">
        <color indexed="64"/>
      </right>
      <top/>
      <bottom style="double">
        <color indexed="64"/>
      </bottom>
      <diagonal/>
    </border>
    <border>
      <left/>
      <right style="medium">
        <color indexed="64"/>
      </right>
      <top/>
      <bottom style="double">
        <color rgb="FF000000"/>
      </bottom>
      <diagonal/>
    </border>
    <border>
      <left style="medium">
        <color indexed="64"/>
      </left>
      <right/>
      <top/>
      <bottom style="double">
        <color indexed="64"/>
      </bottom>
      <diagonal/>
    </border>
    <border>
      <left/>
      <right/>
      <top/>
      <bottom style="double">
        <color indexed="64"/>
      </bottom>
      <diagonal/>
    </border>
    <border>
      <left/>
      <right style="medium">
        <color indexed="64"/>
      </right>
      <top/>
      <bottom style="double">
        <color indexed="64"/>
      </bottom>
      <diagonal/>
    </border>
  </borders>
  <cellStyleXfs count="13">
    <xf numFmtId="0" fontId="0" fillId="0" borderId="0">
      <alignment vertical="center"/>
    </xf>
    <xf numFmtId="0" fontId="12" fillId="0" borderId="0">
      <alignment vertical="center"/>
    </xf>
    <xf numFmtId="0" fontId="13" fillId="0" borderId="0"/>
    <xf numFmtId="38" fontId="13" fillId="0" borderId="0" applyFont="0" applyFill="0" applyBorder="0" applyAlignment="0" applyProtection="0">
      <alignment vertical="center"/>
    </xf>
    <xf numFmtId="0" fontId="17" fillId="0" borderId="0">
      <alignment vertical="center"/>
    </xf>
    <xf numFmtId="0" fontId="3" fillId="0" borderId="0">
      <alignment vertical="center"/>
    </xf>
    <xf numFmtId="38" fontId="3" fillId="0" borderId="0" applyFont="0" applyFill="0" applyBorder="0" applyAlignment="0" applyProtection="0">
      <alignment vertical="center"/>
    </xf>
    <xf numFmtId="0" fontId="13" fillId="0" borderId="0"/>
    <xf numFmtId="0" fontId="2" fillId="0" borderId="0">
      <alignment vertical="center"/>
    </xf>
    <xf numFmtId="38" fontId="2" fillId="0" borderId="0" applyFont="0" applyFill="0" applyBorder="0" applyAlignment="0" applyProtection="0">
      <alignment vertical="center"/>
    </xf>
    <xf numFmtId="0" fontId="12" fillId="0" borderId="0">
      <alignment vertical="center"/>
    </xf>
    <xf numFmtId="0" fontId="36" fillId="0" borderId="0">
      <alignment vertical="center"/>
    </xf>
    <xf numFmtId="0" fontId="1" fillId="0" borderId="0">
      <alignment vertical="center"/>
    </xf>
  </cellStyleXfs>
  <cellXfs count="1138">
    <xf numFmtId="0" fontId="0" fillId="0" borderId="0" xfId="0">
      <alignment vertical="center"/>
    </xf>
    <xf numFmtId="0" fontId="10" fillId="0" borderId="0" xfId="2" applyFont="1" applyAlignment="1" applyProtection="1">
      <alignment vertical="center"/>
      <protection locked="0"/>
    </xf>
    <xf numFmtId="0" fontId="10" fillId="0" borderId="0" xfId="2" applyFont="1" applyProtection="1">
      <protection locked="0"/>
    </xf>
    <xf numFmtId="0" fontId="10" fillId="0" borderId="0" xfId="2" applyFont="1" applyAlignment="1">
      <alignment vertical="center"/>
    </xf>
    <xf numFmtId="0" fontId="5" fillId="0" borderId="0" xfId="2" applyFont="1" applyAlignment="1" applyProtection="1">
      <alignment vertical="center"/>
      <protection locked="0"/>
    </xf>
    <xf numFmtId="0" fontId="10" fillId="0" borderId="0" xfId="2" applyFont="1" applyAlignment="1">
      <alignment horizontal="center" vertical="center"/>
    </xf>
    <xf numFmtId="0" fontId="5" fillId="0" borderId="0" xfId="2" applyFont="1" applyProtection="1">
      <protection locked="0"/>
    </xf>
    <xf numFmtId="0" fontId="10" fillId="0" borderId="0" xfId="2" applyFont="1" applyAlignment="1" applyProtection="1">
      <alignment horizontal="center" vertical="center"/>
      <protection locked="0"/>
    </xf>
    <xf numFmtId="0" fontId="21" fillId="0" borderId="0" xfId="2" applyFont="1" applyAlignment="1" applyProtection="1">
      <alignment vertical="center"/>
      <protection locked="0"/>
    </xf>
    <xf numFmtId="0" fontId="21" fillId="0" borderId="0" xfId="2" applyFont="1" applyAlignment="1" applyProtection="1">
      <alignment vertical="center" shrinkToFit="1"/>
      <protection locked="0"/>
    </xf>
    <xf numFmtId="0" fontId="21" fillId="0" borderId="0" xfId="2" applyFont="1" applyAlignment="1">
      <alignment vertical="center" shrinkToFit="1"/>
    </xf>
    <xf numFmtId="0" fontId="21" fillId="0" borderId="0" xfId="2" applyFont="1" applyAlignment="1">
      <alignment vertical="center" textRotation="255" shrinkToFit="1"/>
    </xf>
    <xf numFmtId="0" fontId="21" fillId="0" borderId="0" xfId="2" applyFont="1" applyAlignment="1" applyProtection="1">
      <alignment horizontal="center" vertical="center" shrinkToFit="1"/>
      <protection locked="0"/>
    </xf>
    <xf numFmtId="0" fontId="22" fillId="0" borderId="1" xfId="7" applyFont="1" applyBorder="1" applyAlignment="1">
      <alignment horizontal="center" vertical="center"/>
    </xf>
    <xf numFmtId="0" fontId="23" fillId="0" borderId="1" xfId="7" applyFont="1" applyBorder="1" applyAlignment="1">
      <alignment horizontal="center" vertical="center"/>
    </xf>
    <xf numFmtId="0" fontId="14" fillId="2" borderId="13" xfId="7" applyFont="1" applyFill="1" applyBorder="1" applyAlignment="1">
      <alignment horizontal="center" vertical="center"/>
    </xf>
    <xf numFmtId="0" fontId="14" fillId="2" borderId="14" xfId="7" quotePrefix="1" applyFont="1" applyFill="1" applyBorder="1" applyAlignment="1">
      <alignment horizontal="center" vertical="center" shrinkToFit="1"/>
    </xf>
    <xf numFmtId="58" fontId="14" fillId="2" borderId="14" xfId="7" quotePrefix="1" applyNumberFormat="1" applyFont="1" applyFill="1" applyBorder="1" applyAlignment="1">
      <alignment horizontal="center" vertical="center" shrinkToFit="1"/>
    </xf>
    <xf numFmtId="0" fontId="10" fillId="0" borderId="7" xfId="2" applyFont="1" applyBorder="1" applyAlignment="1">
      <alignment vertical="center"/>
    </xf>
    <xf numFmtId="0" fontId="11" fillId="0" borderId="0" xfId="2" applyFont="1" applyProtection="1">
      <protection locked="0"/>
    </xf>
    <xf numFmtId="0" fontId="10" fillId="0" borderId="1" xfId="2" applyFont="1" applyBorder="1" applyAlignment="1" applyProtection="1">
      <alignment vertical="center"/>
      <protection locked="0"/>
    </xf>
    <xf numFmtId="0" fontId="10" fillId="0" borderId="0" xfId="2" applyFont="1" applyAlignment="1">
      <alignment horizontal="center" vertical="center" wrapText="1"/>
    </xf>
    <xf numFmtId="0" fontId="5" fillId="2" borderId="13" xfId="7" applyFont="1" applyFill="1" applyBorder="1" applyAlignment="1">
      <alignment horizontal="center" vertical="center"/>
    </xf>
    <xf numFmtId="0" fontId="28" fillId="0" borderId="1" xfId="7" applyFont="1" applyBorder="1" applyAlignment="1">
      <alignment horizontal="center" vertical="center"/>
    </xf>
    <xf numFmtId="0" fontId="10" fillId="0" borderId="0" xfId="2" applyFont="1" applyAlignment="1" applyProtection="1">
      <alignment horizontal="center" vertical="center" shrinkToFit="1"/>
      <protection locked="0"/>
    </xf>
    <xf numFmtId="0" fontId="10" fillId="0" borderId="0" xfId="2" applyFont="1" applyAlignment="1" applyProtection="1">
      <alignment vertical="center" shrinkToFit="1"/>
      <protection locked="0"/>
    </xf>
    <xf numFmtId="0" fontId="10" fillId="4" borderId="0" xfId="2" applyFont="1" applyFill="1" applyAlignment="1">
      <alignment horizontal="center" vertical="center" textRotation="255"/>
    </xf>
    <xf numFmtId="0" fontId="10" fillId="4" borderId="0" xfId="2" applyFont="1" applyFill="1" applyAlignment="1">
      <alignment vertical="center"/>
    </xf>
    <xf numFmtId="0" fontId="10" fillId="0" borderId="0" xfId="4" applyFont="1">
      <alignment vertical="center"/>
    </xf>
    <xf numFmtId="0" fontId="16" fillId="0" borderId="0" xfId="4" applyFont="1" applyAlignment="1">
      <alignment horizontal="center" vertical="center"/>
    </xf>
    <xf numFmtId="0" fontId="10" fillId="0" borderId="0" xfId="4" applyFont="1" applyAlignment="1">
      <alignment horizontal="left" vertical="center"/>
    </xf>
    <xf numFmtId="0" fontId="16" fillId="0" borderId="0" xfId="4" applyFont="1">
      <alignment vertical="center"/>
    </xf>
    <xf numFmtId="0" fontId="16" fillId="0" borderId="0" xfId="4" applyFont="1" applyAlignment="1">
      <alignment horizontal="center" vertical="center" wrapText="1"/>
    </xf>
    <xf numFmtId="178" fontId="16" fillId="0" borderId="0" xfId="4" applyNumberFormat="1" applyFont="1" applyAlignment="1">
      <alignment horizontal="center" vertical="center" shrinkToFit="1"/>
    </xf>
    <xf numFmtId="0" fontId="16" fillId="0" borderId="0" xfId="4" applyFont="1" applyAlignment="1">
      <alignment horizontal="left" vertical="center"/>
    </xf>
    <xf numFmtId="0" fontId="16" fillId="0" borderId="0" xfId="2" applyFont="1" applyAlignment="1" applyProtection="1">
      <alignment vertical="center"/>
      <protection locked="0"/>
    </xf>
    <xf numFmtId="0" fontId="28" fillId="0" borderId="0" xfId="0" applyFont="1">
      <alignment vertical="center"/>
    </xf>
    <xf numFmtId="0" fontId="28" fillId="0" borderId="0" xfId="0" applyFont="1" applyAlignment="1">
      <alignment horizontal="center" vertical="center"/>
    </xf>
    <xf numFmtId="0" fontId="10" fillId="0" borderId="0" xfId="0" applyFont="1">
      <alignment vertical="center"/>
    </xf>
    <xf numFmtId="0" fontId="10" fillId="0" borderId="0" xfId="5" applyFont="1" applyAlignment="1">
      <alignment horizontal="center" vertical="center"/>
    </xf>
    <xf numFmtId="0" fontId="10" fillId="0" borderId="0" xfId="5" applyFont="1">
      <alignment vertical="center"/>
    </xf>
    <xf numFmtId="0" fontId="16" fillId="0" borderId="8" xfId="5" applyFont="1" applyBorder="1" applyAlignment="1">
      <alignment vertical="center" shrinkToFit="1"/>
    </xf>
    <xf numFmtId="0" fontId="16" fillId="0" borderId="5" xfId="5" applyFont="1" applyBorder="1" applyAlignment="1">
      <alignment vertical="center" shrinkToFit="1"/>
    </xf>
    <xf numFmtId="0" fontId="13" fillId="0" borderId="0" xfId="2" applyAlignment="1">
      <alignment vertical="center"/>
    </xf>
    <xf numFmtId="192" fontId="13" fillId="0" borderId="1" xfId="2" applyNumberFormat="1" applyBorder="1" applyAlignment="1">
      <alignment vertical="center"/>
    </xf>
    <xf numFmtId="186" fontId="13" fillId="0" borderId="1" xfId="2" applyNumberFormat="1" applyBorder="1" applyAlignment="1">
      <alignment vertical="center" shrinkToFit="1"/>
    </xf>
    <xf numFmtId="178" fontId="16" fillId="0" borderId="16" xfId="5" applyNumberFormat="1" applyFont="1" applyBorder="1" applyAlignment="1">
      <alignment horizontal="center" vertical="center" shrinkToFit="1"/>
    </xf>
    <xf numFmtId="0" fontId="0" fillId="0" borderId="31" xfId="0" applyBorder="1">
      <alignment vertical="center"/>
    </xf>
    <xf numFmtId="0" fontId="0" fillId="0" borderId="32" xfId="0" applyBorder="1">
      <alignment vertical="center"/>
    </xf>
    <xf numFmtId="0" fontId="0" fillId="0" borderId="0" xfId="0" applyAlignment="1">
      <alignment horizontal="left" vertical="center" wrapText="1"/>
    </xf>
    <xf numFmtId="0" fontId="0" fillId="0" borderId="0" xfId="0" applyAlignment="1">
      <alignment vertical="top" wrapText="1"/>
    </xf>
    <xf numFmtId="0" fontId="0" fillId="0" borderId="0" xfId="0" applyAlignment="1">
      <alignment vertical="top"/>
    </xf>
    <xf numFmtId="0" fontId="25" fillId="2" borderId="1" xfId="2" applyFont="1" applyFill="1" applyBorder="1" applyAlignment="1">
      <alignment horizontal="center" vertical="center" wrapText="1"/>
    </xf>
    <xf numFmtId="189" fontId="13" fillId="0" borderId="1" xfId="2" applyNumberFormat="1" applyBorder="1" applyAlignment="1">
      <alignment vertical="center"/>
    </xf>
    <xf numFmtId="0" fontId="0" fillId="0" borderId="0" xfId="0" applyAlignment="1">
      <alignment horizontal="center" vertical="center"/>
    </xf>
    <xf numFmtId="0" fontId="10" fillId="0" borderId="0" xfId="2" applyFont="1" applyAlignment="1" applyProtection="1">
      <alignment horizontal="center"/>
      <protection locked="0"/>
    </xf>
    <xf numFmtId="0" fontId="25" fillId="2" borderId="8" xfId="2" applyFont="1" applyFill="1" applyBorder="1" applyAlignment="1">
      <alignment horizontal="center" vertical="center" wrapText="1"/>
    </xf>
    <xf numFmtId="0" fontId="33" fillId="0" borderId="1" xfId="2" applyFont="1" applyBorder="1" applyAlignment="1" applyProtection="1">
      <alignment horizontal="center" vertical="center" wrapText="1"/>
      <protection locked="0"/>
    </xf>
    <xf numFmtId="191" fontId="13" fillId="0" borderId="1" xfId="2" applyNumberFormat="1" applyBorder="1" applyAlignment="1">
      <alignment vertical="center"/>
    </xf>
    <xf numFmtId="0" fontId="13" fillId="0" borderId="1" xfId="7" applyBorder="1" applyAlignment="1">
      <alignment vertical="center" shrinkToFit="1"/>
    </xf>
    <xf numFmtId="0" fontId="13" fillId="0" borderId="1" xfId="2" applyBorder="1" applyAlignment="1">
      <alignment vertical="center" shrinkToFit="1"/>
    </xf>
    <xf numFmtId="0" fontId="13" fillId="0" borderId="0" xfId="2" applyAlignment="1">
      <alignment horizontal="center" vertical="center"/>
    </xf>
    <xf numFmtId="0" fontId="13" fillId="0" borderId="1" xfId="2" applyBorder="1" applyAlignment="1">
      <alignment vertical="center"/>
    </xf>
    <xf numFmtId="194" fontId="33" fillId="0" borderId="1" xfId="2" applyNumberFormat="1" applyFont="1" applyBorder="1" applyAlignment="1" applyProtection="1">
      <alignment horizontal="center" vertical="center" wrapText="1"/>
      <protection locked="0"/>
    </xf>
    <xf numFmtId="2" fontId="10" fillId="0" borderId="0" xfId="2" applyNumberFormat="1" applyFont="1" applyProtection="1">
      <protection locked="0"/>
    </xf>
    <xf numFmtId="195" fontId="10" fillId="0" borderId="0" xfId="2" applyNumberFormat="1" applyFont="1" applyProtection="1">
      <protection locked="0"/>
    </xf>
    <xf numFmtId="0" fontId="16" fillId="0" borderId="0" xfId="5" applyFont="1" applyAlignment="1">
      <alignment horizontal="center" vertical="center" shrinkToFit="1"/>
    </xf>
    <xf numFmtId="0" fontId="16" fillId="0" borderId="0" xfId="5" applyFont="1" applyAlignment="1">
      <alignment horizontal="center" vertical="center" wrapText="1"/>
    </xf>
    <xf numFmtId="0" fontId="10" fillId="0" borderId="0" xfId="5" applyFont="1" applyAlignment="1">
      <alignment horizontal="center" vertical="center" shrinkToFit="1"/>
    </xf>
    <xf numFmtId="177" fontId="26" fillId="0" borderId="7" xfId="2" applyNumberFormat="1" applyFont="1" applyBorder="1" applyAlignment="1">
      <alignment vertical="center" shrinkToFit="1"/>
    </xf>
    <xf numFmtId="177" fontId="26" fillId="0" borderId="0" xfId="2" applyNumberFormat="1" applyFont="1" applyAlignment="1">
      <alignment vertical="center" shrinkToFit="1"/>
    </xf>
    <xf numFmtId="0" fontId="16" fillId="2" borderId="27" xfId="5" applyFont="1" applyFill="1" applyBorder="1" applyAlignment="1">
      <alignment horizontal="center" vertical="center"/>
    </xf>
    <xf numFmtId="0" fontId="16" fillId="0" borderId="27" xfId="5" applyFont="1" applyBorder="1" applyAlignment="1">
      <alignment vertical="center" shrinkToFit="1"/>
    </xf>
    <xf numFmtId="0" fontId="16" fillId="0" borderId="41" xfId="5" applyFont="1" applyBorder="1" applyAlignment="1">
      <alignment vertical="center" shrinkToFit="1"/>
    </xf>
    <xf numFmtId="0" fontId="16" fillId="2" borderId="28" xfId="5" applyFont="1" applyFill="1" applyBorder="1" applyAlignment="1">
      <alignment horizontal="center" vertical="center"/>
    </xf>
    <xf numFmtId="0" fontId="16" fillId="0" borderId="28" xfId="5" applyFont="1" applyBorder="1" applyAlignment="1">
      <alignment vertical="center" shrinkToFit="1"/>
    </xf>
    <xf numFmtId="0" fontId="16" fillId="0" borderId="43" xfId="5" applyFont="1" applyBorder="1" applyAlignment="1">
      <alignment vertical="center" shrinkToFit="1"/>
    </xf>
    <xf numFmtId="0" fontId="16" fillId="2" borderId="30" xfId="5" applyFont="1" applyFill="1" applyBorder="1" applyAlignment="1">
      <alignment horizontal="center" vertical="center"/>
    </xf>
    <xf numFmtId="0" fontId="16" fillId="0" borderId="30" xfId="5" applyFont="1" applyBorder="1" applyAlignment="1">
      <alignment vertical="center" shrinkToFit="1"/>
    </xf>
    <xf numFmtId="0" fontId="16" fillId="0" borderId="46" xfId="5" applyFont="1" applyBorder="1" applyAlignment="1">
      <alignment vertical="center" shrinkToFit="1"/>
    </xf>
    <xf numFmtId="0" fontId="35" fillId="4" borderId="0" xfId="2" applyFont="1" applyFill="1" applyAlignment="1">
      <alignment vertical="center" shrinkToFit="1"/>
    </xf>
    <xf numFmtId="0" fontId="37" fillId="4" borderId="0" xfId="11" applyFont="1" applyFill="1" applyAlignment="1">
      <alignment vertical="center" shrinkToFit="1"/>
    </xf>
    <xf numFmtId="0" fontId="27" fillId="0" borderId="7" xfId="2" applyFont="1" applyBorder="1" applyAlignment="1">
      <alignment vertical="center"/>
    </xf>
    <xf numFmtId="0" fontId="38" fillId="0" borderId="7" xfId="2" applyFont="1" applyBorder="1" applyAlignment="1">
      <alignment vertical="top" wrapText="1"/>
    </xf>
    <xf numFmtId="0" fontId="27" fillId="0" borderId="7" xfId="2" applyFont="1" applyBorder="1" applyAlignment="1">
      <alignment vertical="top"/>
    </xf>
    <xf numFmtId="0" fontId="25" fillId="2" borderId="2" xfId="2" applyFont="1" applyFill="1" applyBorder="1" applyAlignment="1">
      <alignment horizontal="center" vertical="center" wrapText="1"/>
    </xf>
    <xf numFmtId="0" fontId="13" fillId="0" borderId="1" xfId="7" applyBorder="1" applyAlignment="1">
      <alignment horizontal="center" vertical="center"/>
    </xf>
    <xf numFmtId="0" fontId="16" fillId="2" borderId="49" xfId="5" applyFont="1" applyFill="1" applyBorder="1" applyAlignment="1">
      <alignment horizontal="center" vertical="center"/>
    </xf>
    <xf numFmtId="2" fontId="16" fillId="0" borderId="2" xfId="5" applyNumberFormat="1" applyFont="1" applyBorder="1" applyAlignment="1">
      <alignment horizontal="center" vertical="center" shrinkToFit="1"/>
    </xf>
    <xf numFmtId="2" fontId="16" fillId="0" borderId="49" xfId="5" applyNumberFormat="1" applyFont="1" applyBorder="1" applyAlignment="1">
      <alignment horizontal="center" vertical="center" shrinkToFit="1"/>
    </xf>
    <xf numFmtId="2" fontId="16" fillId="0" borderId="3" xfId="5" applyNumberFormat="1" applyFont="1" applyBorder="1" applyAlignment="1">
      <alignment horizontal="center" vertical="center" shrinkToFit="1"/>
    </xf>
    <xf numFmtId="0" fontId="5" fillId="0" borderId="1" xfId="2" applyFont="1" applyBorder="1" applyAlignment="1" applyProtection="1">
      <alignment horizontal="center" vertical="center"/>
      <protection locked="0"/>
    </xf>
    <xf numFmtId="0" fontId="5" fillId="0" borderId="0" xfId="2" applyFont="1" applyAlignment="1" applyProtection="1">
      <alignment vertical="center" textRotation="255"/>
      <protection locked="0"/>
    </xf>
    <xf numFmtId="0" fontId="14" fillId="0" borderId="0" xfId="2" applyFont="1" applyAlignment="1" applyProtection="1">
      <alignment vertical="center" textRotation="255"/>
      <protection locked="0"/>
    </xf>
    <xf numFmtId="0" fontId="5" fillId="0" borderId="4" xfId="2" applyFont="1" applyBorder="1" applyAlignment="1" applyProtection="1">
      <alignment vertical="center"/>
      <protection locked="0"/>
    </xf>
    <xf numFmtId="0" fontId="6" fillId="0" borderId="0" xfId="2" applyFont="1" applyAlignment="1" applyProtection="1">
      <alignment vertical="center"/>
      <protection locked="0"/>
    </xf>
    <xf numFmtId="0" fontId="6" fillId="0" borderId="0" xfId="2" applyFont="1" applyAlignment="1" applyProtection="1">
      <alignment vertical="center" wrapText="1"/>
      <protection locked="0"/>
    </xf>
    <xf numFmtId="0" fontId="5" fillId="0" borderId="4" xfId="2" applyFont="1" applyBorder="1" applyProtection="1">
      <protection locked="0"/>
    </xf>
    <xf numFmtId="0" fontId="5" fillId="0" borderId="9" xfId="2" applyFont="1" applyBorder="1" applyAlignment="1" applyProtection="1">
      <alignment vertical="center"/>
      <protection locked="0"/>
    </xf>
    <xf numFmtId="0" fontId="5" fillId="0" borderId="10" xfId="2" applyFont="1" applyBorder="1" applyAlignment="1" applyProtection="1">
      <alignment vertical="center"/>
      <protection locked="0"/>
    </xf>
    <xf numFmtId="0" fontId="6" fillId="0" borderId="10" xfId="2" applyFont="1" applyBorder="1" applyAlignment="1" applyProtection="1">
      <alignment vertical="center"/>
      <protection locked="0"/>
    </xf>
    <xf numFmtId="0" fontId="5" fillId="0" borderId="10" xfId="2" applyFont="1" applyBorder="1" applyProtection="1">
      <protection locked="0"/>
    </xf>
    <xf numFmtId="0" fontId="5" fillId="0" borderId="10" xfId="2" applyFont="1" applyBorder="1" applyAlignment="1" applyProtection="1">
      <alignment vertical="center" wrapText="1"/>
      <protection locked="0"/>
    </xf>
    <xf numFmtId="0" fontId="16" fillId="0" borderId="1" xfId="2" applyFont="1" applyBorder="1" applyAlignment="1" applyProtection="1">
      <alignment vertical="center" wrapText="1"/>
      <protection locked="0"/>
    </xf>
    <xf numFmtId="0" fontId="16" fillId="0" borderId="54" xfId="5" applyFont="1" applyBorder="1" applyAlignment="1">
      <alignment horizontal="center" vertical="center" shrinkToFit="1"/>
    </xf>
    <xf numFmtId="186" fontId="16" fillId="0" borderId="3" xfId="5" applyNumberFormat="1" applyFont="1" applyBorder="1" applyAlignment="1">
      <alignment horizontal="center" vertical="center" shrinkToFit="1"/>
    </xf>
    <xf numFmtId="186" fontId="16" fillId="0" borderId="49" xfId="5" applyNumberFormat="1" applyFont="1" applyBorder="1" applyAlignment="1">
      <alignment horizontal="center" vertical="center" shrinkToFit="1"/>
    </xf>
    <xf numFmtId="186" fontId="16" fillId="0" borderId="20" xfId="5" applyNumberFormat="1" applyFont="1" applyBorder="1" applyAlignment="1">
      <alignment horizontal="center" vertical="center" shrinkToFit="1"/>
    </xf>
    <xf numFmtId="186" fontId="16" fillId="0" borderId="28" xfId="5" applyNumberFormat="1" applyFont="1" applyBorder="1" applyAlignment="1">
      <alignment horizontal="center" vertical="center" shrinkToFit="1"/>
    </xf>
    <xf numFmtId="2" fontId="16" fillId="0" borderId="28" xfId="5" applyNumberFormat="1" applyFont="1" applyBorder="1" applyAlignment="1">
      <alignment horizontal="center" vertical="center" shrinkToFit="1"/>
    </xf>
    <xf numFmtId="2" fontId="16" fillId="0" borderId="55" xfId="5" applyNumberFormat="1" applyFont="1" applyBorder="1" applyAlignment="1">
      <alignment horizontal="center" vertical="center" shrinkToFit="1"/>
    </xf>
    <xf numFmtId="0" fontId="16" fillId="2" borderId="34" xfId="5" applyFont="1" applyFill="1" applyBorder="1" applyAlignment="1">
      <alignment horizontal="center" vertical="center"/>
    </xf>
    <xf numFmtId="2" fontId="16" fillId="0" borderId="17" xfId="5" applyNumberFormat="1" applyFont="1" applyBorder="1" applyAlignment="1">
      <alignment horizontal="center" vertical="center" shrinkToFit="1"/>
    </xf>
    <xf numFmtId="2" fontId="16" fillId="0" borderId="56" xfId="5" applyNumberFormat="1" applyFont="1" applyBorder="1" applyAlignment="1">
      <alignment horizontal="center" vertical="center" shrinkToFit="1"/>
    </xf>
    <xf numFmtId="0" fontId="16" fillId="0" borderId="0" xfId="2" applyFont="1" applyAlignment="1" applyProtection="1">
      <alignment horizontal="left" vertical="center" shrinkToFit="1"/>
      <protection locked="0"/>
    </xf>
    <xf numFmtId="0" fontId="10" fillId="0" borderId="8" xfId="2" applyFont="1" applyBorder="1" applyAlignment="1" applyProtection="1">
      <alignment horizontal="center" vertical="center"/>
      <protection locked="0"/>
    </xf>
    <xf numFmtId="0" fontId="26" fillId="0" borderId="0" xfId="2" applyFont="1" applyAlignment="1" applyProtection="1">
      <alignment horizontal="center"/>
      <protection locked="0"/>
    </xf>
    <xf numFmtId="0" fontId="16" fillId="2" borderId="20" xfId="5" applyFont="1" applyFill="1" applyBorder="1" applyAlignment="1">
      <alignment horizontal="center" vertical="center"/>
    </xf>
    <xf numFmtId="0" fontId="16" fillId="2" borderId="3" xfId="5" applyFont="1" applyFill="1" applyBorder="1" applyAlignment="1">
      <alignment horizontal="center" vertical="center"/>
    </xf>
    <xf numFmtId="0" fontId="16" fillId="2" borderId="2" xfId="5" applyFont="1" applyFill="1" applyBorder="1" applyAlignment="1">
      <alignment horizontal="center" vertical="center"/>
    </xf>
    <xf numFmtId="0" fontId="16" fillId="2" borderId="8" xfId="5" applyFont="1" applyFill="1" applyBorder="1" applyAlignment="1">
      <alignment horizontal="center" vertical="center"/>
    </xf>
    <xf numFmtId="0" fontId="11" fillId="0" borderId="0" xfId="2" applyFont="1" applyAlignment="1">
      <alignment vertical="center"/>
    </xf>
    <xf numFmtId="0" fontId="10" fillId="0" borderId="12" xfId="2" applyFont="1" applyBorder="1" applyProtection="1">
      <protection locked="0"/>
    </xf>
    <xf numFmtId="0" fontId="5" fillId="0" borderId="0" xfId="2" applyFont="1" applyAlignment="1">
      <alignment vertical="center"/>
    </xf>
    <xf numFmtId="0" fontId="10" fillId="0" borderId="1" xfId="4" applyFont="1" applyBorder="1">
      <alignment vertical="center"/>
    </xf>
    <xf numFmtId="0" fontId="40" fillId="2" borderId="1" xfId="2" applyFont="1" applyFill="1" applyBorder="1" applyAlignment="1">
      <alignment horizontal="center" vertical="center" wrapText="1" shrinkToFit="1"/>
    </xf>
    <xf numFmtId="186" fontId="13" fillId="0" borderId="1" xfId="7" applyNumberFormat="1" applyBorder="1" applyAlignment="1">
      <alignment horizontal="right" vertical="center" shrinkToFit="1"/>
    </xf>
    <xf numFmtId="187" fontId="13" fillId="0" borderId="1" xfId="7" applyNumberFormat="1" applyBorder="1" applyAlignment="1">
      <alignment horizontal="center" vertical="center"/>
    </xf>
    <xf numFmtId="0" fontId="10" fillId="0" borderId="0" xfId="4" applyFont="1" applyAlignment="1">
      <alignment horizontal="center" vertical="center"/>
    </xf>
    <xf numFmtId="190" fontId="33" fillId="0" borderId="1" xfId="2" applyNumberFormat="1" applyFont="1" applyBorder="1" applyAlignment="1" applyProtection="1">
      <alignment horizontal="right" vertical="center" shrinkToFit="1"/>
      <protection locked="0"/>
    </xf>
    <xf numFmtId="190" fontId="33" fillId="0" borderId="2" xfId="2" applyNumberFormat="1" applyFont="1" applyBorder="1" applyAlignment="1" applyProtection="1">
      <alignment horizontal="right" vertical="center" shrinkToFit="1"/>
      <protection locked="0"/>
    </xf>
    <xf numFmtId="0" fontId="41" fillId="0" borderId="0" xfId="0" applyFont="1">
      <alignment vertical="center"/>
    </xf>
    <xf numFmtId="0" fontId="39" fillId="0" borderId="0" xfId="0" applyFont="1">
      <alignment vertical="center"/>
    </xf>
    <xf numFmtId="0" fontId="11" fillId="0" borderId="0" xfId="0" applyFont="1">
      <alignment vertical="center"/>
    </xf>
    <xf numFmtId="0" fontId="16" fillId="0" borderId="0" xfId="0" applyFont="1">
      <alignment vertical="center"/>
    </xf>
    <xf numFmtId="0" fontId="42" fillId="0" borderId="0" xfId="0" applyFont="1">
      <alignment vertical="center"/>
    </xf>
    <xf numFmtId="0" fontId="25" fillId="0" borderId="0" xfId="0" applyFont="1">
      <alignment vertical="center"/>
    </xf>
    <xf numFmtId="0" fontId="43" fillId="0" borderId="0" xfId="5" applyFont="1">
      <alignment vertical="center"/>
    </xf>
    <xf numFmtId="0" fontId="31" fillId="0" borderId="0" xfId="5" applyFont="1" applyAlignment="1">
      <alignment horizontal="left" vertical="center"/>
    </xf>
    <xf numFmtId="0" fontId="43" fillId="0" borderId="0" xfId="5" applyFont="1" applyAlignment="1">
      <alignment horizontal="center" vertical="center"/>
    </xf>
    <xf numFmtId="0" fontId="39" fillId="0" borderId="18" xfId="5" applyFont="1" applyBorder="1" applyAlignment="1">
      <alignment horizontal="center" vertical="center" shrinkToFit="1"/>
    </xf>
    <xf numFmtId="0" fontId="39" fillId="0" borderId="1" xfId="5" applyFont="1" applyBorder="1" applyAlignment="1">
      <alignment horizontal="center" vertical="center" shrinkToFit="1"/>
    </xf>
    <xf numFmtId="180" fontId="39" fillId="0" borderId="1" xfId="6" applyNumberFormat="1" applyFont="1" applyFill="1" applyBorder="1" applyAlignment="1">
      <alignment horizontal="center" vertical="center" shrinkToFit="1"/>
    </xf>
    <xf numFmtId="0" fontId="16" fillId="0" borderId="0" xfId="5" applyFont="1">
      <alignment vertical="center"/>
    </xf>
    <xf numFmtId="0" fontId="10" fillId="0" borderId="1" xfId="4" applyFont="1" applyBorder="1" applyAlignment="1">
      <alignment horizontal="center" vertical="center"/>
    </xf>
    <xf numFmtId="0" fontId="10" fillId="0" borderId="7" xfId="5" applyFont="1" applyBorder="1">
      <alignment vertical="center"/>
    </xf>
    <xf numFmtId="177" fontId="26" fillId="0" borderId="5" xfId="2" applyNumberFormat="1" applyFont="1" applyBorder="1" applyAlignment="1">
      <alignment vertical="center" shrinkToFit="1"/>
    </xf>
    <xf numFmtId="0" fontId="10" fillId="3" borderId="1" xfId="4" applyFont="1" applyFill="1" applyBorder="1" applyAlignment="1">
      <alignment horizontal="center" vertical="center"/>
    </xf>
    <xf numFmtId="0" fontId="0" fillId="0" borderId="72" xfId="0" applyBorder="1">
      <alignment vertical="center"/>
    </xf>
    <xf numFmtId="0" fontId="0" fillId="0" borderId="73" xfId="0" applyBorder="1">
      <alignment vertical="center"/>
    </xf>
    <xf numFmtId="0" fontId="0" fillId="0" borderId="74" xfId="0" applyBorder="1">
      <alignment vertical="center"/>
    </xf>
    <xf numFmtId="0" fontId="0" fillId="0" borderId="75" xfId="0" applyBorder="1">
      <alignment vertical="center"/>
    </xf>
    <xf numFmtId="0" fontId="0" fillId="0" borderId="76" xfId="0" applyBorder="1">
      <alignment vertical="center"/>
    </xf>
    <xf numFmtId="0" fontId="0" fillId="0" borderId="71" xfId="0" applyBorder="1" applyAlignment="1">
      <alignment horizontal="center" vertical="center" shrinkToFit="1"/>
    </xf>
    <xf numFmtId="0" fontId="0" fillId="0" borderId="0" xfId="0" applyAlignment="1">
      <alignment vertical="center" shrinkToFit="1"/>
    </xf>
    <xf numFmtId="0" fontId="0" fillId="0" borderId="34" xfId="0" applyBorder="1" applyAlignment="1">
      <alignment vertical="center" shrinkToFit="1"/>
    </xf>
    <xf numFmtId="0" fontId="0" fillId="7" borderId="0" xfId="0" applyFill="1" applyAlignment="1">
      <alignment vertical="center" shrinkToFit="1"/>
    </xf>
    <xf numFmtId="0" fontId="0" fillId="0" borderId="35" xfId="0" applyBorder="1" applyAlignment="1">
      <alignment horizontal="center" vertical="center" shrinkToFit="1"/>
    </xf>
    <xf numFmtId="0" fontId="0" fillId="0" borderId="26" xfId="0" applyBorder="1" applyAlignment="1">
      <alignment vertical="center" shrinkToFit="1"/>
    </xf>
    <xf numFmtId="0" fontId="0" fillId="0" borderId="25" xfId="0" applyBorder="1" applyAlignment="1">
      <alignment vertical="center" shrinkToFit="1"/>
    </xf>
    <xf numFmtId="0" fontId="20" fillId="0" borderId="71" xfId="0" applyFont="1" applyBorder="1" applyAlignment="1">
      <alignment horizontal="center" vertical="center" shrinkToFit="1"/>
    </xf>
    <xf numFmtId="0" fontId="20" fillId="0" borderId="0" xfId="0" applyFont="1" applyAlignment="1">
      <alignment horizontal="center" vertical="center" shrinkToFit="1"/>
    </xf>
    <xf numFmtId="0" fontId="20" fillId="0" borderId="34" xfId="0" applyFont="1" applyBorder="1" applyAlignment="1">
      <alignment horizontal="center" vertical="center" shrinkToFit="1"/>
    </xf>
    <xf numFmtId="0" fontId="20" fillId="0" borderId="35" xfId="0" applyFont="1" applyBorder="1" applyAlignment="1">
      <alignment horizontal="center" vertical="center" shrinkToFit="1"/>
    </xf>
    <xf numFmtId="0" fontId="20" fillId="7" borderId="26" xfId="0" applyFont="1" applyFill="1" applyBorder="1" applyAlignment="1">
      <alignment horizontal="center" vertical="center" shrinkToFit="1"/>
    </xf>
    <xf numFmtId="0" fontId="20" fillId="7" borderId="25" xfId="0" applyFont="1" applyFill="1" applyBorder="1" applyAlignment="1">
      <alignment horizontal="center" vertical="center" shrinkToFit="1"/>
    </xf>
    <xf numFmtId="0" fontId="0" fillId="0" borderId="71" xfId="0" applyBorder="1" applyAlignment="1">
      <alignment vertical="center" shrinkToFit="1"/>
    </xf>
    <xf numFmtId="0" fontId="0" fillId="0" borderId="35" xfId="0" applyBorder="1" applyAlignment="1">
      <alignment vertical="center" shrinkToFit="1"/>
    </xf>
    <xf numFmtId="186" fontId="13" fillId="0" borderId="0" xfId="2" applyNumberFormat="1" applyAlignment="1">
      <alignment horizontal="center" vertical="center" shrinkToFit="1"/>
    </xf>
    <xf numFmtId="186" fontId="13" fillId="0" borderId="0" xfId="2" applyNumberFormat="1" applyAlignment="1">
      <alignment vertical="center" shrinkToFit="1"/>
    </xf>
    <xf numFmtId="190" fontId="13" fillId="0" borderId="0" xfId="2" applyNumberFormat="1" applyAlignment="1">
      <alignment vertical="center" shrinkToFit="1"/>
    </xf>
    <xf numFmtId="0" fontId="16" fillId="2" borderId="1" xfId="5" applyFont="1" applyFill="1" applyBorder="1" applyAlignment="1">
      <alignment horizontal="center" vertical="center"/>
    </xf>
    <xf numFmtId="0" fontId="10" fillId="0" borderId="1" xfId="2" applyFont="1" applyBorder="1" applyAlignment="1" applyProtection="1">
      <alignment horizontal="center" vertical="center" shrinkToFit="1"/>
      <protection locked="0"/>
    </xf>
    <xf numFmtId="0" fontId="16" fillId="0" borderId="3" xfId="5" applyFont="1" applyBorder="1" applyAlignment="1">
      <alignment horizontal="center" vertical="center" shrinkToFit="1"/>
    </xf>
    <xf numFmtId="180" fontId="16" fillId="0" borderId="3" xfId="6" applyNumberFormat="1" applyFont="1" applyFill="1" applyBorder="1" applyAlignment="1">
      <alignment horizontal="center" vertical="center" shrinkToFit="1"/>
    </xf>
    <xf numFmtId="0" fontId="16" fillId="0" borderId="7" xfId="5" applyFont="1" applyBorder="1" applyAlignment="1">
      <alignment horizontal="center" vertical="center" shrinkToFit="1"/>
    </xf>
    <xf numFmtId="0" fontId="10" fillId="0" borderId="58" xfId="5" applyFont="1" applyBorder="1" applyAlignment="1">
      <alignment vertical="center" shrinkToFit="1"/>
    </xf>
    <xf numFmtId="0" fontId="10" fillId="0" borderId="59" xfId="5" applyFont="1" applyBorder="1" applyAlignment="1">
      <alignment vertical="center" shrinkToFit="1"/>
    </xf>
    <xf numFmtId="0" fontId="10" fillId="0" borderId="64" xfId="5" applyFont="1" applyBorder="1" applyAlignment="1">
      <alignment vertical="center" shrinkToFit="1"/>
    </xf>
    <xf numFmtId="0" fontId="10" fillId="0" borderId="65" xfId="5" applyFont="1" applyBorder="1" applyAlignment="1">
      <alignment vertical="center" shrinkToFit="1"/>
    </xf>
    <xf numFmtId="179" fontId="10" fillId="0" borderId="40" xfId="5" applyNumberFormat="1" applyFont="1" applyBorder="1" applyAlignment="1">
      <alignment horizontal="center" vertical="center" shrinkToFit="1"/>
    </xf>
    <xf numFmtId="179" fontId="10" fillId="0" borderId="50" xfId="5" applyNumberFormat="1" applyFont="1" applyBorder="1" applyAlignment="1">
      <alignment horizontal="center" vertical="center" shrinkToFit="1"/>
    </xf>
    <xf numFmtId="179" fontId="10" fillId="0" borderId="44" xfId="5" applyNumberFormat="1" applyFont="1" applyBorder="1" applyAlignment="1">
      <alignment horizontal="center" vertical="center" shrinkToFit="1"/>
    </xf>
    <xf numFmtId="179" fontId="10" fillId="0" borderId="33" xfId="5" applyNumberFormat="1" applyFont="1" applyBorder="1" applyAlignment="1">
      <alignment horizontal="center" vertical="center" shrinkToFit="1"/>
    </xf>
    <xf numFmtId="2" fontId="10" fillId="0" borderId="39" xfId="5" applyNumberFormat="1" applyFont="1" applyBorder="1" applyAlignment="1">
      <alignment horizontal="center" vertical="center" shrinkToFit="1"/>
    </xf>
    <xf numFmtId="2" fontId="10" fillId="0" borderId="50" xfId="5" applyNumberFormat="1" applyFont="1" applyBorder="1" applyAlignment="1">
      <alignment horizontal="center" vertical="center" shrinkToFit="1"/>
    </xf>
    <xf numFmtId="2" fontId="10" fillId="0" borderId="44" xfId="5" applyNumberFormat="1" applyFont="1" applyBorder="1" applyAlignment="1">
      <alignment horizontal="center" vertical="center" shrinkToFit="1"/>
    </xf>
    <xf numFmtId="2" fontId="10" fillId="0" borderId="33" xfId="5" applyNumberFormat="1" applyFont="1" applyBorder="1" applyAlignment="1">
      <alignment horizontal="center" vertical="center" shrinkToFit="1"/>
    </xf>
    <xf numFmtId="2" fontId="10" fillId="0" borderId="38" xfId="5" applyNumberFormat="1" applyFont="1" applyBorder="1" applyAlignment="1">
      <alignment horizontal="center" vertical="center" shrinkToFit="1"/>
    </xf>
    <xf numFmtId="191" fontId="13" fillId="0" borderId="0" xfId="2" applyNumberFormat="1" applyAlignment="1">
      <alignment vertical="center" shrinkToFit="1"/>
    </xf>
    <xf numFmtId="191" fontId="13" fillId="0" borderId="0" xfId="2" applyNumberFormat="1" applyAlignment="1">
      <alignment vertical="center"/>
    </xf>
    <xf numFmtId="0" fontId="45" fillId="0" borderId="0" xfId="2" applyFont="1" applyAlignment="1">
      <alignment vertical="center"/>
    </xf>
    <xf numFmtId="0" fontId="46" fillId="2" borderId="1" xfId="2" applyFont="1" applyFill="1" applyBorder="1" applyAlignment="1" applyProtection="1">
      <alignment horizontal="center" vertical="center"/>
      <protection locked="0"/>
    </xf>
    <xf numFmtId="0" fontId="46" fillId="0" borderId="8" xfId="2" applyFont="1" applyBorder="1" applyAlignment="1">
      <alignment horizontal="center" vertical="center" shrinkToFit="1"/>
    </xf>
    <xf numFmtId="0" fontId="46" fillId="2" borderId="1" xfId="2" applyFont="1" applyFill="1" applyBorder="1" applyAlignment="1">
      <alignment horizontal="center" vertical="center" shrinkToFit="1"/>
    </xf>
    <xf numFmtId="0" fontId="46" fillId="2" borderId="9" xfId="2" applyFont="1" applyFill="1" applyBorder="1" applyAlignment="1">
      <alignment horizontal="center" vertical="center"/>
    </xf>
    <xf numFmtId="0" fontId="46" fillId="2" borderId="13" xfId="2" applyFont="1" applyFill="1" applyBorder="1" applyAlignment="1">
      <alignment horizontal="center" vertical="center" shrinkToFit="1"/>
    </xf>
    <xf numFmtId="0" fontId="46" fillId="0" borderId="2" xfId="2" applyFont="1" applyBorder="1" applyAlignment="1" applyProtection="1">
      <alignment horizontal="center" vertical="center" shrinkToFit="1"/>
      <protection locked="0"/>
    </xf>
    <xf numFmtId="0" fontId="48" fillId="2" borderId="14" xfId="2" applyFont="1" applyFill="1" applyBorder="1" applyAlignment="1">
      <alignment vertical="center" textRotation="255" wrapText="1" shrinkToFit="1"/>
    </xf>
    <xf numFmtId="0" fontId="46" fillId="2" borderId="1" xfId="2" applyFont="1" applyFill="1" applyBorder="1" applyAlignment="1">
      <alignment horizontal="center" vertical="center"/>
    </xf>
    <xf numFmtId="0" fontId="46" fillId="0" borderId="2" xfId="2" applyFont="1" applyBorder="1" applyAlignment="1" applyProtection="1">
      <alignment horizontal="center" vertical="center"/>
      <protection locked="0"/>
    </xf>
    <xf numFmtId="0" fontId="46" fillId="0" borderId="8" xfId="2" applyFont="1" applyBorder="1" applyAlignment="1">
      <alignment horizontal="center" vertical="center"/>
    </xf>
    <xf numFmtId="0" fontId="46" fillId="2" borderId="2" xfId="2" applyFont="1" applyFill="1" applyBorder="1" applyAlignment="1">
      <alignment horizontal="center" vertical="center" shrinkToFit="1"/>
    </xf>
    <xf numFmtId="0" fontId="46" fillId="0" borderId="5" xfId="2" applyFont="1" applyBorder="1" applyAlignment="1">
      <alignment horizontal="center" vertical="center" shrinkToFit="1"/>
    </xf>
    <xf numFmtId="0" fontId="46" fillId="0" borderId="1" xfId="2" applyFont="1" applyBorder="1" applyAlignment="1" applyProtection="1">
      <alignment horizontal="center" vertical="center" shrinkToFit="1"/>
      <protection locked="0"/>
    </xf>
    <xf numFmtId="0" fontId="46" fillId="0" borderId="1" xfId="2" applyFont="1" applyBorder="1" applyAlignment="1" applyProtection="1">
      <alignment vertical="center" shrinkToFit="1"/>
      <protection locked="0"/>
    </xf>
    <xf numFmtId="0" fontId="46" fillId="2" borderId="14" xfId="2" applyFont="1" applyFill="1" applyBorder="1" applyAlignment="1">
      <alignment vertical="center"/>
    </xf>
    <xf numFmtId="0" fontId="46" fillId="2" borderId="14" xfId="2" applyFont="1" applyFill="1" applyBorder="1" applyAlignment="1">
      <alignment horizontal="center" vertical="center"/>
    </xf>
    <xf numFmtId="0" fontId="46" fillId="0" borderId="6" xfId="2" applyFont="1" applyBorder="1" applyAlignment="1" applyProtection="1">
      <alignment horizontal="center" vertical="center"/>
      <protection locked="0"/>
    </xf>
    <xf numFmtId="0" fontId="46" fillId="0" borderId="7" xfId="2" applyFont="1" applyBorder="1" applyAlignment="1">
      <alignment horizontal="center" vertical="center"/>
    </xf>
    <xf numFmtId="0" fontId="48" fillId="0" borderId="2" xfId="2" applyFont="1" applyBorder="1" applyAlignment="1" applyProtection="1">
      <alignment horizontal="center" vertical="center" wrapText="1" shrinkToFit="1"/>
      <protection locked="0"/>
    </xf>
    <xf numFmtId="0" fontId="46" fillId="0" borderId="3" xfId="2" applyFont="1" applyBorder="1" applyAlignment="1">
      <alignment horizontal="center" vertical="center" shrinkToFit="1"/>
    </xf>
    <xf numFmtId="0" fontId="46" fillId="0" borderId="1" xfId="2" applyFont="1" applyBorder="1" applyAlignment="1" applyProtection="1">
      <alignment horizontal="center" vertical="center"/>
      <protection locked="0"/>
    </xf>
    <xf numFmtId="0" fontId="46" fillId="2" borderId="13" xfId="2" applyFont="1" applyFill="1" applyBorder="1" applyAlignment="1">
      <alignment horizontal="center" vertical="center"/>
    </xf>
    <xf numFmtId="0" fontId="46" fillId="0" borderId="9" xfId="2" applyFont="1" applyBorder="1" applyAlignment="1" applyProtection="1">
      <alignment horizontal="center" vertical="center" shrinkToFit="1"/>
      <protection locked="0"/>
    </xf>
    <xf numFmtId="0" fontId="46" fillId="0" borderId="13" xfId="2" applyFont="1" applyBorder="1" applyAlignment="1" applyProtection="1">
      <alignment horizontal="center" vertical="center" shrinkToFit="1"/>
      <protection locked="0"/>
    </xf>
    <xf numFmtId="0" fontId="46" fillId="0" borderId="11" xfId="2" applyFont="1" applyBorder="1" applyAlignment="1">
      <alignment horizontal="center" vertical="center" shrinkToFit="1"/>
    </xf>
    <xf numFmtId="0" fontId="46" fillId="0" borderId="9" xfId="2" applyFont="1" applyBorder="1" applyAlignment="1" applyProtection="1">
      <alignment horizontal="center" vertical="center"/>
      <protection locked="0"/>
    </xf>
    <xf numFmtId="0" fontId="46" fillId="0" borderId="10" xfId="2" applyFont="1" applyBorder="1" applyAlignment="1">
      <alignment horizontal="center" vertical="center"/>
    </xf>
    <xf numFmtId="0" fontId="46" fillId="0" borderId="1" xfId="2" applyFont="1" applyBorder="1" applyAlignment="1" applyProtection="1">
      <alignment vertical="center"/>
      <protection locked="0"/>
    </xf>
    <xf numFmtId="0" fontId="46" fillId="0" borderId="3" xfId="2" applyFont="1" applyBorder="1" applyAlignment="1">
      <alignment horizontal="center" vertical="center"/>
    </xf>
    <xf numFmtId="0" fontId="46" fillId="2" borderId="2" xfId="2" applyFont="1" applyFill="1" applyBorder="1" applyAlignment="1">
      <alignment horizontal="centerContinuous" vertical="center"/>
    </xf>
    <xf numFmtId="0" fontId="46" fillId="2" borderId="8" xfId="2" applyFont="1" applyFill="1" applyBorder="1" applyAlignment="1">
      <alignment horizontal="centerContinuous" vertical="center"/>
    </xf>
    <xf numFmtId="0" fontId="46" fillId="2" borderId="15" xfId="2" applyFont="1" applyFill="1" applyBorder="1" applyAlignment="1">
      <alignment vertical="center"/>
    </xf>
    <xf numFmtId="0" fontId="46" fillId="2" borderId="3" xfId="2" applyFont="1" applyFill="1" applyBorder="1" applyAlignment="1">
      <alignment horizontal="centerContinuous" vertical="center"/>
    </xf>
    <xf numFmtId="0" fontId="46" fillId="0" borderId="0" xfId="2" applyFont="1" applyAlignment="1">
      <alignment vertical="center"/>
    </xf>
    <xf numFmtId="0" fontId="46" fillId="0" borderId="0" xfId="2" applyFont="1" applyAlignment="1">
      <alignment horizontal="center" vertical="center"/>
    </xf>
    <xf numFmtId="0" fontId="46" fillId="4" borderId="10" xfId="2" applyFont="1" applyFill="1" applyBorder="1" applyAlignment="1">
      <alignment vertical="center" shrinkToFit="1"/>
    </xf>
    <xf numFmtId="0" fontId="46" fillId="2" borderId="14" xfId="2" applyFont="1" applyFill="1" applyBorder="1" applyAlignment="1">
      <alignment horizontal="center" vertical="center" shrinkToFit="1"/>
    </xf>
    <xf numFmtId="176" fontId="46" fillId="2" borderId="1" xfId="2" applyNumberFormat="1" applyFont="1" applyFill="1" applyBorder="1" applyAlignment="1">
      <alignment horizontal="center" vertical="center" shrinkToFit="1"/>
    </xf>
    <xf numFmtId="176" fontId="46" fillId="2" borderId="14" xfId="2" applyNumberFormat="1" applyFont="1" applyFill="1" applyBorder="1" applyAlignment="1">
      <alignment horizontal="center" vertical="center" shrinkToFit="1"/>
    </xf>
    <xf numFmtId="0" fontId="46" fillId="0" borderId="2" xfId="2" applyFont="1" applyBorder="1" applyAlignment="1">
      <alignment horizontal="center" vertical="center" shrinkToFit="1"/>
    </xf>
    <xf numFmtId="198" fontId="46" fillId="0" borderId="3" xfId="2" applyNumberFormat="1" applyFont="1" applyBorder="1" applyAlignment="1">
      <alignment horizontal="center" vertical="center" shrinkToFit="1"/>
    </xf>
    <xf numFmtId="176" fontId="46" fillId="0" borderId="1" xfId="2" applyNumberFormat="1" applyFont="1" applyBorder="1" applyAlignment="1">
      <alignment horizontal="center" vertical="center" shrinkToFit="1"/>
    </xf>
    <xf numFmtId="176" fontId="46" fillId="0" borderId="14" xfId="2" applyNumberFormat="1" applyFont="1" applyBorder="1" applyAlignment="1">
      <alignment horizontal="center" vertical="center" shrinkToFit="1"/>
    </xf>
    <xf numFmtId="0" fontId="46" fillId="0" borderId="7" xfId="2" applyFont="1" applyBorder="1" applyAlignment="1">
      <alignment vertical="center" wrapText="1" shrinkToFit="1"/>
    </xf>
    <xf numFmtId="196" fontId="47" fillId="0" borderId="7" xfId="10" applyNumberFormat="1" applyFont="1" applyBorder="1" applyAlignment="1" applyProtection="1">
      <alignment vertical="center" shrinkToFit="1"/>
      <protection locked="0"/>
    </xf>
    <xf numFmtId="196" fontId="47" fillId="0" borderId="5" xfId="10" applyNumberFormat="1" applyFont="1" applyBorder="1" applyAlignment="1" applyProtection="1">
      <alignment vertical="center" shrinkToFit="1"/>
      <protection locked="0"/>
    </xf>
    <xf numFmtId="0" fontId="46" fillId="0" borderId="0" xfId="2" applyFont="1" applyAlignment="1">
      <alignment vertical="center" wrapText="1" shrinkToFit="1"/>
    </xf>
    <xf numFmtId="0" fontId="50" fillId="2" borderId="1" xfId="2" applyFont="1" applyFill="1" applyBorder="1" applyAlignment="1" applyProtection="1">
      <alignment horizontal="center" vertical="center" wrapText="1"/>
      <protection locked="0"/>
    </xf>
    <xf numFmtId="0" fontId="51" fillId="2" borderId="1" xfId="2" applyFont="1" applyFill="1" applyBorder="1" applyAlignment="1" applyProtection="1">
      <alignment horizontal="center" vertical="center"/>
      <protection locked="0"/>
    </xf>
    <xf numFmtId="0" fontId="49" fillId="0" borderId="0" xfId="2" applyFont="1" applyAlignment="1" applyProtection="1">
      <alignment vertical="center"/>
      <protection locked="0"/>
    </xf>
    <xf numFmtId="0" fontId="46" fillId="0" borderId="0" xfId="2" applyFont="1" applyAlignment="1" applyProtection="1">
      <alignment vertical="center"/>
      <protection locked="0"/>
    </xf>
    <xf numFmtId="0" fontId="44" fillId="0" borderId="0" xfId="2" applyFont="1" applyAlignment="1" applyProtection="1">
      <alignment vertical="center" wrapText="1"/>
      <protection locked="0"/>
    </xf>
    <xf numFmtId="197" fontId="47" fillId="0" borderId="4" xfId="10" applyNumberFormat="1" applyFont="1" applyBorder="1" applyAlignment="1" applyProtection="1">
      <alignment vertical="center" shrinkToFit="1"/>
      <protection locked="0"/>
    </xf>
    <xf numFmtId="197" fontId="47" fillId="0" borderId="0" xfId="10" applyNumberFormat="1" applyFont="1" applyAlignment="1" applyProtection="1">
      <alignment vertical="center" shrinkToFit="1"/>
      <protection locked="0"/>
    </xf>
    <xf numFmtId="0" fontId="46" fillId="0" borderId="0" xfId="2" applyFont="1" applyAlignment="1" applyProtection="1">
      <alignment vertical="top"/>
      <protection locked="0"/>
    </xf>
    <xf numFmtId="0" fontId="46" fillId="0" borderId="4" xfId="2" applyFont="1" applyBorder="1" applyAlignment="1" applyProtection="1">
      <alignment vertical="top"/>
      <protection locked="0"/>
    </xf>
    <xf numFmtId="0" fontId="46" fillId="0" borderId="0" xfId="2" applyFont="1" applyAlignment="1" applyProtection="1">
      <alignment vertical="center" textRotation="255"/>
      <protection locked="0"/>
    </xf>
    <xf numFmtId="0" fontId="46" fillId="0" borderId="4" xfId="2" applyFont="1" applyBorder="1" applyAlignment="1" applyProtection="1">
      <alignment vertical="center"/>
      <protection locked="0"/>
    </xf>
    <xf numFmtId="0" fontId="46" fillId="0" borderId="0" xfId="2" applyFont="1" applyProtection="1">
      <protection locked="0"/>
    </xf>
    <xf numFmtId="0" fontId="46" fillId="0" borderId="0" xfId="2" applyFont="1" applyAlignment="1" applyProtection="1">
      <alignment vertical="center" wrapText="1"/>
      <protection locked="0"/>
    </xf>
    <xf numFmtId="0" fontId="46" fillId="0" borderId="4" xfId="2" applyFont="1" applyBorder="1" applyAlignment="1" applyProtection="1">
      <alignment vertical="center" wrapText="1"/>
      <protection locked="0"/>
    </xf>
    <xf numFmtId="0" fontId="46" fillId="0" borderId="10" xfId="2" applyFont="1" applyBorder="1" applyAlignment="1" applyProtection="1">
      <alignment vertical="center"/>
      <protection locked="0"/>
    </xf>
    <xf numFmtId="0" fontId="53" fillId="0" borderId="10" xfId="2" applyFont="1" applyBorder="1" applyAlignment="1" applyProtection="1">
      <alignment vertical="center"/>
      <protection locked="0"/>
    </xf>
    <xf numFmtId="0" fontId="46" fillId="0" borderId="10" xfId="2" applyFont="1" applyBorder="1" applyProtection="1">
      <protection locked="0"/>
    </xf>
    <xf numFmtId="0" fontId="46" fillId="0" borderId="11" xfId="2" applyFont="1" applyBorder="1" applyAlignment="1" applyProtection="1">
      <alignment vertical="center"/>
      <protection locked="0"/>
    </xf>
    <xf numFmtId="0" fontId="44" fillId="2" borderId="1" xfId="2" applyFont="1" applyFill="1" applyBorder="1" applyAlignment="1">
      <alignment horizontal="center" vertical="center" wrapText="1"/>
    </xf>
    <xf numFmtId="0" fontId="46" fillId="0" borderId="8" xfId="2" applyFont="1" applyBorder="1" applyAlignment="1" applyProtection="1">
      <alignment horizontal="center" vertical="center"/>
      <protection locked="0"/>
    </xf>
    <xf numFmtId="179" fontId="46" fillId="0" borderId="8" xfId="2" applyNumberFormat="1" applyFont="1" applyBorder="1" applyAlignment="1" applyProtection="1">
      <alignment horizontal="center" vertical="center"/>
      <protection locked="0"/>
    </xf>
    <xf numFmtId="193" fontId="46" fillId="0" borderId="1" xfId="2" applyNumberFormat="1" applyFont="1" applyBorder="1" applyAlignment="1" applyProtection="1">
      <alignment horizontal="center" vertical="center" shrinkToFit="1"/>
      <protection locked="0"/>
    </xf>
    <xf numFmtId="0" fontId="46" fillId="2" borderId="1" xfId="2" applyFont="1" applyFill="1" applyBorder="1" applyAlignment="1">
      <alignment horizontal="center" vertical="center" wrapText="1"/>
    </xf>
    <xf numFmtId="0" fontId="46" fillId="2" borderId="12" xfId="2" applyFont="1" applyFill="1" applyBorder="1" applyAlignment="1">
      <alignment horizontal="center" vertical="center" wrapText="1"/>
    </xf>
    <xf numFmtId="0" fontId="46" fillId="2" borderId="0" xfId="2" applyFont="1" applyFill="1" applyAlignment="1">
      <alignment horizontal="center" vertical="center" wrapText="1"/>
    </xf>
    <xf numFmtId="0" fontId="46" fillId="2" borderId="4" xfId="2" applyFont="1" applyFill="1" applyBorder="1" applyAlignment="1">
      <alignment horizontal="center" vertical="center" wrapText="1"/>
    </xf>
    <xf numFmtId="0" fontId="45" fillId="0" borderId="0" xfId="4" applyFont="1">
      <alignment vertical="center"/>
    </xf>
    <xf numFmtId="0" fontId="46" fillId="0" borderId="0" xfId="4" applyFont="1">
      <alignment vertical="center"/>
    </xf>
    <xf numFmtId="178" fontId="44" fillId="0" borderId="3" xfId="4" applyNumberFormat="1" applyFont="1" applyBorder="1" applyAlignment="1">
      <alignment horizontal="center" vertical="center" shrinkToFit="1"/>
    </xf>
    <xf numFmtId="0" fontId="44" fillId="0" borderId="8" xfId="4" applyFont="1" applyBorder="1" applyAlignment="1">
      <alignment horizontal="center" vertical="center" shrinkToFit="1"/>
    </xf>
    <xf numFmtId="178" fontId="44" fillId="0" borderId="8" xfId="4" applyNumberFormat="1" applyFont="1" applyBorder="1" applyAlignment="1">
      <alignment horizontal="center" vertical="center" shrinkToFit="1"/>
    </xf>
    <xf numFmtId="0" fontId="44" fillId="0" borderId="3" xfId="4" applyFont="1" applyBorder="1" applyAlignment="1">
      <alignment horizontal="center" vertical="center" shrinkToFit="1"/>
    </xf>
    <xf numFmtId="0" fontId="44" fillId="0" borderId="0" xfId="4" applyFont="1" applyAlignment="1">
      <alignment horizontal="center" vertical="center"/>
    </xf>
    <xf numFmtId="0" fontId="54" fillId="0" borderId="0" xfId="2" applyFont="1" applyAlignment="1">
      <alignment vertical="center"/>
    </xf>
    <xf numFmtId="0" fontId="46" fillId="0" borderId="1" xfId="4" applyFont="1" applyBorder="1">
      <alignment vertical="center"/>
    </xf>
    <xf numFmtId="0" fontId="46" fillId="0" borderId="1" xfId="4" applyFont="1" applyBorder="1" applyAlignment="1">
      <alignment horizontal="center" vertical="center"/>
    </xf>
    <xf numFmtId="0" fontId="46" fillId="3" borderId="1" xfId="4" applyFont="1" applyFill="1" applyBorder="1" applyAlignment="1">
      <alignment horizontal="center" vertical="center"/>
    </xf>
    <xf numFmtId="0" fontId="10" fillId="0" borderId="2" xfId="2" applyFont="1" applyBorder="1" applyAlignment="1" applyProtection="1">
      <alignment horizontal="center" vertical="center" shrinkToFit="1"/>
      <protection locked="0"/>
    </xf>
    <xf numFmtId="0" fontId="50" fillId="0" borderId="1" xfId="2" applyFont="1" applyBorder="1" applyAlignment="1" applyProtection="1">
      <alignment horizontal="center" vertical="center" shrinkToFit="1"/>
      <protection locked="0"/>
    </xf>
    <xf numFmtId="202" fontId="33" fillId="0" borderId="1" xfId="2" applyNumberFormat="1" applyFont="1" applyBorder="1" applyAlignment="1" applyProtection="1">
      <alignment horizontal="center" vertical="center" shrinkToFit="1"/>
      <protection locked="0"/>
    </xf>
    <xf numFmtId="0" fontId="16" fillId="0" borderId="29" xfId="5" applyFont="1" applyBorder="1" applyAlignment="1">
      <alignment vertical="center" shrinkToFit="1"/>
    </xf>
    <xf numFmtId="0" fontId="16" fillId="0" borderId="48" xfId="5" applyFont="1" applyBorder="1" applyAlignment="1">
      <alignment vertical="center" shrinkToFit="1"/>
    </xf>
    <xf numFmtId="0" fontId="16" fillId="0" borderId="27" xfId="5" applyFont="1" applyBorder="1" applyAlignment="1">
      <alignment horizontal="center" vertical="center" shrinkToFit="1"/>
    </xf>
    <xf numFmtId="0" fontId="16" fillId="0" borderId="28" xfId="5" applyFont="1" applyBorder="1" applyAlignment="1">
      <alignment horizontal="center" vertical="center" shrinkToFit="1"/>
    </xf>
    <xf numFmtId="0" fontId="16" fillId="0" borderId="8" xfId="5" applyFont="1" applyBorder="1" applyAlignment="1">
      <alignment horizontal="center" vertical="center" shrinkToFit="1"/>
    </xf>
    <xf numFmtId="2" fontId="16" fillId="0" borderId="30" xfId="5" applyNumberFormat="1" applyFont="1" applyBorder="1" applyAlignment="1">
      <alignment horizontal="center" vertical="center" shrinkToFit="1"/>
    </xf>
    <xf numFmtId="2" fontId="16" fillId="0" borderId="8" xfId="5" applyNumberFormat="1" applyFont="1" applyBorder="1" applyAlignment="1">
      <alignment horizontal="center" vertical="center" shrinkToFit="1"/>
    </xf>
    <xf numFmtId="2" fontId="16" fillId="0" borderId="48" xfId="5" applyNumberFormat="1" applyFont="1" applyBorder="1" applyAlignment="1">
      <alignment horizontal="center" vertical="center" shrinkToFit="1"/>
    </xf>
    <xf numFmtId="0" fontId="16" fillId="0" borderId="49" xfId="5" applyFont="1" applyBorder="1" applyAlignment="1">
      <alignment horizontal="center" vertical="center" shrinkToFit="1"/>
    </xf>
    <xf numFmtId="179" fontId="16" fillId="0" borderId="27" xfId="5" applyNumberFormat="1" applyFont="1" applyBorder="1" applyAlignment="1">
      <alignment horizontal="center" vertical="center" shrinkToFit="1"/>
    </xf>
    <xf numFmtId="179" fontId="16" fillId="0" borderId="28" xfId="5" applyNumberFormat="1" applyFont="1" applyBorder="1" applyAlignment="1">
      <alignment horizontal="center" vertical="center" shrinkToFit="1"/>
    </xf>
    <xf numFmtId="0" fontId="0" fillId="0" borderId="0" xfId="0" applyAlignment="1">
      <alignment horizontal="left" vertical="top" wrapText="1"/>
    </xf>
    <xf numFmtId="0" fontId="0" fillId="0" borderId="0" xfId="0" applyAlignment="1">
      <alignment horizontal="left" vertical="center" wrapText="1"/>
    </xf>
    <xf numFmtId="0" fontId="0" fillId="2" borderId="1" xfId="0" applyFill="1" applyBorder="1" applyAlignment="1">
      <alignment horizontal="center" vertical="center"/>
    </xf>
    <xf numFmtId="0" fontId="0" fillId="6" borderId="1" xfId="0" applyFill="1" applyBorder="1" applyAlignment="1">
      <alignment horizontal="center" vertical="center"/>
    </xf>
    <xf numFmtId="0" fontId="0" fillId="7" borderId="1" xfId="0" applyFill="1" applyBorder="1" applyAlignment="1">
      <alignment horizontal="center" vertical="center"/>
    </xf>
    <xf numFmtId="0" fontId="0" fillId="0" borderId="0" xfId="0" applyAlignment="1">
      <alignment vertical="top" wrapText="1"/>
    </xf>
    <xf numFmtId="0" fontId="0" fillId="0" borderId="0" xfId="0">
      <alignment vertical="center"/>
    </xf>
    <xf numFmtId="0" fontId="0" fillId="5" borderId="1" xfId="0" applyFill="1" applyBorder="1" applyAlignment="1">
      <alignment horizontal="center" vertical="center"/>
    </xf>
    <xf numFmtId="0" fontId="46" fillId="2" borderId="2" xfId="2" applyFont="1" applyFill="1" applyBorder="1" applyAlignment="1">
      <alignment horizontal="center" vertical="center"/>
    </xf>
    <xf numFmtId="0" fontId="46" fillId="2" borderId="8" xfId="2" applyFont="1" applyFill="1" applyBorder="1" applyAlignment="1">
      <alignment horizontal="center" vertical="center"/>
    </xf>
    <xf numFmtId="0" fontId="46" fillId="2" borderId="2" xfId="2" applyFont="1" applyFill="1" applyBorder="1" applyAlignment="1">
      <alignment horizontal="center" vertical="center" shrinkToFit="1"/>
    </xf>
    <xf numFmtId="0" fontId="46" fillId="2" borderId="8" xfId="2" applyFont="1" applyFill="1" applyBorder="1" applyAlignment="1">
      <alignment horizontal="center" vertical="center" shrinkToFit="1"/>
    </xf>
    <xf numFmtId="0" fontId="46" fillId="0" borderId="2" xfId="2" applyFont="1" applyBorder="1" applyAlignment="1" applyProtection="1">
      <alignment horizontal="center" vertical="center"/>
      <protection locked="0"/>
    </xf>
    <xf numFmtId="0" fontId="46" fillId="0" borderId="3" xfId="2" applyFont="1" applyBorder="1" applyAlignment="1" applyProtection="1">
      <alignment horizontal="center" vertical="center"/>
      <protection locked="0"/>
    </xf>
    <xf numFmtId="0" fontId="46" fillId="0" borderId="8" xfId="2" applyFont="1" applyBorder="1" applyAlignment="1" applyProtection="1">
      <alignment horizontal="center" vertical="center"/>
      <protection locked="0"/>
    </xf>
    <xf numFmtId="0" fontId="46" fillId="0" borderId="12" xfId="2" applyFont="1" applyBorder="1" applyAlignment="1" applyProtection="1">
      <alignment horizontal="center" vertical="center" shrinkToFit="1"/>
      <protection locked="0"/>
    </xf>
    <xf numFmtId="0" fontId="46" fillId="0" borderId="4" xfId="2" applyFont="1" applyBorder="1" applyAlignment="1" applyProtection="1">
      <alignment horizontal="center" vertical="center" shrinkToFit="1"/>
      <protection locked="0"/>
    </xf>
    <xf numFmtId="0" fontId="46" fillId="2" borderId="3" xfId="2" applyFont="1" applyFill="1" applyBorder="1" applyAlignment="1">
      <alignment horizontal="center" vertical="center" shrinkToFit="1"/>
    </xf>
    <xf numFmtId="0" fontId="46" fillId="0" borderId="1" xfId="2" applyFont="1" applyBorder="1" applyAlignment="1" applyProtection="1">
      <alignment horizontal="center" vertical="center" shrinkToFit="1"/>
      <protection locked="0"/>
    </xf>
    <xf numFmtId="0" fontId="46" fillId="2" borderId="14" xfId="2" applyFont="1" applyFill="1" applyBorder="1" applyAlignment="1">
      <alignment horizontal="center" vertical="center" textRotation="255" shrinkToFit="1"/>
    </xf>
    <xf numFmtId="0" fontId="46" fillId="2" borderId="13" xfId="2" applyFont="1" applyFill="1" applyBorder="1" applyAlignment="1">
      <alignment horizontal="center" vertical="center" textRotation="255" shrinkToFit="1"/>
    </xf>
    <xf numFmtId="0" fontId="46" fillId="2" borderId="15" xfId="2" applyFont="1" applyFill="1" applyBorder="1" applyAlignment="1">
      <alignment horizontal="center" vertical="center" textRotation="255" shrinkToFit="1"/>
    </xf>
    <xf numFmtId="0" fontId="46" fillId="2" borderId="6" xfId="2" applyFont="1" applyFill="1" applyBorder="1" applyAlignment="1">
      <alignment horizontal="center" vertical="center" shrinkToFit="1"/>
    </xf>
    <xf numFmtId="0" fontId="46" fillId="2" borderId="7" xfId="2" applyFont="1" applyFill="1" applyBorder="1" applyAlignment="1">
      <alignment horizontal="center" vertical="center" shrinkToFit="1"/>
    </xf>
    <xf numFmtId="0" fontId="46" fillId="2" borderId="5" xfId="2" applyFont="1" applyFill="1" applyBorder="1" applyAlignment="1">
      <alignment horizontal="center" vertical="center" shrinkToFit="1"/>
    </xf>
    <xf numFmtId="0" fontId="46" fillId="2" borderId="9" xfId="2" applyFont="1" applyFill="1" applyBorder="1" applyAlignment="1">
      <alignment horizontal="center" vertical="center" shrinkToFit="1"/>
    </xf>
    <xf numFmtId="0" fontId="46" fillId="2" borderId="10" xfId="2" applyFont="1" applyFill="1" applyBorder="1" applyAlignment="1">
      <alignment horizontal="center" vertical="center" shrinkToFit="1"/>
    </xf>
    <xf numFmtId="0" fontId="46" fillId="2" borderId="11" xfId="2" applyFont="1" applyFill="1" applyBorder="1" applyAlignment="1">
      <alignment horizontal="center" vertical="center" shrinkToFit="1"/>
    </xf>
    <xf numFmtId="0" fontId="46" fillId="2" borderId="6" xfId="2" applyFont="1" applyFill="1" applyBorder="1" applyAlignment="1">
      <alignment horizontal="center" vertical="center" textRotation="255" wrapText="1" shrinkToFit="1"/>
    </xf>
    <xf numFmtId="0" fontId="46" fillId="2" borderId="5" xfId="2" applyFont="1" applyFill="1" applyBorder="1" applyAlignment="1">
      <alignment horizontal="center" vertical="center" textRotation="255" shrinkToFit="1"/>
    </xf>
    <xf numFmtId="0" fontId="46" fillId="2" borderId="12" xfId="2" applyFont="1" applyFill="1" applyBorder="1" applyAlignment="1">
      <alignment horizontal="center" vertical="center" textRotation="255" shrinkToFit="1"/>
    </xf>
    <xf numFmtId="0" fontId="46" fillId="2" borderId="4" xfId="2" applyFont="1" applyFill="1" applyBorder="1" applyAlignment="1">
      <alignment horizontal="center" vertical="center" textRotation="255" shrinkToFit="1"/>
    </xf>
    <xf numFmtId="0" fontId="46" fillId="2" borderId="9" xfId="2" applyFont="1" applyFill="1" applyBorder="1" applyAlignment="1">
      <alignment horizontal="center" vertical="center" textRotation="255" shrinkToFit="1"/>
    </xf>
    <xf numFmtId="0" fontId="46" fillId="2" borderId="11" xfId="2" applyFont="1" applyFill="1" applyBorder="1" applyAlignment="1">
      <alignment horizontal="center" vertical="center" textRotation="255" shrinkToFit="1"/>
    </xf>
    <xf numFmtId="0" fontId="45" fillId="0" borderId="1" xfId="2" applyFont="1" applyBorder="1" applyAlignment="1">
      <alignment horizontal="center" vertical="center"/>
    </xf>
    <xf numFmtId="0" fontId="46" fillId="0" borderId="3" xfId="2" applyFont="1" applyBorder="1" applyAlignment="1">
      <alignment horizontal="center" vertical="center" shrinkToFit="1"/>
    </xf>
    <xf numFmtId="0" fontId="46" fillId="2" borderId="9" xfId="2" applyFont="1" applyFill="1" applyBorder="1" applyAlignment="1">
      <alignment horizontal="center" vertical="center"/>
    </xf>
    <xf numFmtId="0" fontId="46" fillId="2" borderId="10" xfId="2" applyFont="1" applyFill="1" applyBorder="1" applyAlignment="1">
      <alignment horizontal="center" vertical="center"/>
    </xf>
    <xf numFmtId="0" fontId="46" fillId="2" borderId="11" xfId="2" applyFont="1" applyFill="1" applyBorder="1" applyAlignment="1">
      <alignment horizontal="center" vertical="center"/>
    </xf>
    <xf numFmtId="0" fontId="46" fillId="2" borderId="13" xfId="2" applyFont="1" applyFill="1" applyBorder="1" applyAlignment="1">
      <alignment horizontal="center" vertical="center" shrinkToFit="1"/>
    </xf>
    <xf numFmtId="0" fontId="46" fillId="0" borderId="2" xfId="2" applyFont="1" applyBorder="1" applyAlignment="1">
      <alignment horizontal="center" vertical="center" shrinkToFit="1"/>
    </xf>
    <xf numFmtId="0" fontId="46" fillId="0" borderId="8" xfId="2" applyFont="1" applyBorder="1" applyAlignment="1">
      <alignment horizontal="center" vertical="center" shrinkToFit="1"/>
    </xf>
    <xf numFmtId="0" fontId="46" fillId="2" borderId="14" xfId="2" applyFont="1" applyFill="1" applyBorder="1" applyAlignment="1">
      <alignment horizontal="center" vertical="center" textRotation="255"/>
    </xf>
    <xf numFmtId="0" fontId="46" fillId="2" borderId="15" xfId="2" applyFont="1" applyFill="1" applyBorder="1" applyAlignment="1">
      <alignment horizontal="center" vertical="center" textRotation="255"/>
    </xf>
    <xf numFmtId="0" fontId="46" fillId="2" borderId="14" xfId="2" applyFont="1" applyFill="1" applyBorder="1" applyAlignment="1">
      <alignment horizontal="center" vertical="center" shrinkToFit="1"/>
    </xf>
    <xf numFmtId="0" fontId="46" fillId="0" borderId="14" xfId="2" applyFont="1" applyBorder="1" applyAlignment="1">
      <alignment horizontal="left" vertical="center" shrinkToFit="1"/>
    </xf>
    <xf numFmtId="0" fontId="46" fillId="2" borderId="1" xfId="2" applyFont="1" applyFill="1" applyBorder="1" applyAlignment="1">
      <alignment horizontal="center" vertical="center" shrinkToFit="1"/>
    </xf>
    <xf numFmtId="0" fontId="46" fillId="0" borderId="6" xfId="2" applyFont="1" applyBorder="1" applyAlignment="1">
      <alignment horizontal="center" vertical="center" shrinkToFit="1"/>
    </xf>
    <xf numFmtId="0" fontId="46" fillId="0" borderId="7" xfId="2" applyFont="1" applyBorder="1" applyAlignment="1">
      <alignment horizontal="center" vertical="center" shrinkToFit="1"/>
    </xf>
    <xf numFmtId="0" fontId="46" fillId="0" borderId="5" xfId="2" applyFont="1" applyBorder="1" applyAlignment="1">
      <alignment horizontal="center" vertical="center" shrinkToFit="1"/>
    </xf>
    <xf numFmtId="0" fontId="46" fillId="0" borderId="9" xfId="2" applyFont="1" applyBorder="1" applyAlignment="1">
      <alignment horizontal="center" vertical="center" shrinkToFit="1"/>
    </xf>
    <xf numFmtId="0" fontId="46" fillId="0" borderId="10" xfId="2" applyFont="1" applyBorder="1" applyAlignment="1">
      <alignment horizontal="center" vertical="center" shrinkToFit="1"/>
    </xf>
    <xf numFmtId="0" fontId="46" fillId="0" borderId="11" xfId="2" applyFont="1" applyBorder="1" applyAlignment="1">
      <alignment horizontal="center" vertical="center" shrinkToFit="1"/>
    </xf>
    <xf numFmtId="176" fontId="46" fillId="0" borderId="2" xfId="2" applyNumberFormat="1" applyFont="1" applyBorder="1" applyAlignment="1">
      <alignment horizontal="center" vertical="center" shrinkToFit="1"/>
    </xf>
    <xf numFmtId="176" fontId="46" fillId="0" borderId="3" xfId="2" applyNumberFormat="1" applyFont="1" applyBorder="1" applyAlignment="1">
      <alignment horizontal="center" vertical="center" shrinkToFit="1"/>
    </xf>
    <xf numFmtId="176" fontId="46" fillId="0" borderId="8" xfId="2" applyNumberFormat="1" applyFont="1" applyBorder="1" applyAlignment="1">
      <alignment horizontal="center" vertical="center" shrinkToFit="1"/>
    </xf>
    <xf numFmtId="0" fontId="46" fillId="0" borderId="13" xfId="2" applyFont="1" applyBorder="1" applyAlignment="1">
      <alignment horizontal="left" vertical="center" shrinkToFit="1"/>
    </xf>
    <xf numFmtId="4" fontId="46" fillId="0" borderId="1" xfId="2" applyNumberFormat="1" applyFont="1" applyBorder="1" applyAlignment="1">
      <alignment horizontal="center" vertical="center" shrinkToFit="1"/>
    </xf>
    <xf numFmtId="0" fontId="46" fillId="2" borderId="12" xfId="2" applyFont="1" applyFill="1" applyBorder="1" applyAlignment="1">
      <alignment horizontal="center" vertical="center" shrinkToFit="1"/>
    </xf>
    <xf numFmtId="196" fontId="47" fillId="0" borderId="9" xfId="1" applyNumberFormat="1" applyFont="1" applyBorder="1" applyAlignment="1" applyProtection="1">
      <alignment horizontal="center" vertical="center" shrinkToFit="1"/>
      <protection locked="0"/>
    </xf>
    <xf numFmtId="196" fontId="47" fillId="0" borderId="10" xfId="1" applyNumberFormat="1" applyFont="1" applyBorder="1" applyAlignment="1" applyProtection="1">
      <alignment horizontal="center" vertical="center" shrinkToFit="1"/>
      <protection locked="0"/>
    </xf>
    <xf numFmtId="196" fontId="47" fillId="0" borderId="11" xfId="1" applyNumberFormat="1" applyFont="1" applyBorder="1" applyAlignment="1" applyProtection="1">
      <alignment horizontal="center" vertical="center" shrinkToFit="1"/>
      <protection locked="0"/>
    </xf>
    <xf numFmtId="14" fontId="46" fillId="0" borderId="9" xfId="2" applyNumberFormat="1" applyFont="1" applyBorder="1" applyAlignment="1" applyProtection="1">
      <alignment horizontal="center" vertical="center"/>
      <protection locked="0"/>
    </xf>
    <xf numFmtId="0" fontId="46" fillId="0" borderId="11" xfId="2" applyFont="1" applyBorder="1" applyAlignment="1" applyProtection="1">
      <alignment horizontal="center" vertical="center"/>
      <protection locked="0"/>
    </xf>
    <xf numFmtId="196" fontId="47" fillId="0" borderId="2" xfId="1" applyNumberFormat="1" applyFont="1" applyBorder="1" applyAlignment="1" applyProtection="1">
      <alignment horizontal="center" vertical="center" shrinkToFit="1"/>
      <protection locked="0"/>
    </xf>
    <xf numFmtId="196" fontId="47" fillId="0" borderId="3" xfId="1" applyNumberFormat="1" applyFont="1" applyBorder="1" applyAlignment="1" applyProtection="1">
      <alignment horizontal="center" vertical="center" shrinkToFit="1"/>
      <protection locked="0"/>
    </xf>
    <xf numFmtId="196" fontId="47" fillId="0" borderId="8" xfId="1" applyNumberFormat="1" applyFont="1" applyBorder="1" applyAlignment="1" applyProtection="1">
      <alignment horizontal="center" vertical="center" shrinkToFit="1"/>
      <protection locked="0"/>
    </xf>
    <xf numFmtId="0" fontId="46" fillId="2" borderId="3" xfId="2" applyFont="1" applyFill="1" applyBorder="1" applyAlignment="1">
      <alignment horizontal="center" vertical="center"/>
    </xf>
    <xf numFmtId="14" fontId="46" fillId="0" borderId="2" xfId="2" applyNumberFormat="1" applyFont="1" applyBorder="1" applyAlignment="1" applyProtection="1">
      <alignment horizontal="center" vertical="center" shrinkToFit="1"/>
      <protection locked="0"/>
    </xf>
    <xf numFmtId="0" fontId="46" fillId="0" borderId="8" xfId="2" applyFont="1" applyBorder="1" applyAlignment="1" applyProtection="1">
      <alignment horizontal="center" vertical="center" shrinkToFit="1"/>
      <protection locked="0"/>
    </xf>
    <xf numFmtId="0" fontId="46" fillId="2" borderId="12" xfId="2" applyFont="1" applyFill="1" applyBorder="1" applyAlignment="1">
      <alignment horizontal="center" vertical="center" textRotation="255"/>
    </xf>
    <xf numFmtId="0" fontId="46" fillId="2" borderId="4" xfId="2" applyFont="1" applyFill="1" applyBorder="1" applyAlignment="1">
      <alignment horizontal="center" vertical="center" textRotation="255"/>
    </xf>
    <xf numFmtId="0" fontId="46" fillId="2" borderId="9" xfId="2" applyFont="1" applyFill="1" applyBorder="1" applyAlignment="1">
      <alignment horizontal="center" vertical="center" textRotation="255"/>
    </xf>
    <xf numFmtId="0" fontId="46" fillId="2" borderId="11" xfId="2" applyFont="1" applyFill="1" applyBorder="1" applyAlignment="1">
      <alignment horizontal="center" vertical="center" textRotation="255"/>
    </xf>
    <xf numFmtId="0" fontId="46" fillId="2" borderId="1" xfId="2" applyFont="1" applyFill="1" applyBorder="1" applyAlignment="1" applyProtection="1">
      <alignment horizontal="center" vertical="center"/>
      <protection locked="0"/>
    </xf>
    <xf numFmtId="0" fontId="46" fillId="0" borderId="1" xfId="2" applyFont="1" applyBorder="1" applyAlignment="1">
      <alignment horizontal="center" vertical="center" shrinkToFit="1"/>
    </xf>
    <xf numFmtId="0" fontId="46" fillId="0" borderId="6" xfId="2" applyFont="1" applyBorder="1" applyAlignment="1">
      <alignment horizontal="center" vertical="center" wrapText="1" shrinkToFit="1"/>
    </xf>
    <xf numFmtId="4" fontId="46" fillId="2" borderId="6" xfId="2" applyNumberFormat="1" applyFont="1" applyFill="1" applyBorder="1" applyAlignment="1">
      <alignment horizontal="center" vertical="center" shrinkToFit="1"/>
    </xf>
    <xf numFmtId="4" fontId="46" fillId="2" borderId="5" xfId="2" applyNumberFormat="1" applyFont="1" applyFill="1" applyBorder="1" applyAlignment="1">
      <alignment horizontal="center" vertical="center" shrinkToFit="1"/>
    </xf>
    <xf numFmtId="4" fontId="46" fillId="2" borderId="9" xfId="2" applyNumberFormat="1" applyFont="1" applyFill="1" applyBorder="1" applyAlignment="1">
      <alignment horizontal="center" vertical="center" shrinkToFit="1"/>
    </xf>
    <xf numFmtId="4" fontId="46" fillId="2" borderId="11" xfId="2" applyNumberFormat="1" applyFont="1" applyFill="1" applyBorder="1" applyAlignment="1">
      <alignment horizontal="center" vertical="center" shrinkToFit="1"/>
    </xf>
    <xf numFmtId="176" fontId="46" fillId="0" borderId="6" xfId="2" applyNumberFormat="1" applyFont="1" applyBorder="1" applyAlignment="1">
      <alignment horizontal="center" vertical="center" shrinkToFit="1"/>
    </xf>
    <xf numFmtId="176" fontId="46" fillId="0" borderId="7" xfId="2" applyNumberFormat="1" applyFont="1" applyBorder="1" applyAlignment="1">
      <alignment horizontal="center" vertical="center" shrinkToFit="1"/>
    </xf>
    <xf numFmtId="176" fontId="46" fillId="0" borderId="5" xfId="2" applyNumberFormat="1" applyFont="1" applyBorder="1" applyAlignment="1">
      <alignment horizontal="center" vertical="center" shrinkToFit="1"/>
    </xf>
    <xf numFmtId="176" fontId="46" fillId="0" borderId="9" xfId="2" applyNumberFormat="1" applyFont="1" applyBorder="1" applyAlignment="1">
      <alignment horizontal="center" vertical="center" shrinkToFit="1"/>
    </xf>
    <xf numFmtId="176" fontId="46" fillId="0" borderId="10" xfId="2" applyNumberFormat="1" applyFont="1" applyBorder="1" applyAlignment="1">
      <alignment horizontal="center" vertical="center" shrinkToFit="1"/>
    </xf>
    <xf numFmtId="176" fontId="46" fillId="0" borderId="11" xfId="2" applyNumberFormat="1" applyFont="1" applyBorder="1" applyAlignment="1">
      <alignment horizontal="center" vertical="center" shrinkToFit="1"/>
    </xf>
    <xf numFmtId="0" fontId="46" fillId="2" borderId="6" xfId="2" applyFont="1" applyFill="1" applyBorder="1" applyAlignment="1">
      <alignment horizontal="center" vertical="center"/>
    </xf>
    <xf numFmtId="0" fontId="46" fillId="2" borderId="2" xfId="2" applyFont="1" applyFill="1" applyBorder="1" applyAlignment="1" applyProtection="1">
      <alignment horizontal="center" vertical="center"/>
      <protection locked="0"/>
    </xf>
    <xf numFmtId="0" fontId="46" fillId="2" borderId="3" xfId="2" applyFont="1" applyFill="1" applyBorder="1" applyAlignment="1" applyProtection="1">
      <alignment horizontal="center" vertical="center"/>
      <protection locked="0"/>
    </xf>
    <xf numFmtId="0" fontId="46" fillId="0" borderId="1" xfId="2" applyFont="1" applyBorder="1" applyAlignment="1" applyProtection="1">
      <alignment horizontal="center" vertical="center"/>
      <protection locked="0"/>
    </xf>
    <xf numFmtId="185" fontId="46" fillId="0" borderId="15" xfId="2" applyNumberFormat="1" applyFont="1" applyBorder="1" applyAlignment="1" applyProtection="1">
      <alignment horizontal="center" vertical="center"/>
      <protection locked="0"/>
    </xf>
    <xf numFmtId="0" fontId="46" fillId="0" borderId="2" xfId="2" applyFont="1" applyBorder="1" applyAlignment="1" applyProtection="1">
      <alignment horizontal="center" vertical="center" shrinkToFit="1"/>
      <protection locked="0"/>
    </xf>
    <xf numFmtId="0" fontId="46" fillId="2" borderId="6" xfId="2" applyFont="1" applyFill="1" applyBorder="1" applyAlignment="1">
      <alignment horizontal="center" vertical="center" textRotation="255"/>
    </xf>
    <xf numFmtId="0" fontId="46" fillId="2" borderId="5" xfId="2" applyFont="1" applyFill="1" applyBorder="1" applyAlignment="1">
      <alignment horizontal="center" vertical="center" textRotation="255"/>
    </xf>
    <xf numFmtId="0" fontId="46" fillId="0" borderId="13" xfId="2" applyFont="1" applyBorder="1" applyAlignment="1" applyProtection="1">
      <alignment horizontal="center" vertical="center"/>
      <protection locked="0"/>
    </xf>
    <xf numFmtId="0" fontId="46" fillId="2" borderId="13" xfId="2" applyFont="1" applyFill="1" applyBorder="1" applyAlignment="1">
      <alignment horizontal="center" vertical="center" textRotation="255"/>
    </xf>
    <xf numFmtId="0" fontId="46" fillId="0" borderId="14" xfId="2" applyFont="1" applyBorder="1" applyAlignment="1" applyProtection="1">
      <alignment horizontal="center" vertical="center"/>
      <protection locked="0"/>
    </xf>
    <xf numFmtId="0" fontId="46" fillId="2" borderId="7" xfId="2" applyFont="1" applyFill="1" applyBorder="1" applyAlignment="1">
      <alignment horizontal="center" vertical="center"/>
    </xf>
    <xf numFmtId="0" fontId="46" fillId="2" borderId="5" xfId="2" applyFont="1" applyFill="1" applyBorder="1" applyAlignment="1">
      <alignment horizontal="center" vertical="center"/>
    </xf>
    <xf numFmtId="0" fontId="46" fillId="2" borderId="2" xfId="2" applyFont="1" applyFill="1" applyBorder="1" applyAlignment="1">
      <alignment horizontal="center" vertical="center" justifyLastLine="1" shrinkToFit="1"/>
    </xf>
    <xf numFmtId="0" fontId="46" fillId="2" borderId="3" xfId="2" applyFont="1" applyFill="1" applyBorder="1" applyAlignment="1">
      <alignment horizontal="center" vertical="center" justifyLastLine="1" shrinkToFit="1"/>
    </xf>
    <xf numFmtId="0" fontId="46" fillId="2" borderId="8" xfId="2" applyFont="1" applyFill="1" applyBorder="1" applyAlignment="1">
      <alignment horizontal="center" vertical="center" justifyLastLine="1" shrinkToFit="1"/>
    </xf>
    <xf numFmtId="184" fontId="46" fillId="0" borderId="2" xfId="2" applyNumberFormat="1" applyFont="1" applyBorder="1" applyAlignment="1" applyProtection="1">
      <alignment horizontal="center" vertical="center"/>
      <protection locked="0"/>
    </xf>
    <xf numFmtId="184" fontId="46" fillId="0" borderId="3" xfId="2" applyNumberFormat="1" applyFont="1" applyBorder="1" applyAlignment="1" applyProtection="1">
      <alignment horizontal="center" vertical="center"/>
      <protection locked="0"/>
    </xf>
    <xf numFmtId="183" fontId="46" fillId="0" borderId="1" xfId="2" applyNumberFormat="1" applyFont="1" applyBorder="1" applyAlignment="1" applyProtection="1">
      <alignment horizontal="center" vertical="center"/>
      <protection locked="0"/>
    </xf>
    <xf numFmtId="181" fontId="46" fillId="0" borderId="2" xfId="2" applyNumberFormat="1" applyFont="1" applyBorder="1" applyAlignment="1" applyProtection="1">
      <alignment horizontal="center" vertical="center"/>
      <protection locked="0"/>
    </xf>
    <xf numFmtId="181" fontId="46" fillId="0" borderId="8" xfId="2" applyNumberFormat="1" applyFont="1" applyBorder="1" applyAlignment="1" applyProtection="1">
      <alignment horizontal="center" vertical="center"/>
      <protection locked="0"/>
    </xf>
    <xf numFmtId="0" fontId="46" fillId="0" borderId="2" xfId="2" applyFont="1" applyBorder="1" applyAlignment="1">
      <alignment horizontal="center" vertical="center"/>
    </xf>
    <xf numFmtId="0" fontId="46" fillId="0" borderId="3" xfId="2" applyFont="1" applyBorder="1" applyAlignment="1">
      <alignment horizontal="center" vertical="center"/>
    </xf>
    <xf numFmtId="0" fontId="46" fillId="0" borderId="8" xfId="2" applyFont="1" applyBorder="1" applyAlignment="1">
      <alignment horizontal="center" vertical="center"/>
    </xf>
    <xf numFmtId="182" fontId="46" fillId="0" borderId="1" xfId="2" applyNumberFormat="1" applyFont="1" applyBorder="1" applyAlignment="1" applyProtection="1">
      <alignment horizontal="center" vertical="center"/>
      <protection locked="0"/>
    </xf>
    <xf numFmtId="0" fontId="13" fillId="0" borderId="1" xfId="7" applyBorder="1" applyAlignment="1">
      <alignment horizontal="center" vertical="center" shrinkToFit="1"/>
    </xf>
    <xf numFmtId="0" fontId="13" fillId="0" borderId="1" xfId="2" applyBorder="1" applyAlignment="1">
      <alignment horizontal="center" vertical="center" shrinkToFit="1"/>
    </xf>
    <xf numFmtId="0" fontId="13" fillId="0" borderId="2" xfId="2" applyBorder="1" applyAlignment="1">
      <alignment horizontal="center" vertical="center" shrinkToFit="1"/>
    </xf>
    <xf numFmtId="0" fontId="13" fillId="0" borderId="3" xfId="2" applyBorder="1" applyAlignment="1">
      <alignment horizontal="center" vertical="center" shrinkToFit="1"/>
    </xf>
    <xf numFmtId="0" fontId="13" fillId="0" borderId="8" xfId="2" applyBorder="1" applyAlignment="1">
      <alignment horizontal="center" vertical="center" shrinkToFit="1"/>
    </xf>
    <xf numFmtId="0" fontId="13" fillId="0" borderId="2" xfId="7" applyBorder="1" applyAlignment="1">
      <alignment horizontal="center" vertical="center"/>
    </xf>
    <xf numFmtId="0" fontId="13" fillId="0" borderId="8" xfId="7" applyBorder="1" applyAlignment="1">
      <alignment horizontal="center" vertical="center"/>
    </xf>
    <xf numFmtId="0" fontId="5" fillId="2" borderId="6" xfId="2" applyFont="1" applyFill="1" applyBorder="1" applyAlignment="1" applyProtection="1">
      <alignment horizontal="center" vertical="center" wrapText="1"/>
      <protection locked="0"/>
    </xf>
    <xf numFmtId="0" fontId="5" fillId="2" borderId="5" xfId="2" applyFont="1" applyFill="1" applyBorder="1" applyAlignment="1" applyProtection="1">
      <alignment horizontal="center" vertical="center" wrapText="1"/>
      <protection locked="0"/>
    </xf>
    <xf numFmtId="0" fontId="5" fillId="2" borderId="9" xfId="2" applyFont="1" applyFill="1" applyBorder="1" applyAlignment="1" applyProtection="1">
      <alignment horizontal="center" vertical="center" wrapText="1"/>
      <protection locked="0"/>
    </xf>
    <xf numFmtId="0" fontId="5" fillId="2" borderId="11" xfId="2" applyFont="1" applyFill="1" applyBorder="1" applyAlignment="1" applyProtection="1">
      <alignment horizontal="center" vertical="center" wrapText="1"/>
      <protection locked="0"/>
    </xf>
    <xf numFmtId="0" fontId="13" fillId="0" borderId="2" xfId="7" applyBorder="1" applyAlignment="1">
      <alignment horizontal="center" vertical="center" shrinkToFit="1"/>
    </xf>
    <xf numFmtId="0" fontId="13" fillId="0" borderId="8" xfId="7" applyBorder="1" applyAlignment="1">
      <alignment horizontal="center" vertical="center" shrinkToFit="1"/>
    </xf>
    <xf numFmtId="0" fontId="13" fillId="0" borderId="2" xfId="2" applyBorder="1" applyAlignment="1">
      <alignment horizontal="left" vertical="center" shrinkToFit="1"/>
    </xf>
    <xf numFmtId="0" fontId="13" fillId="0" borderId="3" xfId="2" applyBorder="1" applyAlignment="1">
      <alignment horizontal="left" vertical="center" shrinkToFit="1"/>
    </xf>
    <xf numFmtId="0" fontId="13" fillId="0" borderId="8" xfId="2" applyBorder="1" applyAlignment="1">
      <alignment horizontal="left" vertical="center" shrinkToFit="1"/>
    </xf>
    <xf numFmtId="0" fontId="5" fillId="2" borderId="0" xfId="2" applyFont="1" applyFill="1" applyAlignment="1">
      <alignment horizontal="center" vertical="center" wrapText="1"/>
    </xf>
    <xf numFmtId="0" fontId="5" fillId="2" borderId="4" xfId="2" applyFont="1" applyFill="1" applyBorder="1" applyAlignment="1">
      <alignment horizontal="center" vertical="center" wrapText="1"/>
    </xf>
    <xf numFmtId="0" fontId="5" fillId="2" borderId="10" xfId="2" applyFont="1" applyFill="1" applyBorder="1" applyAlignment="1">
      <alignment horizontal="center" vertical="center" wrapText="1"/>
    </xf>
    <xf numFmtId="0" fontId="5" fillId="2" borderId="11" xfId="2" applyFont="1" applyFill="1" applyBorder="1" applyAlignment="1">
      <alignment horizontal="center" vertical="center" wrapText="1"/>
    </xf>
    <xf numFmtId="0" fontId="5" fillId="2" borderId="6" xfId="2" applyFont="1" applyFill="1" applyBorder="1" applyAlignment="1">
      <alignment horizontal="center" vertical="center" wrapText="1"/>
    </xf>
    <xf numFmtId="0" fontId="5" fillId="2" borderId="7" xfId="2" applyFont="1" applyFill="1" applyBorder="1" applyAlignment="1">
      <alignment horizontal="center" vertical="center" wrapText="1"/>
    </xf>
    <xf numFmtId="0" fontId="5" fillId="2" borderId="12" xfId="2" applyFont="1" applyFill="1" applyBorder="1" applyAlignment="1" applyProtection="1">
      <alignment horizontal="center" vertical="center" wrapText="1"/>
      <protection locked="0"/>
    </xf>
    <xf numFmtId="0" fontId="5" fillId="2" borderId="4" xfId="2" applyFont="1" applyFill="1" applyBorder="1" applyAlignment="1" applyProtection="1">
      <alignment horizontal="center" vertical="center" wrapText="1"/>
      <protection locked="0"/>
    </xf>
    <xf numFmtId="0" fontId="5" fillId="2" borderId="2" xfId="2" applyFont="1" applyFill="1" applyBorder="1" applyAlignment="1">
      <alignment horizontal="center" vertical="center" shrinkToFit="1"/>
    </xf>
    <xf numFmtId="0" fontId="5" fillId="2" borderId="3" xfId="2" applyFont="1" applyFill="1" applyBorder="1" applyAlignment="1">
      <alignment horizontal="center" vertical="center" shrinkToFit="1"/>
    </xf>
    <xf numFmtId="0" fontId="5" fillId="2" borderId="8" xfId="2" applyFont="1" applyFill="1" applyBorder="1" applyAlignment="1">
      <alignment horizontal="center" vertical="center" shrinkToFit="1"/>
    </xf>
    <xf numFmtId="0" fontId="28" fillId="0" borderId="1" xfId="7" applyFont="1" applyBorder="1" applyAlignment="1">
      <alignment horizontal="center" vertical="center" shrinkToFit="1"/>
    </xf>
    <xf numFmtId="0" fontId="24" fillId="2" borderId="14" xfId="2" applyFont="1" applyFill="1" applyBorder="1" applyAlignment="1" applyProtection="1">
      <alignment horizontal="center" vertical="center" wrapText="1" shrinkToFit="1"/>
      <protection locked="0"/>
    </xf>
    <xf numFmtId="0" fontId="24" fillId="2" borderId="13" xfId="2" applyFont="1" applyFill="1" applyBorder="1" applyAlignment="1" applyProtection="1">
      <alignment horizontal="center" vertical="center" wrapText="1" shrinkToFit="1"/>
      <protection locked="0"/>
    </xf>
    <xf numFmtId="0" fontId="34" fillId="2" borderId="14" xfId="2" applyFont="1" applyFill="1" applyBorder="1" applyAlignment="1" applyProtection="1">
      <alignment horizontal="center" vertical="center" wrapText="1" shrinkToFit="1"/>
      <protection locked="0"/>
    </xf>
    <xf numFmtId="0" fontId="34" fillId="2" borderId="13" xfId="2" applyFont="1" applyFill="1" applyBorder="1" applyAlignment="1" applyProtection="1">
      <alignment horizontal="center" vertical="center" wrapText="1" shrinkToFit="1"/>
      <protection locked="0"/>
    </xf>
    <xf numFmtId="0" fontId="14" fillId="2" borderId="1" xfId="2" applyFont="1" applyFill="1" applyBorder="1" applyAlignment="1" applyProtection="1">
      <alignment horizontal="center" vertical="center" wrapText="1"/>
      <protection locked="0"/>
    </xf>
    <xf numFmtId="0" fontId="14" fillId="2" borderId="1" xfId="2" applyFont="1" applyFill="1" applyBorder="1" applyAlignment="1">
      <alignment horizontal="center" vertical="center" wrapText="1"/>
    </xf>
    <xf numFmtId="0" fontId="24" fillId="2" borderId="1" xfId="2" applyFont="1" applyFill="1" applyBorder="1" applyAlignment="1" applyProtection="1">
      <alignment horizontal="center" vertical="center" wrapText="1"/>
      <protection locked="0"/>
    </xf>
    <xf numFmtId="0" fontId="24" fillId="2" borderId="1" xfId="2" applyFont="1" applyFill="1" applyBorder="1" applyAlignment="1">
      <alignment horizontal="center" vertical="center" wrapText="1"/>
    </xf>
    <xf numFmtId="0" fontId="5" fillId="2" borderId="13" xfId="7" applyFont="1" applyFill="1" applyBorder="1" applyAlignment="1">
      <alignment horizontal="center" vertical="center" wrapText="1"/>
    </xf>
    <xf numFmtId="0" fontId="5" fillId="2" borderId="1" xfId="2" applyFont="1" applyFill="1" applyBorder="1" applyAlignment="1">
      <alignment horizontal="center" vertical="center" wrapText="1"/>
    </xf>
    <xf numFmtId="0" fontId="5" fillId="2" borderId="15" xfId="7" applyFont="1" applyFill="1" applyBorder="1" applyAlignment="1">
      <alignment horizontal="center" vertical="center" wrapText="1"/>
    </xf>
    <xf numFmtId="0" fontId="5" fillId="2" borderId="14" xfId="2" applyFont="1" applyFill="1" applyBorder="1" applyAlignment="1">
      <alignment horizontal="center" vertical="center" wrapText="1"/>
    </xf>
    <xf numFmtId="0" fontId="5" fillId="2" borderId="5" xfId="2" applyFont="1" applyFill="1" applyBorder="1" applyAlignment="1">
      <alignment horizontal="center" vertical="center" wrapText="1"/>
    </xf>
    <xf numFmtId="0" fontId="5" fillId="2" borderId="9" xfId="2" applyFont="1" applyFill="1" applyBorder="1" applyAlignment="1">
      <alignment horizontal="center" vertical="center" wrapText="1"/>
    </xf>
    <xf numFmtId="0" fontId="5" fillId="2" borderId="14" xfId="2" applyFont="1" applyFill="1" applyBorder="1" applyAlignment="1" applyProtection="1">
      <alignment horizontal="center" vertical="center" wrapText="1"/>
      <protection locked="0"/>
    </xf>
    <xf numFmtId="0" fontId="5" fillId="2" borderId="13" xfId="2" applyFont="1" applyFill="1" applyBorder="1" applyAlignment="1" applyProtection="1">
      <alignment horizontal="center" vertical="center" wrapText="1"/>
      <protection locked="0"/>
    </xf>
    <xf numFmtId="0" fontId="14" fillId="2" borderId="14" xfId="2" applyFont="1" applyFill="1" applyBorder="1" applyAlignment="1" applyProtection="1">
      <alignment horizontal="center" vertical="center" wrapText="1"/>
      <protection locked="0"/>
    </xf>
    <xf numFmtId="0" fontId="14" fillId="2" borderId="13" xfId="2" applyFont="1" applyFill="1" applyBorder="1" applyAlignment="1" applyProtection="1">
      <alignment horizontal="center" vertical="center" wrapText="1"/>
      <protection locked="0"/>
    </xf>
    <xf numFmtId="0" fontId="24" fillId="2" borderId="14" xfId="2" applyFont="1" applyFill="1" applyBorder="1" applyAlignment="1" applyProtection="1">
      <alignment horizontal="center" vertical="center" wrapText="1"/>
      <protection locked="0"/>
    </xf>
    <xf numFmtId="0" fontId="24" fillId="2" borderId="13" xfId="2" applyFont="1" applyFill="1" applyBorder="1" applyAlignment="1" applyProtection="1">
      <alignment horizontal="center" vertical="center" wrapText="1"/>
      <protection locked="0"/>
    </xf>
    <xf numFmtId="0" fontId="5" fillId="2" borderId="6" xfId="7" quotePrefix="1" applyFont="1" applyFill="1" applyBorder="1" applyAlignment="1">
      <alignment horizontal="center" vertical="center" shrinkToFit="1"/>
    </xf>
    <xf numFmtId="0" fontId="5" fillId="2" borderId="5" xfId="7" quotePrefix="1" applyFont="1" applyFill="1" applyBorder="1" applyAlignment="1">
      <alignment horizontal="center" vertical="center" shrinkToFit="1"/>
    </xf>
    <xf numFmtId="0" fontId="5" fillId="2" borderId="9" xfId="7" quotePrefix="1" applyFont="1" applyFill="1" applyBorder="1" applyAlignment="1">
      <alignment horizontal="center" vertical="center" shrinkToFit="1"/>
    </xf>
    <xf numFmtId="0" fontId="5" fillId="2" borderId="11" xfId="7" quotePrefix="1" applyFont="1" applyFill="1" applyBorder="1" applyAlignment="1">
      <alignment horizontal="center" vertical="center" shrinkToFit="1"/>
    </xf>
    <xf numFmtId="0" fontId="5" fillId="2" borderId="6" xfId="7" applyFont="1" applyFill="1" applyBorder="1" applyAlignment="1">
      <alignment horizontal="center" vertical="center"/>
    </xf>
    <xf numFmtId="0" fontId="5" fillId="2" borderId="7" xfId="7" applyFont="1" applyFill="1" applyBorder="1" applyAlignment="1">
      <alignment horizontal="center" vertical="center"/>
    </xf>
    <xf numFmtId="0" fontId="5" fillId="2" borderId="5" xfId="7" applyFont="1" applyFill="1" applyBorder="1" applyAlignment="1">
      <alignment horizontal="center" vertical="center"/>
    </xf>
    <xf numFmtId="0" fontId="5" fillId="2" borderId="9" xfId="7" applyFont="1" applyFill="1" applyBorder="1" applyAlignment="1">
      <alignment horizontal="center" vertical="center"/>
    </xf>
    <xf numFmtId="0" fontId="5" fillId="2" borderId="10" xfId="7" applyFont="1" applyFill="1" applyBorder="1" applyAlignment="1">
      <alignment horizontal="center" vertical="center"/>
    </xf>
    <xf numFmtId="0" fontId="5" fillId="2" borderId="11" xfId="7" applyFont="1" applyFill="1" applyBorder="1" applyAlignment="1">
      <alignment horizontal="center" vertical="center"/>
    </xf>
    <xf numFmtId="0" fontId="5" fillId="2" borderId="6" xfId="2" applyFont="1" applyFill="1" applyBorder="1" applyAlignment="1">
      <alignment horizontal="center" vertical="center" shrinkToFit="1"/>
    </xf>
    <xf numFmtId="0" fontId="5" fillId="2" borderId="7" xfId="2" applyFont="1" applyFill="1" applyBorder="1" applyAlignment="1">
      <alignment horizontal="center" vertical="center" shrinkToFit="1"/>
    </xf>
    <xf numFmtId="0" fontId="5" fillId="2" borderId="5" xfId="2" applyFont="1" applyFill="1" applyBorder="1" applyAlignment="1">
      <alignment horizontal="center" vertical="center" shrinkToFit="1"/>
    </xf>
    <xf numFmtId="0" fontId="5" fillId="2" borderId="9" xfId="2" applyFont="1" applyFill="1" applyBorder="1" applyAlignment="1">
      <alignment horizontal="center" vertical="center" shrinkToFit="1"/>
    </xf>
    <xf numFmtId="0" fontId="5" fillId="2" borderId="10" xfId="2" applyFont="1" applyFill="1" applyBorder="1" applyAlignment="1">
      <alignment horizontal="center" vertical="center" shrinkToFit="1"/>
    </xf>
    <xf numFmtId="0" fontId="5" fillId="2" borderId="11" xfId="2" applyFont="1" applyFill="1" applyBorder="1" applyAlignment="1">
      <alignment horizontal="center" vertical="center" shrinkToFit="1"/>
    </xf>
    <xf numFmtId="0" fontId="5" fillId="2" borderId="6" xfId="7" applyFont="1" applyFill="1" applyBorder="1" applyAlignment="1">
      <alignment horizontal="center" vertical="center" shrinkToFit="1"/>
    </xf>
    <xf numFmtId="0" fontId="5" fillId="2" borderId="7" xfId="7" applyFont="1" applyFill="1" applyBorder="1" applyAlignment="1">
      <alignment horizontal="center" vertical="center" shrinkToFit="1"/>
    </xf>
    <xf numFmtId="0" fontId="5" fillId="2" borderId="5" xfId="7" applyFont="1" applyFill="1" applyBorder="1" applyAlignment="1">
      <alignment horizontal="center" vertical="center" shrinkToFit="1"/>
    </xf>
    <xf numFmtId="0" fontId="5" fillId="2" borderId="9" xfId="7" applyFont="1" applyFill="1" applyBorder="1" applyAlignment="1">
      <alignment horizontal="center" vertical="center" shrinkToFit="1"/>
    </xf>
    <xf numFmtId="0" fontId="5" fillId="2" borderId="10" xfId="7" applyFont="1" applyFill="1" applyBorder="1" applyAlignment="1">
      <alignment horizontal="center" vertical="center" shrinkToFit="1"/>
    </xf>
    <xf numFmtId="0" fontId="5" fillId="2" borderId="11" xfId="7" applyFont="1" applyFill="1" applyBorder="1" applyAlignment="1">
      <alignment horizontal="center" vertical="center" shrinkToFit="1"/>
    </xf>
    <xf numFmtId="0" fontId="5" fillId="2" borderId="1" xfId="2" applyFont="1" applyFill="1" applyBorder="1" applyAlignment="1">
      <alignment horizontal="center" vertical="center" wrapText="1" shrinkToFit="1"/>
    </xf>
    <xf numFmtId="0" fontId="6" fillId="0" borderId="10" xfId="2" applyFont="1" applyBorder="1" applyAlignment="1">
      <alignment horizontal="left" vertical="center"/>
    </xf>
    <xf numFmtId="0" fontId="5" fillId="2" borderId="14" xfId="2" applyFont="1" applyFill="1" applyBorder="1" applyAlignment="1">
      <alignment horizontal="center" vertical="center"/>
    </xf>
    <xf numFmtId="199" fontId="7" fillId="0" borderId="6" xfId="2" applyNumberFormat="1" applyFont="1" applyBorder="1" applyAlignment="1">
      <alignment horizontal="left" vertical="center"/>
    </xf>
    <xf numFmtId="199" fontId="7" fillId="0" borderId="7" xfId="2" applyNumberFormat="1" applyFont="1" applyBorder="1" applyAlignment="1">
      <alignment horizontal="left" vertical="center"/>
    </xf>
    <xf numFmtId="199" fontId="7" fillId="0" borderId="5" xfId="2" applyNumberFormat="1" applyFont="1" applyBorder="1" applyAlignment="1">
      <alignment horizontal="left" vertical="center"/>
    </xf>
    <xf numFmtId="0" fontId="5" fillId="2" borderId="1" xfId="2" applyFont="1" applyFill="1" applyBorder="1" applyAlignment="1">
      <alignment horizontal="center" vertical="center"/>
    </xf>
    <xf numFmtId="199" fontId="7" fillId="0" borderId="2" xfId="2" applyNumberFormat="1" applyFont="1" applyBorder="1" applyAlignment="1">
      <alignment horizontal="left" vertical="center" shrinkToFit="1"/>
    </xf>
    <xf numFmtId="199" fontId="7" fillId="0" borderId="3" xfId="2" applyNumberFormat="1" applyFont="1" applyBorder="1" applyAlignment="1">
      <alignment horizontal="left" vertical="center" shrinkToFit="1"/>
    </xf>
    <xf numFmtId="199" fontId="7" fillId="0" borderId="8" xfId="2" applyNumberFormat="1" applyFont="1" applyBorder="1" applyAlignment="1">
      <alignment horizontal="left" vertical="center" shrinkToFit="1"/>
    </xf>
    <xf numFmtId="0" fontId="5" fillId="2" borderId="13" xfId="2" applyFont="1" applyFill="1" applyBorder="1" applyAlignment="1">
      <alignment horizontal="center" vertical="center"/>
    </xf>
    <xf numFmtId="199" fontId="7" fillId="0" borderId="9" xfId="2" applyNumberFormat="1" applyFont="1" applyBorder="1" applyAlignment="1">
      <alignment horizontal="left" vertical="center"/>
    </xf>
    <xf numFmtId="199" fontId="7" fillId="0" borderId="10" xfId="2" applyNumberFormat="1" applyFont="1" applyBorder="1" applyAlignment="1">
      <alignment horizontal="left" vertical="center"/>
    </xf>
    <xf numFmtId="199" fontId="7" fillId="0" borderId="11" xfId="2" applyNumberFormat="1" applyFont="1" applyBorder="1" applyAlignment="1">
      <alignment horizontal="left" vertical="center"/>
    </xf>
    <xf numFmtId="0" fontId="5" fillId="2" borderId="1" xfId="2" applyFont="1" applyFill="1" applyBorder="1" applyAlignment="1">
      <alignment horizontal="center" vertical="center" shrinkToFit="1"/>
    </xf>
    <xf numFmtId="177" fontId="5" fillId="0" borderId="1" xfId="2" applyNumberFormat="1" applyFont="1" applyBorder="1" applyAlignment="1">
      <alignment horizontal="center" vertical="center" wrapText="1" shrinkToFit="1"/>
    </xf>
    <xf numFmtId="199" fontId="7" fillId="0" borderId="6" xfId="2" applyNumberFormat="1" applyFont="1" applyBorder="1" applyAlignment="1">
      <alignment horizontal="center" vertical="center" wrapText="1" shrinkToFit="1"/>
    </xf>
    <xf numFmtId="199" fontId="7" fillId="0" borderId="7" xfId="2" applyNumberFormat="1" applyFont="1" applyBorder="1" applyAlignment="1">
      <alignment horizontal="center" vertical="center" wrapText="1" shrinkToFit="1"/>
    </xf>
    <xf numFmtId="199" fontId="7" fillId="0" borderId="5" xfId="2" applyNumberFormat="1" applyFont="1" applyBorder="1" applyAlignment="1">
      <alignment horizontal="center" vertical="center" wrapText="1" shrinkToFit="1"/>
    </xf>
    <xf numFmtId="199" fontId="7" fillId="0" borderId="9" xfId="2" applyNumberFormat="1" applyFont="1" applyBorder="1" applyAlignment="1">
      <alignment horizontal="center" vertical="center" wrapText="1" shrinkToFit="1"/>
    </xf>
    <xf numFmtId="199" fontId="7" fillId="0" borderId="10" xfId="2" applyNumberFormat="1" applyFont="1" applyBorder="1" applyAlignment="1">
      <alignment horizontal="center" vertical="center" wrapText="1" shrinkToFit="1"/>
    </xf>
    <xf numFmtId="199" fontId="7" fillId="0" borderId="11" xfId="2" applyNumberFormat="1" applyFont="1" applyBorder="1" applyAlignment="1">
      <alignment horizontal="center" vertical="center" wrapText="1" shrinkToFit="1"/>
    </xf>
    <xf numFmtId="0" fontId="10" fillId="2" borderId="13" xfId="2" applyFont="1" applyFill="1" applyBorder="1" applyAlignment="1">
      <alignment vertical="center" textRotation="255"/>
    </xf>
    <xf numFmtId="0" fontId="10" fillId="2" borderId="1" xfId="2" applyFont="1" applyFill="1" applyBorder="1" applyAlignment="1">
      <alignment vertical="center" textRotation="255"/>
    </xf>
    <xf numFmtId="0" fontId="10" fillId="0" borderId="13" xfId="2" applyFont="1" applyBorder="1" applyAlignment="1" applyProtection="1">
      <alignment horizontal="center"/>
      <protection locked="0"/>
    </xf>
    <xf numFmtId="0" fontId="10" fillId="0" borderId="1" xfId="2" applyFont="1" applyBorder="1" applyAlignment="1" applyProtection="1">
      <alignment horizontal="center"/>
      <protection locked="0"/>
    </xf>
    <xf numFmtId="0" fontId="10" fillId="2" borderId="6" xfId="2" applyFont="1" applyFill="1" applyBorder="1" applyAlignment="1">
      <alignment horizontal="center" vertical="center" shrinkToFit="1"/>
    </xf>
    <xf numFmtId="0" fontId="10" fillId="2" borderId="7" xfId="2" applyFont="1" applyFill="1" applyBorder="1" applyAlignment="1">
      <alignment horizontal="center" vertical="center" shrinkToFit="1"/>
    </xf>
    <xf numFmtId="0" fontId="10" fillId="2" borderId="5" xfId="2" applyFont="1" applyFill="1" applyBorder="1" applyAlignment="1">
      <alignment horizontal="center" vertical="center" shrinkToFit="1"/>
    </xf>
    <xf numFmtId="0" fontId="10" fillId="2" borderId="9" xfId="2" applyFont="1" applyFill="1" applyBorder="1" applyAlignment="1">
      <alignment horizontal="center" vertical="center" shrinkToFit="1"/>
    </xf>
    <xf numFmtId="0" fontId="10" fillId="2" borderId="10" xfId="2" applyFont="1" applyFill="1" applyBorder="1" applyAlignment="1">
      <alignment horizontal="center" vertical="center" shrinkToFit="1"/>
    </xf>
    <xf numFmtId="0" fontId="10" fillId="2" borderId="11" xfId="2" applyFont="1" applyFill="1" applyBorder="1" applyAlignment="1">
      <alignment horizontal="center" vertical="center" shrinkToFit="1"/>
    </xf>
    <xf numFmtId="199" fontId="10" fillId="0" borderId="6" xfId="2" applyNumberFormat="1" applyFont="1" applyBorder="1" applyAlignment="1">
      <alignment horizontal="center" vertical="center" wrapText="1" shrinkToFit="1"/>
    </xf>
    <xf numFmtId="199" fontId="10" fillId="0" borderId="7" xfId="2" applyNumberFormat="1" applyFont="1" applyBorder="1" applyAlignment="1">
      <alignment horizontal="center" vertical="center" wrapText="1" shrinkToFit="1"/>
    </xf>
    <xf numFmtId="199" fontId="10" fillId="0" borderId="5" xfId="2" applyNumberFormat="1" applyFont="1" applyBorder="1" applyAlignment="1">
      <alignment horizontal="center" vertical="center" wrapText="1" shrinkToFit="1"/>
    </xf>
    <xf numFmtId="199" fontId="10" fillId="0" borderId="9" xfId="2" applyNumberFormat="1" applyFont="1" applyBorder="1" applyAlignment="1">
      <alignment horizontal="center" vertical="center" wrapText="1" shrinkToFit="1"/>
    </xf>
    <xf numFmtId="199" fontId="10" fillId="0" borderId="10" xfId="2" applyNumberFormat="1" applyFont="1" applyBorder="1" applyAlignment="1">
      <alignment horizontal="center" vertical="center" wrapText="1" shrinkToFit="1"/>
    </xf>
    <xf numFmtId="199" fontId="10" fillId="0" borderId="11" xfId="2" applyNumberFormat="1" applyFont="1" applyBorder="1" applyAlignment="1">
      <alignment horizontal="center" vertical="center" wrapText="1" shrinkToFit="1"/>
    </xf>
    <xf numFmtId="0" fontId="10" fillId="2" borderId="6" xfId="2" applyFont="1" applyFill="1" applyBorder="1" applyAlignment="1">
      <alignment horizontal="center" vertical="center" wrapText="1" shrinkToFit="1"/>
    </xf>
    <xf numFmtId="0" fontId="10" fillId="2" borderId="7" xfId="2" applyFont="1" applyFill="1" applyBorder="1" applyAlignment="1">
      <alignment horizontal="center" vertical="center" wrapText="1" shrinkToFit="1"/>
    </xf>
    <xf numFmtId="0" fontId="10" fillId="2" borderId="5" xfId="2" applyFont="1" applyFill="1" applyBorder="1" applyAlignment="1">
      <alignment horizontal="center" vertical="center" wrapText="1" shrinkToFit="1"/>
    </xf>
    <xf numFmtId="0" fontId="10" fillId="2" borderId="9" xfId="2" applyFont="1" applyFill="1" applyBorder="1" applyAlignment="1">
      <alignment horizontal="center" vertical="center" wrapText="1" shrinkToFit="1"/>
    </xf>
    <xf numFmtId="0" fontId="10" fillId="2" borderId="10" xfId="2" applyFont="1" applyFill="1" applyBorder="1" applyAlignment="1">
      <alignment horizontal="center" vertical="center" wrapText="1" shrinkToFit="1"/>
    </xf>
    <xf numFmtId="0" fontId="10" fillId="2" borderId="11" xfId="2" applyFont="1" applyFill="1" applyBorder="1" applyAlignment="1">
      <alignment horizontal="center" vertical="center" wrapText="1" shrinkToFit="1"/>
    </xf>
    <xf numFmtId="0" fontId="11" fillId="0" borderId="0" xfId="2" applyFont="1" applyAlignment="1">
      <alignment horizontal="left" vertical="center"/>
    </xf>
    <xf numFmtId="0" fontId="10" fillId="2" borderId="6" xfId="2" applyFont="1" applyFill="1" applyBorder="1" applyAlignment="1">
      <alignment horizontal="center" vertical="center"/>
    </xf>
    <xf numFmtId="0" fontId="10" fillId="2" borderId="7" xfId="2" applyFont="1" applyFill="1" applyBorder="1" applyAlignment="1">
      <alignment horizontal="center" vertical="center"/>
    </xf>
    <xf numFmtId="0" fontId="10" fillId="2" borderId="5" xfId="2" applyFont="1" applyFill="1" applyBorder="1" applyAlignment="1">
      <alignment horizontal="center" vertical="center"/>
    </xf>
    <xf numFmtId="199" fontId="10" fillId="0" borderId="6" xfId="2" applyNumberFormat="1" applyFont="1" applyBorder="1" applyAlignment="1">
      <alignment horizontal="left" vertical="center"/>
    </xf>
    <xf numFmtId="199" fontId="10" fillId="0" borderId="7" xfId="2" applyNumberFormat="1" applyFont="1" applyBorder="1" applyAlignment="1">
      <alignment horizontal="left" vertical="center"/>
    </xf>
    <xf numFmtId="199" fontId="10" fillId="0" borderId="5" xfId="2" applyNumberFormat="1" applyFont="1" applyBorder="1" applyAlignment="1">
      <alignment horizontal="left" vertical="center"/>
    </xf>
    <xf numFmtId="0" fontId="10" fillId="2" borderId="1" xfId="2" applyFont="1" applyFill="1" applyBorder="1" applyAlignment="1">
      <alignment horizontal="center" vertical="center"/>
    </xf>
    <xf numFmtId="199" fontId="10" fillId="0" borderId="1" xfId="2" applyNumberFormat="1" applyFont="1" applyBorder="1" applyAlignment="1">
      <alignment horizontal="left" vertical="center" shrinkToFit="1"/>
    </xf>
    <xf numFmtId="176" fontId="10" fillId="0" borderId="6" xfId="2" applyNumberFormat="1" applyFont="1" applyBorder="1" applyAlignment="1">
      <alignment horizontal="center" vertical="center"/>
    </xf>
    <xf numFmtId="176" fontId="10" fillId="0" borderId="7" xfId="2" applyNumberFormat="1" applyFont="1" applyBorder="1" applyAlignment="1">
      <alignment horizontal="center" vertical="center"/>
    </xf>
    <xf numFmtId="176" fontId="10" fillId="0" borderId="5" xfId="2" applyNumberFormat="1" applyFont="1" applyBorder="1" applyAlignment="1">
      <alignment horizontal="center" vertical="center"/>
    </xf>
    <xf numFmtId="176" fontId="10" fillId="0" borderId="9" xfId="2" applyNumberFormat="1" applyFont="1" applyBorder="1" applyAlignment="1">
      <alignment horizontal="center" vertical="center"/>
    </xf>
    <xf numFmtId="176" fontId="10" fillId="0" borderId="10" xfId="2" applyNumberFormat="1" applyFont="1" applyBorder="1" applyAlignment="1">
      <alignment horizontal="center" vertical="center"/>
    </xf>
    <xf numFmtId="176" fontId="10" fillId="0" borderId="11" xfId="2" applyNumberFormat="1" applyFont="1" applyBorder="1" applyAlignment="1">
      <alignment horizontal="center" vertical="center"/>
    </xf>
    <xf numFmtId="0" fontId="10" fillId="2" borderId="9" xfId="2" applyFont="1" applyFill="1" applyBorder="1" applyAlignment="1">
      <alignment horizontal="center" vertical="center"/>
    </xf>
    <xf numFmtId="0" fontId="10" fillId="2" borderId="10" xfId="2" applyFont="1" applyFill="1" applyBorder="1" applyAlignment="1">
      <alignment horizontal="center" vertical="center"/>
    </xf>
    <xf numFmtId="0" fontId="10" fillId="2" borderId="11" xfId="2" applyFont="1" applyFill="1" applyBorder="1" applyAlignment="1">
      <alignment horizontal="center" vertical="center"/>
    </xf>
    <xf numFmtId="199" fontId="10" fillId="0" borderId="9" xfId="2" applyNumberFormat="1" applyFont="1" applyBorder="1" applyAlignment="1">
      <alignment horizontal="left" vertical="center"/>
    </xf>
    <xf numFmtId="199" fontId="10" fillId="0" borderId="10" xfId="2" applyNumberFormat="1" applyFont="1" applyBorder="1" applyAlignment="1">
      <alignment horizontal="left" vertical="center"/>
    </xf>
    <xf numFmtId="199" fontId="10" fillId="0" borderId="11" xfId="2" applyNumberFormat="1" applyFont="1" applyBorder="1" applyAlignment="1">
      <alignment horizontal="left" vertical="center"/>
    </xf>
    <xf numFmtId="0" fontId="10" fillId="2" borderId="1" xfId="2" applyFont="1" applyFill="1" applyBorder="1" applyAlignment="1">
      <alignment horizontal="center" vertical="center" wrapText="1"/>
    </xf>
    <xf numFmtId="177" fontId="46" fillId="4" borderId="2" xfId="2" applyNumberFormat="1" applyFont="1" applyFill="1" applyBorder="1" applyAlignment="1">
      <alignment horizontal="center" vertical="center" shrinkToFit="1"/>
    </xf>
    <xf numFmtId="177" fontId="46" fillId="4" borderId="3" xfId="2" applyNumberFormat="1" applyFont="1" applyFill="1" applyBorder="1" applyAlignment="1">
      <alignment horizontal="center" vertical="center" shrinkToFit="1"/>
    </xf>
    <xf numFmtId="177" fontId="46" fillId="4" borderId="8" xfId="2" applyNumberFormat="1" applyFont="1" applyFill="1" applyBorder="1" applyAlignment="1">
      <alignment horizontal="center" vertical="center" shrinkToFit="1"/>
    </xf>
    <xf numFmtId="49" fontId="46" fillId="0" borderId="1" xfId="2" applyNumberFormat="1" applyFont="1" applyBorder="1" applyAlignment="1">
      <alignment horizontal="center" vertical="center"/>
    </xf>
    <xf numFmtId="0" fontId="46" fillId="0" borderId="7" xfId="2" applyFont="1" applyBorder="1" applyAlignment="1">
      <alignment horizontal="center" vertical="center" wrapText="1" shrinkToFit="1"/>
    </xf>
    <xf numFmtId="0" fontId="46" fillId="0" borderId="10" xfId="2" applyFont="1" applyBorder="1" applyAlignment="1">
      <alignment horizontal="center" vertical="center" wrapText="1" shrinkToFit="1"/>
    </xf>
    <xf numFmtId="176" fontId="46" fillId="2" borderId="14" xfId="2" applyNumberFormat="1" applyFont="1" applyFill="1" applyBorder="1" applyAlignment="1">
      <alignment horizontal="center" vertical="center" shrinkToFit="1"/>
    </xf>
    <xf numFmtId="176" fontId="46" fillId="2" borderId="13" xfId="2" applyNumberFormat="1" applyFont="1" applyFill="1" applyBorder="1" applyAlignment="1">
      <alignment horizontal="center" vertical="center" shrinkToFit="1"/>
    </xf>
    <xf numFmtId="196" fontId="46" fillId="0" borderId="2" xfId="2" applyNumberFormat="1" applyFont="1" applyBorder="1" applyAlignment="1">
      <alignment horizontal="center" vertical="center" shrinkToFit="1"/>
    </xf>
    <xf numFmtId="196" fontId="46" fillId="0" borderId="3" xfId="2" applyNumberFormat="1" applyFont="1" applyBorder="1" applyAlignment="1">
      <alignment horizontal="center" vertical="center" shrinkToFit="1"/>
    </xf>
    <xf numFmtId="196" fontId="46" fillId="0" borderId="8" xfId="2" applyNumberFormat="1" applyFont="1" applyBorder="1" applyAlignment="1">
      <alignment horizontal="center" vertical="center" shrinkToFit="1"/>
    </xf>
    <xf numFmtId="0" fontId="46" fillId="2" borderId="6" xfId="2" applyFont="1" applyFill="1" applyBorder="1" applyAlignment="1" applyProtection="1">
      <alignment horizontal="center" vertical="center"/>
      <protection locked="0"/>
    </xf>
    <xf numFmtId="0" fontId="46" fillId="2" borderId="9" xfId="2" applyFont="1" applyFill="1" applyBorder="1" applyAlignment="1" applyProtection="1">
      <alignment horizontal="center" vertical="center"/>
      <protection locked="0"/>
    </xf>
    <xf numFmtId="0" fontId="46" fillId="0" borderId="14" xfId="2" applyFont="1" applyBorder="1" applyAlignment="1">
      <alignment horizontal="center" vertical="center" shrinkToFit="1"/>
    </xf>
    <xf numFmtId="0" fontId="46" fillId="0" borderId="13" xfId="2" applyFont="1" applyBorder="1" applyAlignment="1">
      <alignment horizontal="center" vertical="center" shrinkToFit="1"/>
    </xf>
    <xf numFmtId="0" fontId="46" fillId="2" borderId="5" xfId="2" applyFont="1" applyFill="1" applyBorder="1" applyAlignment="1">
      <alignment horizontal="center" vertical="center" wrapText="1" shrinkToFit="1"/>
    </xf>
    <xf numFmtId="200" fontId="46" fillId="0" borderId="6" xfId="2" applyNumberFormat="1" applyFont="1" applyBorder="1" applyAlignment="1" applyProtection="1">
      <alignment horizontal="center" vertical="center"/>
      <protection locked="0"/>
    </xf>
    <xf numFmtId="200" fontId="46" fillId="0" borderId="5" xfId="2" applyNumberFormat="1" applyFont="1" applyBorder="1" applyAlignment="1" applyProtection="1">
      <alignment horizontal="center" vertical="center"/>
      <protection locked="0"/>
    </xf>
    <xf numFmtId="200" fontId="46" fillId="0" borderId="12" xfId="2" applyNumberFormat="1" applyFont="1" applyBorder="1" applyAlignment="1" applyProtection="1">
      <alignment horizontal="center" vertical="center"/>
      <protection locked="0"/>
    </xf>
    <xf numFmtId="200" fontId="46" fillId="0" borderId="4" xfId="2" applyNumberFormat="1" applyFont="1" applyBorder="1" applyAlignment="1" applyProtection="1">
      <alignment horizontal="center" vertical="center"/>
      <protection locked="0"/>
    </xf>
    <xf numFmtId="0" fontId="46" fillId="2" borderId="14" xfId="2" applyFont="1" applyFill="1" applyBorder="1" applyAlignment="1" applyProtection="1">
      <alignment horizontal="center" vertical="center"/>
      <protection locked="0"/>
    </xf>
    <xf numFmtId="0" fontId="46" fillId="2" borderId="13" xfId="2" applyFont="1" applyFill="1" applyBorder="1" applyAlignment="1" applyProtection="1">
      <alignment horizontal="center" vertical="center"/>
      <protection locked="0"/>
    </xf>
    <xf numFmtId="0" fontId="51" fillId="2" borderId="14" xfId="2" applyFont="1" applyFill="1" applyBorder="1" applyAlignment="1" applyProtection="1">
      <alignment horizontal="center" vertical="center"/>
      <protection locked="0"/>
    </xf>
    <xf numFmtId="0" fontId="51" fillId="2" borderId="13" xfId="2" applyFont="1" applyFill="1" applyBorder="1" applyAlignment="1" applyProtection="1">
      <alignment horizontal="center" vertical="center"/>
      <protection locked="0"/>
    </xf>
    <xf numFmtId="200" fontId="46" fillId="0" borderId="9" xfId="2" applyNumberFormat="1" applyFont="1" applyBorder="1" applyAlignment="1" applyProtection="1">
      <alignment horizontal="center" vertical="center"/>
      <protection locked="0"/>
    </xf>
    <xf numFmtId="200" fontId="46" fillId="0" borderId="11" xfId="2" applyNumberFormat="1" applyFont="1" applyBorder="1" applyAlignment="1" applyProtection="1">
      <alignment horizontal="center" vertical="center"/>
      <protection locked="0"/>
    </xf>
    <xf numFmtId="200" fontId="46" fillId="0" borderId="6" xfId="2" quotePrefix="1" applyNumberFormat="1" applyFont="1" applyBorder="1" applyAlignment="1" applyProtection="1">
      <alignment horizontal="center" vertical="center"/>
      <protection locked="0"/>
    </xf>
    <xf numFmtId="200" fontId="46" fillId="0" borderId="2" xfId="2" applyNumberFormat="1" applyFont="1" applyBorder="1" applyAlignment="1" applyProtection="1">
      <alignment horizontal="center" vertical="center"/>
      <protection locked="0"/>
    </xf>
    <xf numFmtId="200" fontId="46" fillId="0" borderId="8" xfId="2" applyNumberFormat="1" applyFont="1" applyBorder="1" applyAlignment="1" applyProtection="1">
      <alignment horizontal="center" vertical="center"/>
      <protection locked="0"/>
    </xf>
    <xf numFmtId="200" fontId="46" fillId="0" borderId="3" xfId="2" quotePrefix="1" applyNumberFormat="1" applyFont="1" applyBorder="1" applyAlignment="1" applyProtection="1">
      <alignment horizontal="center" vertical="center"/>
      <protection locked="0"/>
    </xf>
    <xf numFmtId="200" fontId="46" fillId="0" borderId="3" xfId="2" applyNumberFormat="1" applyFont="1" applyBorder="1" applyAlignment="1" applyProtection="1">
      <alignment horizontal="center" vertical="center"/>
      <protection locked="0"/>
    </xf>
    <xf numFmtId="0" fontId="50" fillId="0" borderId="10" xfId="2" applyFont="1" applyBorder="1" applyAlignment="1" applyProtection="1">
      <alignment horizontal="left" vertical="top" wrapText="1"/>
      <protection locked="0"/>
    </xf>
    <xf numFmtId="0" fontId="52" fillId="2" borderId="6" xfId="2" applyFont="1" applyFill="1" applyBorder="1" applyAlignment="1">
      <alignment horizontal="center" vertical="center" wrapText="1" shrinkToFit="1"/>
    </xf>
    <xf numFmtId="0" fontId="52" fillId="2" borderId="5" xfId="2" applyFont="1" applyFill="1" applyBorder="1" applyAlignment="1">
      <alignment horizontal="center" vertical="center" wrapText="1" shrinkToFit="1"/>
    </xf>
    <xf numFmtId="0" fontId="52" fillId="2" borderId="9" xfId="2" applyFont="1" applyFill="1" applyBorder="1" applyAlignment="1">
      <alignment horizontal="center" vertical="center" wrapText="1" shrinkToFit="1"/>
    </xf>
    <xf numFmtId="0" fontId="52" fillId="2" borderId="11" xfId="2" applyFont="1" applyFill="1" applyBorder="1" applyAlignment="1">
      <alignment horizontal="center" vertical="center" wrapText="1" shrinkToFit="1"/>
    </xf>
    <xf numFmtId="201" fontId="46" fillId="0" borderId="2" xfId="2" quotePrefix="1" applyNumberFormat="1" applyFont="1" applyBorder="1" applyAlignment="1" applyProtection="1">
      <alignment horizontal="center" vertical="center"/>
      <protection locked="0"/>
    </xf>
    <xf numFmtId="201" fontId="46" fillId="0" borderId="8" xfId="2" applyNumberFormat="1" applyFont="1" applyBorder="1" applyAlignment="1" applyProtection="1">
      <alignment horizontal="center" vertical="center"/>
      <protection locked="0"/>
    </xf>
    <xf numFmtId="201" fontId="46" fillId="0" borderId="3" xfId="2" applyNumberFormat="1" applyFont="1" applyBorder="1" applyAlignment="1" applyProtection="1">
      <alignment horizontal="center" vertical="center"/>
      <protection locked="0"/>
    </xf>
    <xf numFmtId="201" fontId="46" fillId="0" borderId="2" xfId="2" applyNumberFormat="1" applyFont="1" applyBorder="1" applyAlignment="1" applyProtection="1">
      <alignment horizontal="center" vertical="center"/>
      <protection locked="0"/>
    </xf>
    <xf numFmtId="0" fontId="46" fillId="2" borderId="1" xfId="2" applyFont="1" applyFill="1" applyBorder="1" applyAlignment="1">
      <alignment horizontal="center" vertical="center" wrapText="1"/>
    </xf>
    <xf numFmtId="0" fontId="49" fillId="0" borderId="1" xfId="2" applyFont="1" applyBorder="1" applyAlignment="1" applyProtection="1">
      <alignment horizontal="center" vertical="center"/>
      <protection locked="0"/>
    </xf>
    <xf numFmtId="0" fontId="46" fillId="2" borderId="6" xfId="2" applyFont="1" applyFill="1" applyBorder="1" applyAlignment="1">
      <alignment horizontal="center" vertical="center" wrapText="1" shrinkToFit="1"/>
    </xf>
    <xf numFmtId="0" fontId="46" fillId="2" borderId="12" xfId="2" applyFont="1" applyFill="1" applyBorder="1" applyAlignment="1">
      <alignment horizontal="center" vertical="center" wrapText="1" shrinkToFit="1"/>
    </xf>
    <xf numFmtId="0" fontId="46" fillId="2" borderId="4" xfId="2" applyFont="1" applyFill="1" applyBorder="1" applyAlignment="1">
      <alignment horizontal="center" vertical="center" wrapText="1" shrinkToFit="1"/>
    </xf>
    <xf numFmtId="0" fontId="46" fillId="2" borderId="9" xfId="2" applyFont="1" applyFill="1" applyBorder="1" applyAlignment="1">
      <alignment horizontal="center" vertical="center" wrapText="1" shrinkToFit="1"/>
    </xf>
    <xf numFmtId="0" fontId="46" fillId="2" borderId="11" xfId="2" applyFont="1" applyFill="1" applyBorder="1" applyAlignment="1">
      <alignment horizontal="center" vertical="center" wrapText="1" shrinkToFit="1"/>
    </xf>
    <xf numFmtId="0" fontId="46" fillId="2" borderId="14" xfId="2" applyFont="1" applyFill="1" applyBorder="1" applyAlignment="1">
      <alignment horizontal="center" vertical="center" wrapText="1" shrinkToFit="1"/>
    </xf>
    <xf numFmtId="0" fontId="46" fillId="2" borderId="15" xfId="2" applyFont="1" applyFill="1" applyBorder="1" applyAlignment="1">
      <alignment horizontal="center" vertical="center" wrapText="1" shrinkToFit="1"/>
    </xf>
    <xf numFmtId="0" fontId="46" fillId="2" borderId="13" xfId="2" applyFont="1" applyFill="1" applyBorder="1" applyAlignment="1">
      <alignment horizontal="center" vertical="center" wrapText="1" shrinkToFit="1"/>
    </xf>
    <xf numFmtId="0" fontId="46" fillId="0" borderId="14" xfId="2" applyFont="1" applyBorder="1" applyAlignment="1">
      <alignment horizontal="left" vertical="center"/>
    </xf>
    <xf numFmtId="0" fontId="36" fillId="0" borderId="5" xfId="0" applyFont="1" applyBorder="1" applyAlignment="1">
      <alignment horizontal="center" vertical="center" wrapText="1" shrinkToFit="1"/>
    </xf>
    <xf numFmtId="0" fontId="46" fillId="2" borderId="7" xfId="2" applyFont="1" applyFill="1" applyBorder="1" applyAlignment="1">
      <alignment horizontal="center" vertical="center" wrapText="1" shrinkToFit="1"/>
    </xf>
    <xf numFmtId="0" fontId="36" fillId="0" borderId="9" xfId="0" applyFont="1" applyBorder="1" applyAlignment="1">
      <alignment horizontal="center" vertical="center" wrapText="1" shrinkToFit="1"/>
    </xf>
    <xf numFmtId="0" fontId="36" fillId="0" borderId="10" xfId="0" applyFont="1" applyBorder="1" applyAlignment="1">
      <alignment horizontal="center" vertical="center" wrapText="1" shrinkToFit="1"/>
    </xf>
    <xf numFmtId="0" fontId="36" fillId="0" borderId="11" xfId="0" applyFont="1" applyBorder="1" applyAlignment="1">
      <alignment horizontal="center" vertical="center" wrapText="1" shrinkToFit="1"/>
    </xf>
    <xf numFmtId="176" fontId="46" fillId="0" borderId="6" xfId="2" applyNumberFormat="1" applyFont="1" applyBorder="1" applyAlignment="1">
      <alignment horizontal="center" vertical="center"/>
    </xf>
    <xf numFmtId="176" fontId="46" fillId="0" borderId="5" xfId="2" applyNumberFormat="1" applyFont="1" applyBorder="1" applyAlignment="1">
      <alignment horizontal="center" vertical="center"/>
    </xf>
    <xf numFmtId="0" fontId="36" fillId="0" borderId="9" xfId="0" applyFont="1" applyBorder="1" applyAlignment="1">
      <alignment horizontal="center" vertical="center"/>
    </xf>
    <xf numFmtId="0" fontId="36" fillId="0" borderId="11" xfId="0" applyFont="1" applyBorder="1" applyAlignment="1">
      <alignment horizontal="center" vertical="center"/>
    </xf>
    <xf numFmtId="0" fontId="46" fillId="0" borderId="13" xfId="2" applyFont="1" applyBorder="1" applyAlignment="1">
      <alignment horizontal="left" vertical="center"/>
    </xf>
    <xf numFmtId="0" fontId="46" fillId="2" borderId="2" xfId="2" applyFont="1" applyFill="1" applyBorder="1" applyAlignment="1">
      <alignment horizontal="center" vertical="center" wrapText="1"/>
    </xf>
    <xf numFmtId="0" fontId="46" fillId="2" borderId="8" xfId="2" applyFont="1" applyFill="1" applyBorder="1" applyAlignment="1">
      <alignment horizontal="center" vertical="center" wrapText="1"/>
    </xf>
    <xf numFmtId="0" fontId="46" fillId="0" borderId="9" xfId="2" applyFont="1" applyBorder="1" applyAlignment="1">
      <alignment horizontal="center" vertical="center" wrapText="1" shrinkToFit="1"/>
    </xf>
    <xf numFmtId="178" fontId="46" fillId="0" borderId="2" xfId="2" applyNumberFormat="1" applyFont="1" applyBorder="1" applyAlignment="1" applyProtection="1">
      <alignment horizontal="center" vertical="center"/>
      <protection locked="0"/>
    </xf>
    <xf numFmtId="178" fontId="46" fillId="0" borderId="8" xfId="2" applyNumberFormat="1" applyFont="1" applyBorder="1" applyAlignment="1" applyProtection="1">
      <alignment horizontal="center" vertical="center"/>
      <protection locked="0"/>
    </xf>
    <xf numFmtId="0" fontId="36" fillId="0" borderId="1" xfId="0" applyFont="1" applyBorder="1" applyAlignment="1">
      <alignment horizontal="center" vertical="center"/>
    </xf>
    <xf numFmtId="0" fontId="46" fillId="0" borderId="3" xfId="2" applyFont="1" applyBorder="1" applyAlignment="1" applyProtection="1">
      <alignment horizontal="center" vertical="center" shrinkToFit="1"/>
      <protection locked="0"/>
    </xf>
    <xf numFmtId="187" fontId="10" fillId="0" borderId="2" xfId="2" applyNumberFormat="1" applyFont="1" applyBorder="1" applyAlignment="1" applyProtection="1">
      <alignment horizontal="center" vertical="center"/>
      <protection locked="0"/>
    </xf>
    <xf numFmtId="187" fontId="10" fillId="0" borderId="8" xfId="2" applyNumberFormat="1" applyFont="1" applyBorder="1" applyAlignment="1" applyProtection="1">
      <alignment horizontal="center" vertical="center"/>
      <protection locked="0"/>
    </xf>
    <xf numFmtId="0" fontId="46" fillId="2" borderId="14" xfId="2" applyFont="1" applyFill="1" applyBorder="1" applyAlignment="1">
      <alignment horizontal="center" vertical="center" wrapText="1"/>
    </xf>
    <xf numFmtId="0" fontId="46" fillId="2" borderId="15" xfId="2" applyFont="1" applyFill="1" applyBorder="1" applyAlignment="1">
      <alignment horizontal="center" vertical="center" wrapText="1"/>
    </xf>
    <xf numFmtId="0" fontId="46" fillId="2" borderId="13" xfId="2" applyFont="1" applyFill="1" applyBorder="1" applyAlignment="1">
      <alignment horizontal="center" vertical="center" wrapText="1"/>
    </xf>
    <xf numFmtId="0" fontId="36" fillId="0" borderId="1" xfId="0" applyFont="1" applyBorder="1" applyAlignment="1">
      <alignment horizontal="center" vertical="center" wrapText="1"/>
    </xf>
    <xf numFmtId="0" fontId="46" fillId="2" borderId="1" xfId="2" applyFont="1" applyFill="1" applyBorder="1" applyAlignment="1">
      <alignment horizontal="center" vertical="center"/>
    </xf>
    <xf numFmtId="0" fontId="50" fillId="2" borderId="1" xfId="2" applyFont="1" applyFill="1" applyBorder="1" applyAlignment="1">
      <alignment horizontal="center" vertical="center"/>
    </xf>
    <xf numFmtId="0" fontId="50" fillId="2" borderId="1" xfId="2" applyFont="1" applyFill="1" applyBorder="1" applyAlignment="1">
      <alignment horizontal="center" vertical="center" wrapText="1" shrinkToFit="1"/>
    </xf>
    <xf numFmtId="0" fontId="46" fillId="2" borderId="1" xfId="2" applyFont="1" applyFill="1" applyBorder="1" applyAlignment="1">
      <alignment horizontal="center" vertical="center" textRotation="255"/>
    </xf>
    <xf numFmtId="0" fontId="46" fillId="2" borderId="12" xfId="2" applyFont="1" applyFill="1" applyBorder="1" applyAlignment="1">
      <alignment horizontal="center" vertical="center" wrapText="1"/>
    </xf>
    <xf numFmtId="0" fontId="46" fillId="2" borderId="4" xfId="2" applyFont="1" applyFill="1" applyBorder="1" applyAlignment="1">
      <alignment horizontal="center" vertical="center"/>
    </xf>
    <xf numFmtId="0" fontId="46" fillId="2" borderId="13" xfId="2" applyFont="1" applyFill="1" applyBorder="1" applyAlignment="1">
      <alignment horizontal="center" vertical="center"/>
    </xf>
    <xf numFmtId="0" fontId="46" fillId="2" borderId="6" xfId="2" applyFont="1" applyFill="1" applyBorder="1" applyAlignment="1">
      <alignment horizontal="center" vertical="center" wrapText="1"/>
    </xf>
    <xf numFmtId="0" fontId="46" fillId="2" borderId="5" xfId="2" applyFont="1" applyFill="1" applyBorder="1" applyAlignment="1">
      <alignment horizontal="center" vertical="center" wrapText="1"/>
    </xf>
    <xf numFmtId="0" fontId="46" fillId="2" borderId="9" xfId="2" applyFont="1" applyFill="1" applyBorder="1" applyAlignment="1">
      <alignment horizontal="center" vertical="center" wrapText="1"/>
    </xf>
    <xf numFmtId="0" fontId="46" fillId="2" borderId="11" xfId="2" applyFont="1" applyFill="1" applyBorder="1" applyAlignment="1">
      <alignment horizontal="center" vertical="center" wrapText="1"/>
    </xf>
    <xf numFmtId="0" fontId="44" fillId="2" borderId="14" xfId="2" applyFont="1" applyFill="1" applyBorder="1" applyAlignment="1">
      <alignment horizontal="center" vertical="center" wrapText="1"/>
    </xf>
    <xf numFmtId="0" fontId="44" fillId="2" borderId="13" xfId="2" applyFont="1" applyFill="1" applyBorder="1" applyAlignment="1">
      <alignment horizontal="center" vertical="center" wrapText="1"/>
    </xf>
    <xf numFmtId="0" fontId="46" fillId="2" borderId="7" xfId="2" applyFont="1" applyFill="1" applyBorder="1" applyAlignment="1" applyProtection="1">
      <alignment horizontal="center" vertical="center"/>
      <protection locked="0"/>
    </xf>
    <xf numFmtId="0" fontId="46" fillId="2" borderId="5" xfId="2" applyFont="1" applyFill="1" applyBorder="1" applyAlignment="1" applyProtection="1">
      <alignment horizontal="center" vertical="center"/>
      <protection locked="0"/>
    </xf>
    <xf numFmtId="0" fontId="46" fillId="2" borderId="10" xfId="2" applyFont="1" applyFill="1" applyBorder="1" applyAlignment="1" applyProtection="1">
      <alignment horizontal="center" vertical="center"/>
      <protection locked="0"/>
    </xf>
    <xf numFmtId="0" fontId="46" fillId="2" borderId="11" xfId="2" applyFont="1" applyFill="1" applyBorder="1" applyAlignment="1" applyProtection="1">
      <alignment horizontal="center" vertical="center"/>
      <protection locked="0"/>
    </xf>
    <xf numFmtId="0" fontId="46" fillId="2" borderId="7" xfId="2" applyFont="1" applyFill="1" applyBorder="1" applyAlignment="1">
      <alignment horizontal="center" vertical="center" wrapText="1"/>
    </xf>
    <xf numFmtId="0" fontId="46" fillId="2" borderId="10" xfId="2" applyFont="1" applyFill="1" applyBorder="1" applyAlignment="1">
      <alignment horizontal="center" vertical="center" wrapText="1"/>
    </xf>
    <xf numFmtId="0" fontId="36" fillId="0" borderId="1" xfId="0" applyFont="1" applyBorder="1" applyAlignment="1">
      <alignment horizontal="center" vertical="center" shrinkToFit="1"/>
    </xf>
    <xf numFmtId="0" fontId="45" fillId="0" borderId="10" xfId="2" applyFont="1" applyBorder="1" applyAlignment="1">
      <alignment horizontal="left" vertical="center"/>
    </xf>
    <xf numFmtId="0" fontId="45" fillId="0" borderId="0" xfId="2" applyFont="1" applyAlignment="1">
      <alignment horizontal="left" vertical="center"/>
    </xf>
    <xf numFmtId="0" fontId="46" fillId="2" borderId="0" xfId="2" applyFont="1" applyFill="1" applyAlignment="1">
      <alignment horizontal="center" vertical="center" wrapText="1"/>
    </xf>
    <xf numFmtId="0" fontId="46" fillId="2" borderId="4" xfId="2" applyFont="1" applyFill="1" applyBorder="1" applyAlignment="1">
      <alignment horizontal="center" vertical="center" wrapText="1"/>
    </xf>
    <xf numFmtId="0" fontId="36" fillId="0" borderId="1" xfId="0" applyFont="1" applyBorder="1" applyAlignment="1">
      <alignment horizontal="center" vertical="center" textRotation="255"/>
    </xf>
    <xf numFmtId="0" fontId="46" fillId="0" borderId="52" xfId="2" applyFont="1" applyBorder="1" applyAlignment="1" applyProtection="1">
      <alignment horizontal="center" vertical="center" shrinkToFit="1"/>
      <protection locked="0"/>
    </xf>
    <xf numFmtId="0" fontId="11" fillId="0" borderId="10" xfId="2" applyFont="1" applyBorder="1" applyAlignment="1">
      <alignment horizontal="left" vertical="center"/>
    </xf>
    <xf numFmtId="0" fontId="46" fillId="0" borderId="9" xfId="2" applyFont="1" applyBorder="1" applyAlignment="1">
      <alignment horizontal="left" vertical="center"/>
    </xf>
    <xf numFmtId="0" fontId="46" fillId="0" borderId="10" xfId="2" applyFont="1" applyBorder="1" applyAlignment="1">
      <alignment horizontal="left" vertical="center"/>
    </xf>
    <xf numFmtId="0" fontId="46" fillId="0" borderId="11" xfId="2" applyFont="1" applyBorder="1" applyAlignment="1">
      <alignment horizontal="left" vertical="center"/>
    </xf>
    <xf numFmtId="0" fontId="46" fillId="0" borderId="11" xfId="2" applyFont="1" applyBorder="1" applyAlignment="1">
      <alignment horizontal="center" vertical="center" wrapText="1" shrinkToFit="1"/>
    </xf>
    <xf numFmtId="0" fontId="46" fillId="0" borderId="6" xfId="2" applyFont="1" applyBorder="1" applyAlignment="1">
      <alignment horizontal="left" vertical="center"/>
    </xf>
    <xf numFmtId="0" fontId="46" fillId="0" borderId="7" xfId="2" applyFont="1" applyBorder="1" applyAlignment="1">
      <alignment horizontal="left" vertical="center"/>
    </xf>
    <xf numFmtId="0" fontId="46" fillId="0" borderId="5" xfId="2" applyFont="1" applyBorder="1" applyAlignment="1">
      <alignment horizontal="left" vertical="center"/>
    </xf>
    <xf numFmtId="0" fontId="46" fillId="2" borderId="12" xfId="2" applyFont="1" applyFill="1" applyBorder="1" applyAlignment="1">
      <alignment horizontal="center" vertical="center"/>
    </xf>
    <xf numFmtId="0" fontId="46" fillId="2" borderId="15" xfId="2" applyFont="1" applyFill="1" applyBorder="1" applyAlignment="1">
      <alignment horizontal="center" vertical="center"/>
    </xf>
    <xf numFmtId="0" fontId="36" fillId="0" borderId="13" xfId="0" applyFont="1" applyBorder="1" applyAlignment="1">
      <alignment horizontal="center" vertical="center"/>
    </xf>
    <xf numFmtId="0" fontId="10" fillId="2" borderId="12" xfId="2" applyFont="1" applyFill="1" applyBorder="1" applyAlignment="1">
      <alignment horizontal="center" vertical="center" textRotation="255"/>
    </xf>
    <xf numFmtId="0" fontId="10" fillId="2" borderId="15" xfId="2" applyFont="1" applyFill="1" applyBorder="1" applyAlignment="1">
      <alignment horizontal="center" vertical="center" textRotation="255"/>
    </xf>
    <xf numFmtId="0" fontId="10" fillId="2" borderId="13" xfId="2" applyFont="1" applyFill="1" applyBorder="1" applyAlignment="1">
      <alignment horizontal="center" vertical="center" textRotation="255"/>
    </xf>
    <xf numFmtId="0" fontId="10" fillId="2" borderId="13" xfId="2" applyFont="1" applyFill="1" applyBorder="1" applyAlignment="1">
      <alignment horizontal="center" vertical="center" wrapText="1"/>
    </xf>
    <xf numFmtId="0" fontId="10" fillId="2" borderId="13" xfId="2" applyFont="1" applyFill="1" applyBorder="1" applyAlignment="1" applyProtection="1">
      <alignment horizontal="center" vertical="center" wrapText="1"/>
      <protection locked="0"/>
    </xf>
    <xf numFmtId="0" fontId="10" fillId="2" borderId="1" xfId="2" applyFont="1" applyFill="1" applyBorder="1" applyAlignment="1" applyProtection="1">
      <alignment horizontal="center" vertical="center" wrapText="1"/>
      <protection locked="0"/>
    </xf>
    <xf numFmtId="0" fontId="10" fillId="0" borderId="2" xfId="2" applyFont="1" applyBorder="1" applyAlignment="1" applyProtection="1">
      <alignment horizontal="center" vertical="center"/>
      <protection locked="0"/>
    </xf>
    <xf numFmtId="0" fontId="10" fillId="0" borderId="8" xfId="2" applyFont="1" applyBorder="1" applyAlignment="1" applyProtection="1">
      <alignment horizontal="center" vertical="center"/>
      <protection locked="0"/>
    </xf>
    <xf numFmtId="176" fontId="13" fillId="0" borderId="1" xfId="2" applyNumberFormat="1" applyBorder="1" applyAlignment="1">
      <alignment horizontal="center" vertical="center" shrinkToFit="1"/>
    </xf>
    <xf numFmtId="178" fontId="10" fillId="0" borderId="2" xfId="2" applyNumberFormat="1" applyFont="1" applyBorder="1" applyAlignment="1" applyProtection="1">
      <alignment horizontal="center" vertical="center"/>
      <protection locked="0"/>
    </xf>
    <xf numFmtId="178" fontId="10" fillId="0" borderId="8" xfId="2" applyNumberFormat="1" applyFont="1" applyBorder="1" applyAlignment="1" applyProtection="1">
      <alignment horizontal="center" vertical="center"/>
      <protection locked="0"/>
    </xf>
    <xf numFmtId="0" fontId="13" fillId="0" borderId="2" xfId="2" applyBorder="1" applyAlignment="1">
      <alignment horizontal="center" vertical="center"/>
    </xf>
    <xf numFmtId="0" fontId="13" fillId="0" borderId="8" xfId="2" applyBorder="1" applyAlignment="1">
      <alignment horizontal="center" vertical="center"/>
    </xf>
    <xf numFmtId="0" fontId="10" fillId="2" borderId="9" xfId="2" applyFont="1" applyFill="1" applyBorder="1" applyAlignment="1">
      <alignment horizontal="center" vertical="center" wrapText="1"/>
    </xf>
    <xf numFmtId="0" fontId="10" fillId="2" borderId="10" xfId="2" applyFont="1" applyFill="1" applyBorder="1" applyAlignment="1">
      <alignment horizontal="center" vertical="center" wrapText="1"/>
    </xf>
    <xf numFmtId="0" fontId="10" fillId="2" borderId="3" xfId="2" applyFont="1" applyFill="1" applyBorder="1" applyAlignment="1">
      <alignment horizontal="center" vertical="center" wrapText="1"/>
    </xf>
    <xf numFmtId="0" fontId="28" fillId="0" borderId="3" xfId="0" applyFont="1" applyBorder="1" applyAlignment="1">
      <alignment horizontal="center" vertical="center" wrapText="1"/>
    </xf>
    <xf numFmtId="0" fontId="28" fillId="0" borderId="8" xfId="0" applyFont="1" applyBorder="1" applyAlignment="1">
      <alignment horizontal="center" vertical="center" wrapText="1"/>
    </xf>
    <xf numFmtId="0" fontId="13" fillId="0" borderId="1" xfId="2" applyBorder="1" applyAlignment="1">
      <alignment horizontal="center" vertical="center"/>
    </xf>
    <xf numFmtId="0" fontId="10" fillId="2" borderId="2" xfId="2" applyFont="1" applyFill="1" applyBorder="1" applyAlignment="1">
      <alignment horizontal="center" vertical="center" wrapText="1"/>
    </xf>
    <xf numFmtId="0" fontId="13" fillId="0" borderId="2" xfId="2" applyBorder="1" applyAlignment="1">
      <alignment vertical="center"/>
    </xf>
    <xf numFmtId="0" fontId="28" fillId="0" borderId="3" xfId="0" applyFont="1" applyBorder="1">
      <alignment vertical="center"/>
    </xf>
    <xf numFmtId="0" fontId="28" fillId="0" borderId="8" xfId="0" applyFont="1" applyBorder="1">
      <alignment vertical="center"/>
    </xf>
    <xf numFmtId="0" fontId="10" fillId="2" borderId="14" xfId="2" applyFont="1" applyFill="1" applyBorder="1" applyAlignment="1">
      <alignment horizontal="center" vertical="center"/>
    </xf>
    <xf numFmtId="0" fontId="10" fillId="0" borderId="6" xfId="2" applyFont="1" applyBorder="1" applyAlignment="1">
      <alignment horizontal="left" vertical="center"/>
    </xf>
    <xf numFmtId="0" fontId="10" fillId="0" borderId="7" xfId="2" applyFont="1" applyBorder="1" applyAlignment="1">
      <alignment horizontal="left" vertical="center"/>
    </xf>
    <xf numFmtId="0" fontId="10" fillId="0" borderId="5" xfId="2" applyFont="1" applyBorder="1" applyAlignment="1">
      <alignment horizontal="left" vertical="center"/>
    </xf>
    <xf numFmtId="0" fontId="10" fillId="2" borderId="8" xfId="2" applyFont="1" applyFill="1" applyBorder="1" applyAlignment="1">
      <alignment horizontal="center" vertical="center"/>
    </xf>
    <xf numFmtId="0" fontId="10" fillId="0" borderId="1" xfId="2" applyFont="1" applyBorder="1" applyAlignment="1">
      <alignment horizontal="left" vertical="center" shrinkToFit="1"/>
    </xf>
    <xf numFmtId="0" fontId="28" fillId="0" borderId="9" xfId="0" applyFont="1" applyBorder="1" applyAlignment="1">
      <alignment horizontal="center" vertical="center" wrapText="1" shrinkToFit="1"/>
    </xf>
    <xf numFmtId="0" fontId="28" fillId="0" borderId="10" xfId="0" applyFont="1" applyBorder="1" applyAlignment="1">
      <alignment horizontal="center" vertical="center" wrapText="1" shrinkToFit="1"/>
    </xf>
    <xf numFmtId="0" fontId="28" fillId="0" borderId="11" xfId="0" applyFont="1" applyBorder="1" applyAlignment="1">
      <alignment horizontal="center" vertical="center" wrapText="1" shrinkToFit="1"/>
    </xf>
    <xf numFmtId="0" fontId="28" fillId="0" borderId="9" xfId="0" applyFont="1" applyBorder="1" applyAlignment="1">
      <alignment horizontal="center" vertical="center"/>
    </xf>
    <xf numFmtId="0" fontId="28" fillId="0" borderId="10" xfId="0" applyFont="1" applyBorder="1" applyAlignment="1">
      <alignment horizontal="center" vertical="center"/>
    </xf>
    <xf numFmtId="0" fontId="28" fillId="0" borderId="11" xfId="0" applyFont="1" applyBorder="1" applyAlignment="1">
      <alignment horizontal="center" vertical="center"/>
    </xf>
    <xf numFmtId="0" fontId="10" fillId="2" borderId="13" xfId="2" applyFont="1" applyFill="1" applyBorder="1" applyAlignment="1">
      <alignment horizontal="center" vertical="center"/>
    </xf>
    <xf numFmtId="0" fontId="10" fillId="0" borderId="9" xfId="2" applyFont="1" applyBorder="1" applyAlignment="1">
      <alignment horizontal="left" vertical="center"/>
    </xf>
    <xf numFmtId="0" fontId="10" fillId="0" borderId="10" xfId="2" applyFont="1" applyBorder="1" applyAlignment="1">
      <alignment horizontal="left" vertical="center"/>
    </xf>
    <xf numFmtId="0" fontId="10" fillId="0" borderId="11" xfId="2" applyFont="1" applyBorder="1" applyAlignment="1">
      <alignment horizontal="left" vertical="center"/>
    </xf>
    <xf numFmtId="0" fontId="10" fillId="2" borderId="8" xfId="2" applyFont="1" applyFill="1" applyBorder="1" applyAlignment="1">
      <alignment horizontal="center" vertical="center" wrapText="1"/>
    </xf>
    <xf numFmtId="0" fontId="10" fillId="0" borderId="6" xfId="2" applyFont="1" applyBorder="1" applyAlignment="1">
      <alignment horizontal="center" vertical="center" shrinkToFit="1"/>
    </xf>
    <xf numFmtId="0" fontId="10" fillId="0" borderId="7" xfId="2" applyFont="1" applyBorder="1" applyAlignment="1">
      <alignment horizontal="center" vertical="center" shrinkToFit="1"/>
    </xf>
    <xf numFmtId="0" fontId="10" fillId="0" borderId="5" xfId="2" applyFont="1" applyBorder="1" applyAlignment="1">
      <alignment horizontal="center" vertical="center" shrinkToFit="1"/>
    </xf>
    <xf numFmtId="0" fontId="10" fillId="0" borderId="9" xfId="2" applyFont="1" applyBorder="1" applyAlignment="1">
      <alignment horizontal="center" vertical="center" wrapText="1" shrinkToFit="1"/>
    </xf>
    <xf numFmtId="0" fontId="10" fillId="0" borderId="10" xfId="2" applyFont="1" applyBorder="1" applyAlignment="1">
      <alignment horizontal="center" vertical="center" wrapText="1" shrinkToFit="1"/>
    </xf>
    <xf numFmtId="0" fontId="10" fillId="0" borderId="11" xfId="2" applyFont="1" applyBorder="1" applyAlignment="1">
      <alignment horizontal="center" vertical="center" wrapText="1" shrinkToFit="1"/>
    </xf>
    <xf numFmtId="0" fontId="13" fillId="0" borderId="3" xfId="2" applyBorder="1" applyAlignment="1">
      <alignment vertical="center"/>
    </xf>
    <xf numFmtId="176" fontId="13" fillId="0" borderId="2" xfId="2" applyNumberFormat="1" applyBorder="1" applyAlignment="1">
      <alignment horizontal="center" vertical="center" shrinkToFit="1"/>
    </xf>
    <xf numFmtId="176" fontId="13" fillId="0" borderId="8" xfId="2" applyNumberFormat="1" applyBorder="1" applyAlignment="1">
      <alignment horizontal="center" vertical="center" shrinkToFit="1"/>
    </xf>
    <xf numFmtId="176" fontId="13" fillId="0" borderId="2" xfId="2" applyNumberFormat="1" applyBorder="1" applyAlignment="1">
      <alignment horizontal="center" vertical="center"/>
    </xf>
    <xf numFmtId="176" fontId="13" fillId="0" borderId="8" xfId="2" applyNumberFormat="1" applyBorder="1" applyAlignment="1">
      <alignment horizontal="center" vertical="center"/>
    </xf>
    <xf numFmtId="0" fontId="13" fillId="0" borderId="8" xfId="2" applyBorder="1" applyAlignment="1">
      <alignment vertical="center"/>
    </xf>
    <xf numFmtId="176" fontId="13" fillId="0" borderId="1" xfId="2" applyNumberFormat="1" applyBorder="1" applyAlignment="1">
      <alignment horizontal="center" vertical="center"/>
    </xf>
    <xf numFmtId="0" fontId="13" fillId="0" borderId="3" xfId="2" applyBorder="1" applyAlignment="1">
      <alignment horizontal="center" vertical="center"/>
    </xf>
    <xf numFmtId="0" fontId="13" fillId="0" borderId="2" xfId="2" applyBorder="1" applyAlignment="1">
      <alignment horizontal="center" vertical="center" wrapText="1"/>
    </xf>
    <xf numFmtId="0" fontId="13" fillId="0" borderId="3" xfId="2" applyBorder="1" applyAlignment="1">
      <alignment horizontal="center" vertical="center" wrapText="1"/>
    </xf>
    <xf numFmtId="0" fontId="13" fillId="0" borderId="8" xfId="2" applyBorder="1" applyAlignment="1">
      <alignment horizontal="center" vertical="center" wrapText="1"/>
    </xf>
    <xf numFmtId="0" fontId="46" fillId="2" borderId="9" xfId="4" applyFont="1" applyFill="1" applyBorder="1" applyAlignment="1">
      <alignment horizontal="center" vertical="center"/>
    </xf>
    <xf numFmtId="0" fontId="46" fillId="2" borderId="10" xfId="4" applyFont="1" applyFill="1" applyBorder="1" applyAlignment="1">
      <alignment horizontal="center" vertical="center"/>
    </xf>
    <xf numFmtId="0" fontId="46" fillId="0" borderId="9" xfId="4" applyFont="1" applyBorder="1" applyAlignment="1">
      <alignment horizontal="left" vertical="center"/>
    </xf>
    <xf numFmtId="0" fontId="46" fillId="0" borderId="10" xfId="4" applyFont="1" applyBorder="1" applyAlignment="1">
      <alignment horizontal="left" vertical="center"/>
    </xf>
    <xf numFmtId="0" fontId="46" fillId="0" borderId="11" xfId="4" applyFont="1" applyBorder="1" applyAlignment="1">
      <alignment horizontal="left" vertical="center"/>
    </xf>
    <xf numFmtId="0" fontId="46" fillId="2" borderId="2" xfId="4" applyFont="1" applyFill="1" applyBorder="1" applyAlignment="1">
      <alignment horizontal="center" vertical="center"/>
    </xf>
    <xf numFmtId="0" fontId="46" fillId="2" borderId="8" xfId="4" applyFont="1" applyFill="1" applyBorder="1" applyAlignment="1">
      <alignment horizontal="center" vertical="center"/>
    </xf>
    <xf numFmtId="0" fontId="46" fillId="0" borderId="2" xfId="4" applyFont="1" applyBorder="1" applyAlignment="1">
      <alignment horizontal="center" vertical="center" wrapText="1" shrinkToFit="1"/>
    </xf>
    <xf numFmtId="0" fontId="46" fillId="0" borderId="3" xfId="4" applyFont="1" applyBorder="1" applyAlignment="1">
      <alignment horizontal="center" vertical="center" shrinkToFit="1"/>
    </xf>
    <xf numFmtId="0" fontId="46" fillId="0" borderId="8" xfId="4" applyFont="1" applyBorder="1" applyAlignment="1">
      <alignment horizontal="center" vertical="center" shrinkToFit="1"/>
    </xf>
    <xf numFmtId="0" fontId="54" fillId="0" borderId="13" xfId="2" applyFont="1" applyBorder="1" applyAlignment="1">
      <alignment horizontal="center" vertical="center" wrapText="1" shrinkToFit="1"/>
    </xf>
    <xf numFmtId="0" fontId="46" fillId="2" borderId="6" xfId="4" applyFont="1" applyFill="1" applyBorder="1" applyAlignment="1">
      <alignment horizontal="center"/>
    </xf>
    <xf numFmtId="0" fontId="46" fillId="2" borderId="7" xfId="4" applyFont="1" applyFill="1" applyBorder="1" applyAlignment="1">
      <alignment horizontal="center"/>
    </xf>
    <xf numFmtId="0" fontId="46" fillId="0" borderId="6" xfId="4" applyFont="1" applyBorder="1" applyAlignment="1">
      <alignment horizontal="left" vertical="center"/>
    </xf>
    <xf numFmtId="0" fontId="46" fillId="0" borderId="7" xfId="4" applyFont="1" applyBorder="1" applyAlignment="1">
      <alignment horizontal="left" vertical="center"/>
    </xf>
    <xf numFmtId="0" fontId="46" fillId="0" borderId="5" xfId="4" applyFont="1" applyBorder="1" applyAlignment="1">
      <alignment horizontal="left" vertical="center"/>
    </xf>
    <xf numFmtId="0" fontId="46" fillId="0" borderId="2" xfId="4" applyFont="1" applyBorder="1" applyAlignment="1">
      <alignment horizontal="center" vertical="center" shrinkToFit="1"/>
    </xf>
    <xf numFmtId="0" fontId="54" fillId="0" borderId="14" xfId="2" applyFont="1" applyBorder="1" applyAlignment="1">
      <alignment horizontal="center" vertical="center" wrapText="1" shrinkToFit="1"/>
    </xf>
    <xf numFmtId="0" fontId="54" fillId="2" borderId="6" xfId="2" applyFont="1" applyFill="1" applyBorder="1" applyAlignment="1">
      <alignment horizontal="center" vertical="center" shrinkToFit="1"/>
    </xf>
    <xf numFmtId="0" fontId="54" fillId="2" borderId="5" xfId="2" applyFont="1" applyFill="1" applyBorder="1" applyAlignment="1">
      <alignment horizontal="center" vertical="center" shrinkToFit="1"/>
    </xf>
    <xf numFmtId="0" fontId="36" fillId="0" borderId="9" xfId="11" applyBorder="1" applyAlignment="1">
      <alignment horizontal="center" vertical="center"/>
    </xf>
    <xf numFmtId="0" fontId="36" fillId="0" borderId="11" xfId="11" applyBorder="1" applyAlignment="1">
      <alignment horizontal="center" vertical="center"/>
    </xf>
    <xf numFmtId="176" fontId="55" fillId="0" borderId="6" xfId="2" applyNumberFormat="1" applyFont="1" applyBorder="1" applyAlignment="1">
      <alignment horizontal="center" vertical="center"/>
    </xf>
    <xf numFmtId="176" fontId="55" fillId="0" borderId="7" xfId="2" applyNumberFormat="1" applyFont="1" applyBorder="1" applyAlignment="1">
      <alignment horizontal="center" vertical="center"/>
    </xf>
    <xf numFmtId="176" fontId="55" fillId="0" borderId="5" xfId="2" applyNumberFormat="1" applyFont="1" applyBorder="1" applyAlignment="1">
      <alignment horizontal="center" vertical="center"/>
    </xf>
    <xf numFmtId="0" fontId="36" fillId="0" borderId="10" xfId="11" applyBorder="1" applyAlignment="1">
      <alignment horizontal="center" vertical="center"/>
    </xf>
    <xf numFmtId="0" fontId="54" fillId="2" borderId="7" xfId="2" applyFont="1" applyFill="1" applyBorder="1" applyAlignment="1">
      <alignment horizontal="center" vertical="center" shrinkToFit="1"/>
    </xf>
    <xf numFmtId="0" fontId="54" fillId="2" borderId="9" xfId="2" applyFont="1" applyFill="1" applyBorder="1" applyAlignment="1">
      <alignment horizontal="center" vertical="center" shrinkToFit="1"/>
    </xf>
    <xf numFmtId="0" fontId="54" fillId="2" borderId="10" xfId="2" applyFont="1" applyFill="1" applyBorder="1" applyAlignment="1">
      <alignment horizontal="center" vertical="center" shrinkToFit="1"/>
    </xf>
    <xf numFmtId="0" fontId="54" fillId="2" borderId="11" xfId="2" applyFont="1" applyFill="1" applyBorder="1" applyAlignment="1">
      <alignment horizontal="center" vertical="center" shrinkToFit="1"/>
    </xf>
    <xf numFmtId="0" fontId="44" fillId="2" borderId="14" xfId="4" applyFont="1" applyFill="1" applyBorder="1" applyAlignment="1">
      <alignment horizontal="center" vertical="center" wrapText="1"/>
    </xf>
    <xf numFmtId="0" fontId="44" fillId="2" borderId="13" xfId="4" applyFont="1" applyFill="1" applyBorder="1" applyAlignment="1">
      <alignment horizontal="center" vertical="center" wrapText="1"/>
    </xf>
    <xf numFmtId="0" fontId="44" fillId="2" borderId="2" xfId="4" applyFont="1" applyFill="1" applyBorder="1" applyAlignment="1">
      <alignment horizontal="center" vertical="center" wrapText="1"/>
    </xf>
    <xf numFmtId="0" fontId="44" fillId="2" borderId="8" xfId="4" applyFont="1" applyFill="1" applyBorder="1" applyAlignment="1">
      <alignment horizontal="center" vertical="center" wrapText="1"/>
    </xf>
    <xf numFmtId="0" fontId="44" fillId="0" borderId="6" xfId="4" applyFont="1" applyBorder="1" applyAlignment="1">
      <alignment horizontal="left" vertical="top"/>
    </xf>
    <xf numFmtId="0" fontId="44" fillId="0" borderId="7" xfId="4" applyFont="1" applyBorder="1" applyAlignment="1">
      <alignment horizontal="left" vertical="top"/>
    </xf>
    <xf numFmtId="0" fontId="44" fillId="0" borderId="5" xfId="4" applyFont="1" applyBorder="1" applyAlignment="1">
      <alignment horizontal="left" vertical="top"/>
    </xf>
    <xf numFmtId="0" fontId="44" fillId="0" borderId="12" xfId="4" applyFont="1" applyBorder="1" applyAlignment="1">
      <alignment horizontal="left" vertical="top"/>
    </xf>
    <xf numFmtId="0" fontId="44" fillId="0" borderId="0" xfId="4" applyFont="1" applyAlignment="1">
      <alignment horizontal="left" vertical="top"/>
    </xf>
    <xf numFmtId="0" fontId="44" fillId="0" borderId="4" xfId="4" applyFont="1" applyBorder="1" applyAlignment="1">
      <alignment horizontal="left" vertical="top"/>
    </xf>
    <xf numFmtId="0" fontId="44" fillId="0" borderId="9" xfId="4" applyFont="1" applyBorder="1" applyAlignment="1">
      <alignment horizontal="left" vertical="top"/>
    </xf>
    <xf numFmtId="0" fontId="44" fillId="0" borderId="10" xfId="4" applyFont="1" applyBorder="1" applyAlignment="1">
      <alignment horizontal="left" vertical="top"/>
    </xf>
    <xf numFmtId="0" fontId="44" fillId="0" borderId="11" xfId="4" applyFont="1" applyBorder="1" applyAlignment="1">
      <alignment horizontal="left" vertical="top"/>
    </xf>
    <xf numFmtId="0" fontId="44" fillId="2" borderId="15" xfId="4" applyFont="1" applyFill="1" applyBorder="1" applyAlignment="1">
      <alignment horizontal="center" vertical="center" wrapText="1"/>
    </xf>
    <xf numFmtId="0" fontId="44" fillId="2" borderId="2" xfId="4" applyFont="1" applyFill="1" applyBorder="1" applyAlignment="1">
      <alignment horizontal="center" vertical="center"/>
    </xf>
    <xf numFmtId="0" fontId="44" fillId="2" borderId="8" xfId="4" applyFont="1" applyFill="1" applyBorder="1" applyAlignment="1">
      <alignment horizontal="center" vertical="center"/>
    </xf>
    <xf numFmtId="0" fontId="44" fillId="2" borderId="1" xfId="4" applyFont="1" applyFill="1" applyBorder="1" applyAlignment="1">
      <alignment horizontal="center" vertical="center"/>
    </xf>
    <xf numFmtId="0" fontId="44" fillId="2" borderId="3" xfId="4" applyFont="1" applyFill="1" applyBorder="1" applyAlignment="1">
      <alignment horizontal="center" vertical="center"/>
    </xf>
    <xf numFmtId="0" fontId="44" fillId="2" borderId="1" xfId="4" applyFont="1" applyFill="1" applyBorder="1" applyAlignment="1">
      <alignment horizontal="center" vertical="center" wrapText="1"/>
    </xf>
    <xf numFmtId="0" fontId="44" fillId="2" borderId="1" xfId="4" applyFont="1" applyFill="1" applyBorder="1" applyAlignment="1">
      <alignment horizontal="center" vertical="center" shrinkToFit="1"/>
    </xf>
    <xf numFmtId="0" fontId="44" fillId="0" borderId="1" xfId="4" applyFont="1" applyBorder="1" applyAlignment="1">
      <alignment horizontal="center" vertical="center" wrapText="1"/>
    </xf>
    <xf numFmtId="0" fontId="44" fillId="0" borderId="1" xfId="4" applyFont="1" applyBorder="1" applyAlignment="1">
      <alignment horizontal="center" vertical="center"/>
    </xf>
    <xf numFmtId="0" fontId="54" fillId="2" borderId="1" xfId="2" applyFont="1" applyFill="1" applyBorder="1" applyAlignment="1">
      <alignment horizontal="center" vertical="center" shrinkToFit="1"/>
    </xf>
    <xf numFmtId="0" fontId="54" fillId="0" borderId="3" xfId="2" applyFont="1" applyBorder="1" applyAlignment="1" applyProtection="1">
      <alignment horizontal="center" vertical="center"/>
      <protection locked="0"/>
    </xf>
    <xf numFmtId="0" fontId="54" fillId="2" borderId="2" xfId="2" applyFont="1" applyFill="1" applyBorder="1" applyAlignment="1">
      <alignment horizontal="center" vertical="center" shrinkToFit="1"/>
    </xf>
    <xf numFmtId="0" fontId="54" fillId="2" borderId="3" xfId="2" applyFont="1" applyFill="1" applyBorder="1" applyAlignment="1">
      <alignment horizontal="center" vertical="center" shrinkToFit="1"/>
    </xf>
    <xf numFmtId="176" fontId="54" fillId="0" borderId="2" xfId="2" applyNumberFormat="1" applyFont="1" applyBorder="1" applyAlignment="1" applyProtection="1">
      <alignment horizontal="center" vertical="center"/>
      <protection locked="0"/>
    </xf>
    <xf numFmtId="176" fontId="54" fillId="0" borderId="3" xfId="2" applyNumberFormat="1" applyFont="1" applyBorder="1" applyAlignment="1" applyProtection="1">
      <alignment horizontal="center" vertical="center"/>
      <protection locked="0"/>
    </xf>
    <xf numFmtId="176" fontId="54" fillId="0" borderId="8" xfId="2" applyNumberFormat="1" applyFont="1" applyBorder="1" applyAlignment="1" applyProtection="1">
      <alignment horizontal="center" vertical="center"/>
      <protection locked="0"/>
    </xf>
    <xf numFmtId="0" fontId="54" fillId="2" borderId="8" xfId="2" applyFont="1" applyFill="1" applyBorder="1" applyAlignment="1">
      <alignment horizontal="center" vertical="center" shrinkToFit="1"/>
    </xf>
    <xf numFmtId="0" fontId="54" fillId="0" borderId="2" xfId="2" applyFont="1" applyBorder="1" applyAlignment="1" applyProtection="1">
      <alignment horizontal="center" vertical="center"/>
      <protection locked="0"/>
    </xf>
    <xf numFmtId="0" fontId="54" fillId="2" borderId="2" xfId="2" applyFont="1" applyFill="1" applyBorder="1" applyAlignment="1" applyProtection="1">
      <alignment horizontal="center" vertical="center" shrinkToFit="1"/>
      <protection locked="0"/>
    </xf>
    <xf numFmtId="0" fontId="54" fillId="2" borderId="8" xfId="2" applyFont="1" applyFill="1" applyBorder="1" applyAlignment="1" applyProtection="1">
      <alignment horizontal="center" vertical="center" shrinkToFit="1"/>
      <protection locked="0"/>
    </xf>
    <xf numFmtId="0" fontId="44" fillId="0" borderId="2" xfId="4" applyFont="1" applyBorder="1" applyAlignment="1">
      <alignment horizontal="center" vertical="center"/>
    </xf>
    <xf numFmtId="0" fontId="44" fillId="0" borderId="3" xfId="4" applyFont="1" applyBorder="1" applyAlignment="1">
      <alignment horizontal="center" vertical="center"/>
    </xf>
    <xf numFmtId="0" fontId="44" fillId="0" borderId="8" xfId="4" applyFont="1" applyBorder="1" applyAlignment="1">
      <alignment horizontal="center" vertical="center"/>
    </xf>
    <xf numFmtId="0" fontId="44" fillId="0" borderId="2" xfId="4" applyFont="1" applyBorder="1" applyAlignment="1">
      <alignment horizontal="center" vertical="center" shrinkToFit="1"/>
    </xf>
    <xf numFmtId="0" fontId="44" fillId="0" borderId="3" xfId="4" applyFont="1" applyBorder="1" applyAlignment="1">
      <alignment horizontal="center" vertical="center" shrinkToFit="1"/>
    </xf>
    <xf numFmtId="0" fontId="44" fillId="0" borderId="8" xfId="4" applyFont="1" applyBorder="1" applyAlignment="1">
      <alignment horizontal="center" vertical="center" shrinkToFit="1"/>
    </xf>
    <xf numFmtId="0" fontId="44" fillId="0" borderId="2" xfId="4" applyFont="1" applyBorder="1" applyAlignment="1">
      <alignment horizontal="left" vertical="center" wrapText="1" shrinkToFit="1"/>
    </xf>
    <xf numFmtId="0" fontId="44" fillId="0" borderId="3" xfId="4" applyFont="1" applyBorder="1" applyAlignment="1">
      <alignment horizontal="left" vertical="center" wrapText="1" shrinkToFit="1"/>
    </xf>
    <xf numFmtId="0" fontId="44" fillId="0" borderId="8" xfId="4" applyFont="1" applyBorder="1" applyAlignment="1">
      <alignment horizontal="left" vertical="center" wrapText="1" shrinkToFit="1"/>
    </xf>
    <xf numFmtId="0" fontId="46" fillId="0" borderId="7" xfId="2" applyFont="1" applyBorder="1" applyAlignment="1" applyProtection="1">
      <alignment vertical="center" wrapText="1"/>
      <protection locked="0"/>
    </xf>
    <xf numFmtId="0" fontId="36" fillId="0" borderId="7" xfId="12" applyFont="1" applyBorder="1" applyAlignment="1">
      <alignment vertical="center" wrapText="1"/>
    </xf>
    <xf numFmtId="0" fontId="36" fillId="0" borderId="0" xfId="12" applyFont="1" applyAlignment="1">
      <alignment vertical="center" wrapText="1"/>
    </xf>
    <xf numFmtId="0" fontId="54" fillId="0" borderId="2" xfId="2" applyFont="1" applyBorder="1" applyAlignment="1" applyProtection="1">
      <alignment horizontal="left" vertical="center"/>
      <protection locked="0"/>
    </xf>
    <xf numFmtId="0" fontId="54" fillId="0" borderId="3" xfId="2" applyFont="1" applyBorder="1" applyAlignment="1" applyProtection="1">
      <alignment horizontal="left" vertical="center"/>
      <protection locked="0"/>
    </xf>
    <xf numFmtId="0" fontId="16" fillId="0" borderId="3" xfId="4" applyFont="1" applyBorder="1" applyAlignment="1">
      <alignment horizontal="center" vertical="center"/>
    </xf>
    <xf numFmtId="0" fontId="16" fillId="0" borderId="8" xfId="4" applyFont="1" applyBorder="1" applyAlignment="1">
      <alignment horizontal="center" vertical="center"/>
    </xf>
    <xf numFmtId="0" fontId="44" fillId="0" borderId="13" xfId="4" applyFont="1" applyBorder="1" applyAlignment="1">
      <alignment horizontal="center" vertical="center" wrapText="1"/>
    </xf>
    <xf numFmtId="178" fontId="16" fillId="0" borderId="0" xfId="4" applyNumberFormat="1" applyFont="1" applyAlignment="1">
      <alignment horizontal="center" vertical="center" shrinkToFit="1"/>
    </xf>
    <xf numFmtId="178" fontId="16" fillId="0" borderId="4" xfId="4" applyNumberFormat="1" applyFont="1" applyBorder="1" applyAlignment="1">
      <alignment horizontal="center" vertical="center" shrinkToFit="1"/>
    </xf>
    <xf numFmtId="178" fontId="16" fillId="0" borderId="6" xfId="4" applyNumberFormat="1" applyFont="1" applyBorder="1" applyAlignment="1">
      <alignment horizontal="center" vertical="center" shrinkToFit="1"/>
    </xf>
    <xf numFmtId="178" fontId="16" fillId="0" borderId="7" xfId="4" applyNumberFormat="1" applyFont="1" applyBorder="1" applyAlignment="1">
      <alignment horizontal="center" vertical="center" shrinkToFit="1"/>
    </xf>
    <xf numFmtId="178" fontId="16" fillId="0" borderId="5" xfId="4" applyNumberFormat="1" applyFont="1" applyBorder="1" applyAlignment="1">
      <alignment horizontal="center" vertical="center" shrinkToFit="1"/>
    </xf>
    <xf numFmtId="178" fontId="16" fillId="0" borderId="12" xfId="4" applyNumberFormat="1" applyFont="1" applyBorder="1" applyAlignment="1">
      <alignment horizontal="center" vertical="center" shrinkToFit="1"/>
    </xf>
    <xf numFmtId="178" fontId="16" fillId="0" borderId="9" xfId="4" applyNumberFormat="1" applyFont="1" applyBorder="1" applyAlignment="1">
      <alignment horizontal="center" vertical="center" shrinkToFit="1"/>
    </xf>
    <xf numFmtId="178" fontId="16" fillId="0" borderId="10" xfId="4" applyNumberFormat="1" applyFont="1" applyBorder="1" applyAlignment="1">
      <alignment horizontal="center" vertical="center" shrinkToFit="1"/>
    </xf>
    <xf numFmtId="178" fontId="16" fillId="0" borderId="11" xfId="4" applyNumberFormat="1" applyFont="1" applyBorder="1" applyAlignment="1">
      <alignment horizontal="center" vertical="center" shrinkToFit="1"/>
    </xf>
    <xf numFmtId="0" fontId="46" fillId="3" borderId="2" xfId="4" applyFont="1" applyFill="1" applyBorder="1" applyAlignment="1">
      <alignment horizontal="center" vertical="center"/>
    </xf>
    <xf numFmtId="0" fontId="46" fillId="3" borderId="3" xfId="4" applyFont="1" applyFill="1" applyBorder="1" applyAlignment="1">
      <alignment horizontal="center" vertical="center"/>
    </xf>
    <xf numFmtId="0" fontId="46" fillId="3" borderId="8" xfId="4" applyFont="1" applyFill="1" applyBorder="1" applyAlignment="1">
      <alignment horizontal="center" vertical="center"/>
    </xf>
    <xf numFmtId="0" fontId="10" fillId="3" borderId="2" xfId="4" applyFont="1" applyFill="1" applyBorder="1" applyAlignment="1">
      <alignment horizontal="center" vertical="center"/>
    </xf>
    <xf numFmtId="0" fontId="10" fillId="3" borderId="8" xfId="4" applyFont="1" applyFill="1" applyBorder="1" applyAlignment="1">
      <alignment horizontal="center" vertical="center"/>
    </xf>
    <xf numFmtId="0" fontId="10" fillId="3" borderId="3" xfId="4" applyFont="1" applyFill="1" applyBorder="1" applyAlignment="1">
      <alignment horizontal="center" vertical="center"/>
    </xf>
    <xf numFmtId="0" fontId="46" fillId="0" borderId="2" xfId="4" applyFont="1" applyBorder="1" applyAlignment="1">
      <alignment horizontal="left" vertical="center" shrinkToFit="1"/>
    </xf>
    <xf numFmtId="0" fontId="46" fillId="0" borderId="3" xfId="4" applyFont="1" applyBorder="1" applyAlignment="1">
      <alignment horizontal="left" vertical="center" shrinkToFit="1"/>
    </xf>
    <xf numFmtId="0" fontId="46" fillId="0" borderId="8" xfId="4" applyFont="1" applyBorder="1" applyAlignment="1">
      <alignment horizontal="left" vertical="center" shrinkToFit="1"/>
    </xf>
    <xf numFmtId="0" fontId="46" fillId="3" borderId="14" xfId="4" applyFont="1" applyFill="1" applyBorder="1" applyAlignment="1">
      <alignment horizontal="center"/>
    </xf>
    <xf numFmtId="0" fontId="46" fillId="0" borderId="14" xfId="4" applyFont="1" applyBorder="1">
      <alignment vertical="center"/>
    </xf>
    <xf numFmtId="0" fontId="10" fillId="0" borderId="6" xfId="4" applyFont="1" applyBorder="1" applyAlignment="1">
      <alignment horizontal="center" vertical="center" shrinkToFit="1"/>
    </xf>
    <xf numFmtId="0" fontId="10" fillId="0" borderId="7" xfId="4" applyFont="1" applyBorder="1" applyAlignment="1">
      <alignment horizontal="center" vertical="center" shrinkToFit="1"/>
    </xf>
    <xf numFmtId="0" fontId="10" fillId="0" borderId="5" xfId="4" applyFont="1" applyBorder="1" applyAlignment="1">
      <alignment horizontal="center" vertical="center" shrinkToFit="1"/>
    </xf>
    <xf numFmtId="0" fontId="46" fillId="3" borderId="13" xfId="4" applyFont="1" applyFill="1" applyBorder="1" applyAlignment="1">
      <alignment horizontal="center" vertical="center"/>
    </xf>
    <xf numFmtId="0" fontId="46" fillId="0" borderId="13" xfId="4" applyFont="1" applyBorder="1">
      <alignment vertical="center"/>
    </xf>
    <xf numFmtId="0" fontId="10" fillId="0" borderId="9" xfId="4" applyFont="1" applyBorder="1" applyAlignment="1">
      <alignment horizontal="center" vertical="center" shrinkToFit="1"/>
    </xf>
    <xf numFmtId="0" fontId="10" fillId="0" borderId="10" xfId="4" applyFont="1" applyBorder="1" applyAlignment="1">
      <alignment horizontal="center" vertical="center" shrinkToFit="1"/>
    </xf>
    <xf numFmtId="0" fontId="10" fillId="0" borderId="11" xfId="4" applyFont="1" applyBorder="1" applyAlignment="1">
      <alignment horizontal="center" vertical="center" shrinkToFit="1"/>
    </xf>
    <xf numFmtId="0" fontId="10" fillId="0" borderId="2" xfId="4" applyFont="1" applyBorder="1" applyAlignment="1">
      <alignment horizontal="left" vertical="center" shrinkToFit="1"/>
    </xf>
    <xf numFmtId="0" fontId="10" fillId="0" borderId="3" xfId="4" applyFont="1" applyBorder="1" applyAlignment="1">
      <alignment horizontal="left" vertical="center" shrinkToFit="1"/>
    </xf>
    <xf numFmtId="0" fontId="10" fillId="0" borderId="8" xfId="4" applyFont="1" applyBorder="1" applyAlignment="1">
      <alignment horizontal="left" vertical="center" shrinkToFit="1"/>
    </xf>
    <xf numFmtId="0" fontId="10" fillId="0" borderId="2" xfId="4" applyFont="1" applyBorder="1" applyAlignment="1">
      <alignment horizontal="center" vertical="center" shrinkToFit="1"/>
    </xf>
    <xf numFmtId="0" fontId="10" fillId="0" borderId="8" xfId="4" applyFont="1" applyBorder="1" applyAlignment="1">
      <alignment horizontal="center" vertical="center" shrinkToFit="1"/>
    </xf>
    <xf numFmtId="0" fontId="46" fillId="3" borderId="1" xfId="4" applyFont="1" applyFill="1" applyBorder="1" applyAlignment="1">
      <alignment horizontal="center" vertical="center"/>
    </xf>
    <xf numFmtId="0" fontId="46" fillId="0" borderId="1" xfId="4" applyFont="1" applyBorder="1" applyAlignment="1">
      <alignment horizontal="left" vertical="center" shrinkToFit="1"/>
    </xf>
    <xf numFmtId="0" fontId="10" fillId="3" borderId="1" xfId="4" applyFont="1" applyFill="1" applyBorder="1" applyAlignment="1">
      <alignment horizontal="center" vertical="center"/>
    </xf>
    <xf numFmtId="0" fontId="10" fillId="0" borderId="1" xfId="4" applyFont="1" applyBorder="1" applyAlignment="1">
      <alignment horizontal="left" vertical="center" shrinkToFit="1"/>
    </xf>
    <xf numFmtId="0" fontId="54" fillId="3" borderId="6" xfId="2" applyFont="1" applyFill="1" applyBorder="1" applyAlignment="1">
      <alignment horizontal="center" vertical="center" shrinkToFit="1"/>
    </xf>
    <xf numFmtId="0" fontId="54" fillId="3" borderId="7" xfId="2" applyFont="1" applyFill="1" applyBorder="1" applyAlignment="1">
      <alignment horizontal="center" vertical="center" shrinkToFit="1"/>
    </xf>
    <xf numFmtId="0" fontId="54" fillId="3" borderId="5" xfId="2" applyFont="1" applyFill="1" applyBorder="1" applyAlignment="1">
      <alignment horizontal="center" vertical="center" shrinkToFit="1"/>
    </xf>
    <xf numFmtId="0" fontId="54" fillId="3" borderId="9" xfId="2" applyFont="1" applyFill="1" applyBorder="1" applyAlignment="1">
      <alignment horizontal="center" vertical="center" shrinkToFit="1"/>
    </xf>
    <xf numFmtId="0" fontId="54" fillId="3" borderId="10" xfId="2" applyFont="1" applyFill="1" applyBorder="1" applyAlignment="1">
      <alignment horizontal="center" vertical="center" shrinkToFit="1"/>
    </xf>
    <xf numFmtId="0" fontId="54" fillId="3" borderId="11" xfId="2" applyFont="1" applyFill="1" applyBorder="1" applyAlignment="1">
      <alignment horizontal="center" vertical="center" shrinkToFit="1"/>
    </xf>
    <xf numFmtId="0" fontId="10" fillId="3" borderId="6" xfId="4" applyFont="1" applyFill="1" applyBorder="1" applyAlignment="1">
      <alignment horizontal="center" vertical="center" shrinkToFit="1"/>
    </xf>
    <xf numFmtId="0" fontId="10" fillId="3" borderId="5" xfId="4" applyFont="1" applyFill="1" applyBorder="1" applyAlignment="1">
      <alignment horizontal="center" vertical="center" shrinkToFit="1"/>
    </xf>
    <xf numFmtId="0" fontId="28" fillId="0" borderId="9" xfId="0" applyFont="1" applyBorder="1" applyAlignment="1">
      <alignment horizontal="center" vertical="center" shrinkToFit="1"/>
    </xf>
    <xf numFmtId="0" fontId="28" fillId="0" borderId="11" xfId="0" applyFont="1" applyBorder="1" applyAlignment="1">
      <alignment horizontal="center" vertical="center" shrinkToFit="1"/>
    </xf>
    <xf numFmtId="176" fontId="7" fillId="0" borderId="6" xfId="2" applyNumberFormat="1" applyFont="1" applyBorder="1" applyAlignment="1">
      <alignment horizontal="center" vertical="center"/>
    </xf>
    <xf numFmtId="176" fontId="7" fillId="0" borderId="7" xfId="2" applyNumberFormat="1" applyFont="1" applyBorder="1" applyAlignment="1">
      <alignment horizontal="center" vertical="center"/>
    </xf>
    <xf numFmtId="176" fontId="7" fillId="0" borderId="5" xfId="2" applyNumberFormat="1" applyFont="1" applyBorder="1" applyAlignment="1">
      <alignment horizontal="center" vertical="center"/>
    </xf>
    <xf numFmtId="0" fontId="28" fillId="0" borderId="9" xfId="1" applyFont="1" applyBorder="1" applyAlignment="1">
      <alignment horizontal="center" vertical="center"/>
    </xf>
    <xf numFmtId="0" fontId="28" fillId="0" borderId="10" xfId="1" applyFont="1" applyBorder="1" applyAlignment="1">
      <alignment horizontal="center" vertical="center"/>
    </xf>
    <xf numFmtId="0" fontId="28" fillId="0" borderId="11" xfId="1" applyFont="1" applyBorder="1" applyAlignment="1">
      <alignment horizontal="center" vertical="center"/>
    </xf>
    <xf numFmtId="0" fontId="10" fillId="0" borderId="1" xfId="2" applyFont="1" applyBorder="1" applyAlignment="1" applyProtection="1">
      <alignment horizontal="center" vertical="center" shrinkToFit="1"/>
      <protection locked="0"/>
    </xf>
    <xf numFmtId="0" fontId="6" fillId="0" borderId="0" xfId="2" applyFont="1" applyAlignment="1">
      <alignment horizontal="left" vertical="center"/>
    </xf>
    <xf numFmtId="0" fontId="5" fillId="2" borderId="6" xfId="2" applyFont="1" applyFill="1" applyBorder="1" applyAlignment="1">
      <alignment horizontal="center" vertical="center"/>
    </xf>
    <xf numFmtId="0" fontId="5" fillId="2" borderId="7" xfId="2" applyFont="1" applyFill="1" applyBorder="1" applyAlignment="1">
      <alignment horizontal="center" vertical="center"/>
    </xf>
    <xf numFmtId="0" fontId="5" fillId="2" borderId="5" xfId="2" applyFont="1" applyFill="1" applyBorder="1" applyAlignment="1">
      <alignment horizontal="center" vertical="center"/>
    </xf>
    <xf numFmtId="0" fontId="7" fillId="0" borderId="6" xfId="2" applyFont="1" applyBorder="1" applyAlignment="1">
      <alignment horizontal="left" vertical="center"/>
    </xf>
    <xf numFmtId="0" fontId="7" fillId="0" borderId="7" xfId="2" applyFont="1" applyBorder="1" applyAlignment="1">
      <alignment horizontal="left" vertical="center"/>
    </xf>
    <xf numFmtId="0" fontId="7" fillId="0" borderId="5" xfId="2" applyFont="1" applyBorder="1" applyAlignment="1">
      <alignment horizontal="left" vertical="center"/>
    </xf>
    <xf numFmtId="0" fontId="5" fillId="2" borderId="2" xfId="2" applyFont="1" applyFill="1" applyBorder="1" applyAlignment="1">
      <alignment horizontal="center" vertical="center"/>
    </xf>
    <xf numFmtId="0" fontId="5" fillId="2" borderId="3" xfId="2" applyFont="1" applyFill="1" applyBorder="1" applyAlignment="1">
      <alignment horizontal="center" vertical="center"/>
    </xf>
    <xf numFmtId="0" fontId="5" fillId="2" borderId="8" xfId="2" applyFont="1" applyFill="1" applyBorder="1" applyAlignment="1">
      <alignment horizontal="center" vertical="center"/>
    </xf>
    <xf numFmtId="0" fontId="7" fillId="0" borderId="2" xfId="2" applyFont="1" applyBorder="1" applyAlignment="1">
      <alignment horizontal="left" vertical="center" shrinkToFit="1"/>
    </xf>
    <xf numFmtId="0" fontId="7" fillId="0" borderId="3" xfId="2" applyFont="1" applyBorder="1" applyAlignment="1">
      <alignment horizontal="left" vertical="center" shrinkToFit="1"/>
    </xf>
    <xf numFmtId="0" fontId="7" fillId="0" borderId="8" xfId="2" applyFont="1" applyBorder="1" applyAlignment="1">
      <alignment horizontal="left" vertical="center" shrinkToFit="1"/>
    </xf>
    <xf numFmtId="0" fontId="7" fillId="0" borderId="6" xfId="2" applyFont="1" applyBorder="1" applyAlignment="1">
      <alignment horizontal="center" vertical="center" shrinkToFit="1"/>
    </xf>
    <xf numFmtId="0" fontId="7" fillId="0" borderId="7" xfId="2" applyFont="1" applyBorder="1" applyAlignment="1">
      <alignment horizontal="center" vertical="center" shrinkToFit="1"/>
    </xf>
    <xf numFmtId="0" fontId="7" fillId="0" borderId="5" xfId="2" applyFont="1" applyBorder="1" applyAlignment="1">
      <alignment horizontal="center" vertical="center" shrinkToFit="1"/>
    </xf>
    <xf numFmtId="177" fontId="5" fillId="0" borderId="6" xfId="2" applyNumberFormat="1" applyFont="1" applyBorder="1" applyAlignment="1">
      <alignment horizontal="center" vertical="center" wrapText="1" shrinkToFit="1"/>
    </xf>
    <xf numFmtId="177" fontId="5" fillId="0" borderId="7" xfId="2" applyNumberFormat="1" applyFont="1" applyBorder="1" applyAlignment="1">
      <alignment horizontal="center" vertical="center" wrapText="1" shrinkToFit="1"/>
    </xf>
    <xf numFmtId="177" fontId="5" fillId="0" borderId="5" xfId="2" applyNumberFormat="1" applyFont="1" applyBorder="1" applyAlignment="1">
      <alignment horizontal="center" vertical="center" wrapText="1" shrinkToFit="1"/>
    </xf>
    <xf numFmtId="177" fontId="5" fillId="0" borderId="9" xfId="2" applyNumberFormat="1" applyFont="1" applyBorder="1" applyAlignment="1">
      <alignment horizontal="center" vertical="center" wrapText="1" shrinkToFit="1"/>
    </xf>
    <xf numFmtId="177" fontId="5" fillId="0" borderId="10" xfId="2" applyNumberFormat="1" applyFont="1" applyBorder="1" applyAlignment="1">
      <alignment horizontal="center" vertical="center" wrapText="1" shrinkToFit="1"/>
    </xf>
    <xf numFmtId="177" fontId="5" fillId="0" borderId="11" xfId="2" applyNumberFormat="1" applyFont="1" applyBorder="1" applyAlignment="1">
      <alignment horizontal="center" vertical="center" wrapText="1" shrinkToFit="1"/>
    </xf>
    <xf numFmtId="0" fontId="5" fillId="2" borderId="14" xfId="2" applyFont="1" applyFill="1" applyBorder="1" applyAlignment="1">
      <alignment vertical="center" textRotation="255"/>
    </xf>
    <xf numFmtId="0" fontId="5" fillId="2" borderId="15" xfId="2" applyFont="1" applyFill="1" applyBorder="1" applyAlignment="1">
      <alignment vertical="center" textRotation="255"/>
    </xf>
    <xf numFmtId="0" fontId="5" fillId="2" borderId="13" xfId="2" applyFont="1" applyFill="1" applyBorder="1" applyAlignment="1">
      <alignment vertical="center" textRotation="255"/>
    </xf>
    <xf numFmtId="0" fontId="15" fillId="0" borderId="6" xfId="2" applyFont="1" applyBorder="1" applyAlignment="1" applyProtection="1">
      <alignment horizontal="center"/>
      <protection locked="0"/>
    </xf>
    <xf numFmtId="0" fontId="15" fillId="0" borderId="7" xfId="2" applyFont="1" applyBorder="1" applyAlignment="1" applyProtection="1">
      <alignment horizontal="center"/>
      <protection locked="0"/>
    </xf>
    <xf numFmtId="0" fontId="15" fillId="0" borderId="5" xfId="2" applyFont="1" applyBorder="1" applyAlignment="1" applyProtection="1">
      <alignment horizontal="center"/>
      <protection locked="0"/>
    </xf>
    <xf numFmtId="0" fontId="5" fillId="0" borderId="10" xfId="2" applyFont="1" applyBorder="1" applyAlignment="1" applyProtection="1">
      <alignment horizontal="left" vertical="center" wrapText="1"/>
      <protection locked="0"/>
    </xf>
    <xf numFmtId="0" fontId="5" fillId="0" borderId="11" xfId="2" applyFont="1" applyBorder="1" applyAlignment="1" applyProtection="1">
      <alignment horizontal="left" vertical="center" wrapText="1"/>
      <protection locked="0"/>
    </xf>
    <xf numFmtId="0" fontId="5" fillId="2" borderId="9" xfId="2" applyFont="1" applyFill="1" applyBorder="1" applyAlignment="1">
      <alignment horizontal="center" vertical="center"/>
    </xf>
    <xf numFmtId="0" fontId="5" fillId="2" borderId="10" xfId="2" applyFont="1" applyFill="1" applyBorder="1" applyAlignment="1">
      <alignment horizontal="center" vertical="center"/>
    </xf>
    <xf numFmtId="0" fontId="5" fillId="2" borderId="11" xfId="2" applyFont="1" applyFill="1" applyBorder="1" applyAlignment="1">
      <alignment horizontal="center" vertical="center"/>
    </xf>
    <xf numFmtId="0" fontId="7" fillId="0" borderId="9" xfId="2" applyFont="1" applyBorder="1" applyAlignment="1">
      <alignment horizontal="left" vertical="center"/>
    </xf>
    <xf numFmtId="0" fontId="7" fillId="0" borderId="10" xfId="2" applyFont="1" applyBorder="1" applyAlignment="1">
      <alignment horizontal="left" vertical="center"/>
    </xf>
    <xf numFmtId="0" fontId="7" fillId="0" borderId="11" xfId="2" applyFont="1" applyBorder="1" applyAlignment="1">
      <alignment horizontal="left" vertical="center"/>
    </xf>
    <xf numFmtId="0" fontId="5" fillId="2" borderId="2" xfId="2" applyFont="1" applyFill="1" applyBorder="1" applyAlignment="1">
      <alignment horizontal="center" vertical="center" wrapText="1"/>
    </xf>
    <xf numFmtId="0" fontId="5" fillId="2" borderId="3" xfId="2" applyFont="1" applyFill="1" applyBorder="1" applyAlignment="1">
      <alignment horizontal="center" vertical="center" wrapText="1"/>
    </xf>
    <xf numFmtId="0" fontId="5" fillId="2" borderId="8" xfId="2" applyFont="1" applyFill="1" applyBorder="1" applyAlignment="1">
      <alignment horizontal="center" vertical="center" wrapText="1"/>
    </xf>
    <xf numFmtId="0" fontId="7" fillId="0" borderId="9" xfId="2" applyFont="1" applyBorder="1" applyAlignment="1">
      <alignment horizontal="center" vertical="center" wrapText="1" shrinkToFit="1"/>
    </xf>
    <xf numFmtId="0" fontId="7" fillId="0" borderId="10" xfId="2" applyFont="1" applyBorder="1" applyAlignment="1">
      <alignment horizontal="center" vertical="center" wrapText="1" shrinkToFit="1"/>
    </xf>
    <xf numFmtId="0" fontId="7" fillId="0" borderId="11" xfId="2" applyFont="1" applyBorder="1" applyAlignment="1">
      <alignment horizontal="center" vertical="center" wrapText="1" shrinkToFit="1"/>
    </xf>
    <xf numFmtId="0" fontId="15" fillId="0" borderId="12" xfId="2" applyFont="1" applyBorder="1" applyAlignment="1" applyProtection="1">
      <alignment horizontal="center"/>
      <protection locked="0"/>
    </xf>
    <xf numFmtId="0" fontId="15" fillId="0" borderId="0" xfId="2" applyFont="1" applyAlignment="1" applyProtection="1">
      <alignment horizontal="center"/>
      <protection locked="0"/>
    </xf>
    <xf numFmtId="0" fontId="15" fillId="0" borderId="4" xfId="2" applyFont="1" applyBorder="1" applyAlignment="1" applyProtection="1">
      <alignment horizontal="center"/>
      <protection locked="0"/>
    </xf>
    <xf numFmtId="0" fontId="10" fillId="0" borderId="0" xfId="2" applyFont="1" applyAlignment="1">
      <alignment horizontal="center" vertical="center" shrinkToFit="1"/>
    </xf>
    <xf numFmtId="0" fontId="16" fillId="0" borderId="2" xfId="2" applyFont="1" applyBorder="1" applyAlignment="1" applyProtection="1">
      <alignment horizontal="center" vertical="center" shrinkToFit="1"/>
      <protection locked="0"/>
    </xf>
    <xf numFmtId="0" fontId="16" fillId="0" borderId="8" xfId="2" applyFont="1" applyBorder="1" applyAlignment="1" applyProtection="1">
      <alignment horizontal="center" vertical="center" shrinkToFit="1"/>
      <protection locked="0"/>
    </xf>
    <xf numFmtId="0" fontId="32" fillId="0" borderId="0" xfId="2" applyFont="1" applyAlignment="1">
      <alignment vertical="center" wrapText="1"/>
    </xf>
    <xf numFmtId="0" fontId="28" fillId="0" borderId="10" xfId="0" applyFont="1" applyBorder="1" applyAlignment="1">
      <alignment horizontal="center" vertical="center" shrinkToFit="1"/>
    </xf>
    <xf numFmtId="177" fontId="5" fillId="0" borderId="6" xfId="2" applyNumberFormat="1" applyFont="1" applyBorder="1" applyAlignment="1">
      <alignment horizontal="right" vertical="center" wrapText="1" shrinkToFit="1"/>
    </xf>
    <xf numFmtId="0" fontId="28" fillId="0" borderId="7" xfId="0" applyFont="1" applyBorder="1" applyAlignment="1">
      <alignment vertical="center" wrapText="1" shrinkToFit="1"/>
    </xf>
    <xf numFmtId="0" fontId="28" fillId="0" borderId="5" xfId="0" applyFont="1" applyBorder="1" applyAlignment="1">
      <alignment vertical="center" wrapText="1" shrinkToFit="1"/>
    </xf>
    <xf numFmtId="0" fontId="28" fillId="0" borderId="9" xfId="0" applyFont="1" applyBorder="1" applyAlignment="1">
      <alignment vertical="center" wrapText="1" shrinkToFit="1"/>
    </xf>
    <xf numFmtId="0" fontId="28" fillId="0" borderId="10" xfId="0" applyFont="1" applyBorder="1" applyAlignment="1">
      <alignment vertical="center" wrapText="1" shrinkToFit="1"/>
    </xf>
    <xf numFmtId="0" fontId="28" fillId="0" borderId="11" xfId="0" applyFont="1" applyBorder="1" applyAlignment="1">
      <alignment vertical="center" wrapText="1" shrinkToFit="1"/>
    </xf>
    <xf numFmtId="0" fontId="16" fillId="2" borderId="1" xfId="5" applyFont="1" applyFill="1" applyBorder="1" applyAlignment="1">
      <alignment horizontal="center" vertical="center" wrapText="1"/>
    </xf>
    <xf numFmtId="0" fontId="16" fillId="2" borderId="1" xfId="5" applyFont="1" applyFill="1" applyBorder="1" applyAlignment="1">
      <alignment horizontal="center" vertical="center"/>
    </xf>
    <xf numFmtId="0" fontId="29" fillId="2" borderId="1" xfId="5" applyFont="1" applyFill="1" applyBorder="1" applyAlignment="1">
      <alignment horizontal="center" vertical="center" wrapText="1"/>
    </xf>
    <xf numFmtId="0" fontId="10" fillId="0" borderId="0" xfId="2" applyFont="1" applyAlignment="1">
      <alignment horizontal="center" vertical="center"/>
    </xf>
    <xf numFmtId="0" fontId="16" fillId="0" borderId="2" xfId="2" applyFont="1" applyBorder="1" applyAlignment="1" applyProtection="1">
      <alignment horizontal="center" vertical="center" wrapText="1"/>
      <protection locked="0"/>
    </xf>
    <xf numFmtId="0" fontId="16" fillId="0" borderId="3" xfId="2" applyFont="1" applyBorder="1" applyAlignment="1" applyProtection="1">
      <alignment horizontal="center" vertical="center" wrapText="1"/>
      <protection locked="0"/>
    </xf>
    <xf numFmtId="0" fontId="16" fillId="0" borderId="8" xfId="2" applyFont="1" applyBorder="1" applyAlignment="1" applyProtection="1">
      <alignment horizontal="center" vertical="center" wrapText="1"/>
      <protection locked="0"/>
    </xf>
    <xf numFmtId="0" fontId="10" fillId="0" borderId="2" xfId="2" applyFont="1" applyBorder="1" applyAlignment="1" applyProtection="1">
      <alignment horizontal="center" vertical="center" shrinkToFit="1"/>
      <protection locked="0"/>
    </xf>
    <xf numFmtId="0" fontId="10" fillId="0" borderId="3" xfId="2" applyFont="1" applyBorder="1" applyAlignment="1" applyProtection="1">
      <alignment horizontal="center" vertical="center" shrinkToFit="1"/>
      <protection locked="0"/>
    </xf>
    <xf numFmtId="0" fontId="10" fillId="0" borderId="8" xfId="2" applyFont="1" applyBorder="1" applyAlignment="1" applyProtection="1">
      <alignment horizontal="center" vertical="center" shrinkToFit="1"/>
      <protection locked="0"/>
    </xf>
    <xf numFmtId="0" fontId="28" fillId="0" borderId="10" xfId="0" applyFont="1" applyBorder="1" applyAlignment="1">
      <alignment horizontal="left" vertical="center"/>
    </xf>
    <xf numFmtId="0" fontId="28" fillId="0" borderId="0" xfId="0" applyFont="1" applyAlignment="1">
      <alignment horizontal="left" vertical="center"/>
    </xf>
    <xf numFmtId="0" fontId="27" fillId="0" borderId="9" xfId="2" applyFont="1" applyBorder="1" applyAlignment="1">
      <alignment horizontal="left" vertical="center" shrinkToFit="1"/>
    </xf>
    <xf numFmtId="0" fontId="27" fillId="0" borderId="10" xfId="2" applyFont="1" applyBorder="1" applyAlignment="1">
      <alignment horizontal="left" vertical="center" shrinkToFit="1"/>
    </xf>
    <xf numFmtId="0" fontId="27" fillId="0" borderId="11" xfId="2" applyFont="1" applyBorder="1" applyAlignment="1">
      <alignment horizontal="left" vertical="center" shrinkToFit="1"/>
    </xf>
    <xf numFmtId="0" fontId="16" fillId="2" borderId="6" xfId="2" applyFont="1" applyFill="1" applyBorder="1" applyAlignment="1" applyProtection="1">
      <alignment horizontal="center" vertical="center" wrapText="1"/>
      <protection locked="0"/>
    </xf>
    <xf numFmtId="0" fontId="16" fillId="2" borderId="7" xfId="2" applyFont="1" applyFill="1" applyBorder="1" applyAlignment="1" applyProtection="1">
      <alignment horizontal="center" vertical="center" wrapText="1"/>
      <protection locked="0"/>
    </xf>
    <xf numFmtId="0" fontId="16" fillId="2" borderId="5" xfId="2" applyFont="1" applyFill="1" applyBorder="1" applyAlignment="1" applyProtection="1">
      <alignment horizontal="center" vertical="center" wrapText="1"/>
      <protection locked="0"/>
    </xf>
    <xf numFmtId="0" fontId="16" fillId="2" borderId="12" xfId="2" applyFont="1" applyFill="1" applyBorder="1" applyAlignment="1" applyProtection="1">
      <alignment horizontal="center" vertical="center" wrapText="1"/>
      <protection locked="0"/>
    </xf>
    <xf numFmtId="0" fontId="16" fillId="2" borderId="0" xfId="2" applyFont="1" applyFill="1" applyAlignment="1" applyProtection="1">
      <alignment horizontal="center" vertical="center" wrapText="1"/>
      <protection locked="0"/>
    </xf>
    <xf numFmtId="0" fontId="16" fillId="2" borderId="4" xfId="2" applyFont="1" applyFill="1" applyBorder="1" applyAlignment="1" applyProtection="1">
      <alignment horizontal="center" vertical="center" wrapText="1"/>
      <protection locked="0"/>
    </xf>
    <xf numFmtId="0" fontId="16" fillId="2" borderId="9" xfId="2" applyFont="1" applyFill="1" applyBorder="1" applyAlignment="1" applyProtection="1">
      <alignment horizontal="center" vertical="center" wrapText="1"/>
      <protection locked="0"/>
    </xf>
    <xf numFmtId="0" fontId="16" fillId="2" borderId="10" xfId="2" applyFont="1" applyFill="1" applyBorder="1" applyAlignment="1" applyProtection="1">
      <alignment horizontal="center" vertical="center" wrapText="1"/>
      <protection locked="0"/>
    </xf>
    <xf numFmtId="0" fontId="16" fillId="2" borderId="11" xfId="2" applyFont="1" applyFill="1" applyBorder="1" applyAlignment="1" applyProtection="1">
      <alignment horizontal="center" vertical="center" wrapText="1"/>
      <protection locked="0"/>
    </xf>
    <xf numFmtId="0" fontId="16" fillId="2" borderId="1" xfId="2" applyFont="1" applyFill="1" applyBorder="1" applyAlignment="1" applyProtection="1">
      <alignment horizontal="center" vertical="center" wrapText="1"/>
      <protection locked="0"/>
    </xf>
    <xf numFmtId="0" fontId="16" fillId="0" borderId="1" xfId="2" applyFont="1" applyBorder="1" applyAlignment="1" applyProtection="1">
      <alignment horizontal="center" vertical="center" wrapText="1"/>
      <protection locked="0"/>
    </xf>
    <xf numFmtId="0" fontId="27" fillId="0" borderId="1" xfId="2" applyFont="1" applyBorder="1" applyAlignment="1">
      <alignment horizontal="left" vertical="center" shrinkToFit="1"/>
    </xf>
    <xf numFmtId="0" fontId="27" fillId="0" borderId="13" xfId="2" applyFont="1" applyBorder="1" applyAlignment="1">
      <alignment horizontal="left" vertical="center" shrinkToFit="1"/>
    </xf>
    <xf numFmtId="0" fontId="27" fillId="0" borderId="6" xfId="2" applyFont="1" applyBorder="1" applyAlignment="1">
      <alignment horizontal="left" vertical="center" shrinkToFit="1"/>
    </xf>
    <xf numFmtId="0" fontId="27" fillId="0" borderId="7" xfId="2" applyFont="1" applyBorder="1" applyAlignment="1">
      <alignment horizontal="left" vertical="center" shrinkToFit="1"/>
    </xf>
    <xf numFmtId="0" fontId="27" fillId="0" borderId="5" xfId="2" applyFont="1" applyBorder="1" applyAlignment="1">
      <alignment horizontal="left" vertical="center" shrinkToFit="1"/>
    </xf>
    <xf numFmtId="0" fontId="27" fillId="0" borderId="14" xfId="2" applyFont="1" applyBorder="1" applyAlignment="1">
      <alignment horizontal="left" vertical="center" shrinkToFit="1"/>
    </xf>
    <xf numFmtId="0" fontId="16" fillId="2" borderId="8" xfId="2" applyFont="1" applyFill="1" applyBorder="1" applyAlignment="1" applyProtection="1">
      <alignment horizontal="center" vertical="center" wrapText="1"/>
      <protection locked="0"/>
    </xf>
    <xf numFmtId="0" fontId="10" fillId="2" borderId="14" xfId="2" applyFont="1" applyFill="1" applyBorder="1" applyAlignment="1">
      <alignment vertical="center" textRotation="255"/>
    </xf>
    <xf numFmtId="0" fontId="10" fillId="2" borderId="15" xfId="2" applyFont="1" applyFill="1" applyBorder="1" applyAlignment="1">
      <alignment vertical="center" textRotation="255"/>
    </xf>
    <xf numFmtId="0" fontId="26" fillId="0" borderId="6" xfId="2" applyFont="1" applyBorder="1" applyAlignment="1" applyProtection="1">
      <alignment horizontal="center"/>
      <protection locked="0"/>
    </xf>
    <xf numFmtId="0" fontId="26" fillId="0" borderId="7" xfId="2" applyFont="1" applyBorder="1" applyAlignment="1" applyProtection="1">
      <alignment horizontal="center"/>
      <protection locked="0"/>
    </xf>
    <xf numFmtId="0" fontId="26" fillId="0" borderId="0" xfId="2" applyFont="1" applyAlignment="1" applyProtection="1">
      <alignment horizontal="center"/>
      <protection locked="0"/>
    </xf>
    <xf numFmtId="0" fontId="26" fillId="0" borderId="4" xfId="2" applyFont="1" applyBorder="1" applyAlignment="1" applyProtection="1">
      <alignment horizontal="center"/>
      <protection locked="0"/>
    </xf>
    <xf numFmtId="0" fontId="26" fillId="0" borderId="12" xfId="2" applyFont="1" applyBorder="1" applyAlignment="1" applyProtection="1">
      <alignment horizontal="center"/>
      <protection locked="0"/>
    </xf>
    <xf numFmtId="0" fontId="26" fillId="0" borderId="9" xfId="2" applyFont="1" applyBorder="1" applyAlignment="1" applyProtection="1">
      <alignment horizontal="center"/>
      <protection locked="0"/>
    </xf>
    <xf numFmtId="0" fontId="26" fillId="0" borderId="10" xfId="2" applyFont="1" applyBorder="1" applyAlignment="1" applyProtection="1">
      <alignment horizontal="center"/>
      <protection locked="0"/>
    </xf>
    <xf numFmtId="0" fontId="26" fillId="0" borderId="11" xfId="2" applyFont="1" applyBorder="1" applyAlignment="1" applyProtection="1">
      <alignment horizontal="center"/>
      <protection locked="0"/>
    </xf>
    <xf numFmtId="0" fontId="16" fillId="2" borderId="2" xfId="2" applyFont="1" applyFill="1" applyBorder="1" applyAlignment="1" applyProtection="1">
      <alignment horizontal="center" vertical="center"/>
      <protection locked="0"/>
    </xf>
    <xf numFmtId="0" fontId="28" fillId="2" borderId="3" xfId="0" applyFont="1" applyFill="1" applyBorder="1" applyAlignment="1">
      <alignment horizontal="center" vertical="center"/>
    </xf>
    <xf numFmtId="0" fontId="28" fillId="2" borderId="8" xfId="0" applyFont="1" applyFill="1" applyBorder="1" applyAlignment="1">
      <alignment horizontal="center" vertical="center"/>
    </xf>
    <xf numFmtId="0" fontId="16" fillId="2" borderId="2" xfId="2" applyFont="1" applyFill="1" applyBorder="1" applyAlignment="1" applyProtection="1">
      <alignment horizontal="center" vertical="center" wrapText="1"/>
      <protection locked="0"/>
    </xf>
    <xf numFmtId="0" fontId="16" fillId="2" borderId="3" xfId="2" applyFont="1" applyFill="1" applyBorder="1" applyAlignment="1" applyProtection="1">
      <alignment horizontal="center" vertical="center" wrapText="1"/>
      <protection locked="0"/>
    </xf>
    <xf numFmtId="192" fontId="16" fillId="0" borderId="2" xfId="2" applyNumberFormat="1" applyFont="1" applyBorder="1" applyAlignment="1" applyProtection="1">
      <alignment horizontal="center" vertical="center" wrapText="1"/>
      <protection locked="0"/>
    </xf>
    <xf numFmtId="192" fontId="16" fillId="0" borderId="3" xfId="2" applyNumberFormat="1" applyFont="1" applyBorder="1" applyAlignment="1" applyProtection="1">
      <alignment horizontal="center" vertical="center" wrapText="1"/>
      <protection locked="0"/>
    </xf>
    <xf numFmtId="192" fontId="16" fillId="0" borderId="8" xfId="2" applyNumberFormat="1" applyFont="1" applyBorder="1" applyAlignment="1" applyProtection="1">
      <alignment horizontal="center" vertical="center" wrapText="1"/>
      <protection locked="0"/>
    </xf>
    <xf numFmtId="0" fontId="28" fillId="0" borderId="7" xfId="0" applyFont="1" applyBorder="1" applyAlignment="1">
      <alignment horizontal="center" vertical="center" wrapText="1"/>
    </xf>
    <xf numFmtId="0" fontId="28" fillId="0" borderId="5" xfId="0" applyFont="1" applyBorder="1" applyAlignment="1">
      <alignment horizontal="center" vertical="center" wrapText="1"/>
    </xf>
    <xf numFmtId="0" fontId="28" fillId="0" borderId="0" xfId="0" applyFont="1" applyAlignment="1">
      <alignment horizontal="center" vertical="center" wrapText="1"/>
    </xf>
    <xf numFmtId="0" fontId="28" fillId="0" borderId="4" xfId="0" applyFont="1" applyBorder="1" applyAlignment="1">
      <alignment horizontal="center" vertical="center" wrapText="1"/>
    </xf>
    <xf numFmtId="0" fontId="28" fillId="0" borderId="10" xfId="0" applyFont="1" applyBorder="1" applyAlignment="1">
      <alignment horizontal="center" vertical="center" wrapText="1"/>
    </xf>
    <xf numFmtId="0" fontId="28" fillId="0" borderId="11" xfId="0" applyFont="1" applyBorder="1" applyAlignment="1">
      <alignment horizontal="center" vertical="center" wrapText="1"/>
    </xf>
    <xf numFmtId="0" fontId="16" fillId="0" borderId="14" xfId="2" applyFont="1" applyBorder="1" applyAlignment="1" applyProtection="1">
      <alignment horizontal="left" vertical="center" shrinkToFit="1"/>
      <protection locked="0"/>
    </xf>
    <xf numFmtId="0" fontId="44" fillId="0" borderId="9" xfId="2" applyFont="1" applyBorder="1" applyAlignment="1" applyProtection="1">
      <alignment horizontal="left" vertical="center" shrinkToFit="1"/>
      <protection locked="0"/>
    </xf>
    <xf numFmtId="0" fontId="44" fillId="0" borderId="10" xfId="2" applyFont="1" applyBorder="1" applyAlignment="1" applyProtection="1">
      <alignment horizontal="left" vertical="center" shrinkToFit="1"/>
      <protection locked="0"/>
    </xf>
    <xf numFmtId="0" fontId="44" fillId="0" borderId="11" xfId="2" applyFont="1" applyBorder="1" applyAlignment="1" applyProtection="1">
      <alignment horizontal="left" vertical="center" shrinkToFit="1"/>
      <protection locked="0"/>
    </xf>
    <xf numFmtId="0" fontId="44" fillId="2" borderId="1" xfId="2" applyFont="1" applyFill="1" applyBorder="1" applyAlignment="1" applyProtection="1">
      <alignment horizontal="center" vertical="center" wrapText="1" shrinkToFit="1"/>
      <protection locked="0"/>
    </xf>
    <xf numFmtId="0" fontId="44" fillId="2" borderId="1" xfId="2" applyFont="1" applyFill="1" applyBorder="1" applyAlignment="1" applyProtection="1">
      <alignment horizontal="center" vertical="center" shrinkToFit="1"/>
      <protection locked="0"/>
    </xf>
    <xf numFmtId="0" fontId="16" fillId="0" borderId="12" xfId="2" applyFont="1" applyBorder="1" applyAlignment="1" applyProtection="1">
      <alignment horizontal="left" vertical="center" shrinkToFit="1"/>
      <protection locked="0"/>
    </xf>
    <xf numFmtId="0" fontId="16" fillId="0" borderId="0" xfId="2" applyFont="1" applyAlignment="1" applyProtection="1">
      <alignment horizontal="left" vertical="center" shrinkToFit="1"/>
      <protection locked="0"/>
    </xf>
    <xf numFmtId="0" fontId="16" fillId="0" borderId="4" xfId="2" applyFont="1" applyBorder="1" applyAlignment="1" applyProtection="1">
      <alignment horizontal="left" vertical="center" shrinkToFit="1"/>
      <protection locked="0"/>
    </xf>
    <xf numFmtId="0" fontId="16" fillId="2" borderId="14" xfId="2" applyFont="1" applyFill="1" applyBorder="1" applyAlignment="1" applyProtection="1">
      <alignment horizontal="center" vertical="center" wrapText="1"/>
      <protection locked="0"/>
    </xf>
    <xf numFmtId="0" fontId="16" fillId="2" borderId="15" xfId="2" applyFont="1" applyFill="1" applyBorder="1" applyAlignment="1" applyProtection="1">
      <alignment horizontal="center" vertical="center" wrapText="1"/>
      <protection locked="0"/>
    </xf>
    <xf numFmtId="0" fontId="16" fillId="0" borderId="7" xfId="2" applyFont="1" applyBorder="1" applyAlignment="1" applyProtection="1">
      <alignment horizontal="center" vertical="center" shrinkToFit="1"/>
      <protection locked="0"/>
    </xf>
    <xf numFmtId="0" fontId="16" fillId="0" borderId="0" xfId="2" applyFont="1" applyAlignment="1" applyProtection="1">
      <alignment horizontal="center" vertical="center" shrinkToFit="1"/>
      <protection locked="0"/>
    </xf>
    <xf numFmtId="0" fontId="16" fillId="0" borderId="4" xfId="2" applyFont="1" applyBorder="1" applyAlignment="1" applyProtection="1">
      <alignment horizontal="center" vertical="center" shrinkToFit="1"/>
      <protection locked="0"/>
    </xf>
    <xf numFmtId="0" fontId="16" fillId="0" borderId="10" xfId="2" applyFont="1" applyBorder="1" applyAlignment="1" applyProtection="1">
      <alignment horizontal="center" vertical="center" shrinkToFit="1"/>
      <protection locked="0"/>
    </xf>
    <xf numFmtId="0" fontId="16" fillId="0" borderId="11" xfId="2" applyFont="1" applyBorder="1" applyAlignment="1" applyProtection="1">
      <alignment horizontal="center" vertical="center" shrinkToFit="1"/>
      <protection locked="0"/>
    </xf>
    <xf numFmtId="0" fontId="26" fillId="0" borderId="1" xfId="2" applyFont="1" applyBorder="1" applyAlignment="1" applyProtection="1">
      <alignment horizontal="center" vertical="center" wrapText="1"/>
      <protection locked="0"/>
    </xf>
    <xf numFmtId="0" fontId="28" fillId="0" borderId="2" xfId="0" applyFont="1" applyBorder="1" applyAlignment="1">
      <alignment horizontal="left" vertical="center"/>
    </xf>
    <xf numFmtId="0" fontId="28" fillId="0" borderId="3" xfId="0" applyFont="1" applyBorder="1" applyAlignment="1">
      <alignment horizontal="left" vertical="center"/>
    </xf>
    <xf numFmtId="0" fontId="42" fillId="2" borderId="6" xfId="0" applyFont="1" applyFill="1" applyBorder="1" applyAlignment="1">
      <alignment horizontal="center" vertical="center" shrinkToFit="1"/>
    </xf>
    <xf numFmtId="0" fontId="42" fillId="2" borderId="7" xfId="0" applyFont="1" applyFill="1" applyBorder="1" applyAlignment="1">
      <alignment horizontal="center" vertical="center" shrinkToFit="1"/>
    </xf>
    <xf numFmtId="0" fontId="42" fillId="2" borderId="5" xfId="0" applyFont="1" applyFill="1" applyBorder="1" applyAlignment="1">
      <alignment horizontal="center" vertical="center" shrinkToFit="1"/>
    </xf>
    <xf numFmtId="0" fontId="27" fillId="0" borderId="2" xfId="0" applyFont="1" applyBorder="1">
      <alignment vertical="center"/>
    </xf>
    <xf numFmtId="0" fontId="27" fillId="0" borderId="3" xfId="0" applyFont="1" applyBorder="1">
      <alignment vertical="center"/>
    </xf>
    <xf numFmtId="0" fontId="27" fillId="0" borderId="8" xfId="0" applyFont="1" applyBorder="1">
      <alignment vertical="center"/>
    </xf>
    <xf numFmtId="0" fontId="27" fillId="0" borderId="1" xfId="0" applyFont="1" applyBorder="1">
      <alignment vertical="center"/>
    </xf>
    <xf numFmtId="0" fontId="27" fillId="0" borderId="2" xfId="0" applyFont="1" applyBorder="1" applyAlignment="1">
      <alignment horizontal="center" vertical="center"/>
    </xf>
    <xf numFmtId="0" fontId="27" fillId="0" borderId="3" xfId="0" applyFont="1" applyBorder="1" applyAlignment="1">
      <alignment horizontal="center" vertical="center"/>
    </xf>
    <xf numFmtId="0" fontId="42" fillId="2" borderId="9" xfId="0" applyFont="1" applyFill="1" applyBorder="1" applyAlignment="1">
      <alignment horizontal="center" vertical="center" shrinkToFit="1"/>
    </xf>
    <xf numFmtId="0" fontId="42" fillId="2" borderId="10" xfId="0" applyFont="1" applyFill="1" applyBorder="1" applyAlignment="1">
      <alignment horizontal="center" vertical="center" shrinkToFit="1"/>
    </xf>
    <xf numFmtId="0" fontId="42" fillId="2" borderId="11" xfId="0" applyFont="1" applyFill="1" applyBorder="1" applyAlignment="1">
      <alignment horizontal="center" vertical="center" shrinkToFit="1"/>
    </xf>
    <xf numFmtId="188" fontId="42" fillId="0" borderId="9" xfId="0" applyNumberFormat="1" applyFont="1" applyBorder="1" applyAlignment="1">
      <alignment horizontal="left" vertical="center"/>
    </xf>
    <xf numFmtId="188" fontId="42" fillId="0" borderId="10" xfId="0" applyNumberFormat="1" applyFont="1" applyBorder="1" applyAlignment="1">
      <alignment horizontal="left" vertical="center"/>
    </xf>
    <xf numFmtId="188" fontId="42" fillId="0" borderId="11" xfId="0" applyNumberFormat="1" applyFont="1" applyBorder="1" applyAlignment="1">
      <alignment horizontal="left" vertical="center"/>
    </xf>
    <xf numFmtId="0" fontId="28" fillId="0" borderId="1" xfId="0" applyFont="1" applyBorder="1">
      <alignment vertical="center"/>
    </xf>
    <xf numFmtId="188" fontId="42" fillId="0" borderId="2" xfId="0" applyNumberFormat="1" applyFont="1" applyBorder="1" applyAlignment="1">
      <alignment horizontal="center" vertical="center"/>
    </xf>
    <xf numFmtId="0" fontId="28" fillId="0" borderId="3" xfId="0" applyFont="1" applyBorder="1" applyAlignment="1">
      <alignment horizontal="center" vertical="center"/>
    </xf>
    <xf numFmtId="0" fontId="28" fillId="0" borderId="8" xfId="0" applyFont="1" applyBorder="1" applyAlignment="1">
      <alignment horizontal="center" vertical="center"/>
    </xf>
    <xf numFmtId="188" fontId="42" fillId="0" borderId="2" xfId="0" applyNumberFormat="1" applyFont="1" applyBorder="1" applyAlignment="1">
      <alignment horizontal="center" vertical="center" shrinkToFit="1"/>
    </xf>
    <xf numFmtId="0" fontId="28" fillId="0" borderId="3" xfId="0" applyFont="1" applyBorder="1" applyAlignment="1">
      <alignment horizontal="center" vertical="center" shrinkToFit="1"/>
    </xf>
    <xf numFmtId="0" fontId="28" fillId="0" borderId="8" xfId="0" applyFont="1" applyBorder="1" applyAlignment="1">
      <alignment horizontal="center" vertical="center" shrinkToFit="1"/>
    </xf>
    <xf numFmtId="0" fontId="46" fillId="2" borderId="6" xfId="0" applyFont="1" applyFill="1" applyBorder="1" applyAlignment="1">
      <alignment horizontal="center" vertical="center" shrinkToFit="1"/>
    </xf>
    <xf numFmtId="0" fontId="46" fillId="2" borderId="7" xfId="0" applyFont="1" applyFill="1" applyBorder="1" applyAlignment="1">
      <alignment horizontal="center" vertical="center" shrinkToFit="1"/>
    </xf>
    <xf numFmtId="0" fontId="46" fillId="2" borderId="5" xfId="0" applyFont="1" applyFill="1" applyBorder="1" applyAlignment="1">
      <alignment horizontal="center" vertical="center" shrinkToFit="1"/>
    </xf>
    <xf numFmtId="0" fontId="46" fillId="2" borderId="9" xfId="0" applyFont="1" applyFill="1" applyBorder="1" applyAlignment="1">
      <alignment horizontal="center" vertical="center" shrinkToFit="1"/>
    </xf>
    <xf numFmtId="0" fontId="46" fillId="2" borderId="10" xfId="0" applyFont="1" applyFill="1" applyBorder="1" applyAlignment="1">
      <alignment horizontal="center" vertical="center" shrinkToFit="1"/>
    </xf>
    <xf numFmtId="0" fontId="46" fillId="2" borderId="11" xfId="0" applyFont="1" applyFill="1" applyBorder="1" applyAlignment="1">
      <alignment horizontal="center" vertical="center" shrinkToFit="1"/>
    </xf>
    <xf numFmtId="0" fontId="27" fillId="0" borderId="8" xfId="0" applyFont="1" applyBorder="1" applyAlignment="1">
      <alignment horizontal="center" vertical="center"/>
    </xf>
    <xf numFmtId="0" fontId="42" fillId="2" borderId="6" xfId="0" applyFont="1" applyFill="1" applyBorder="1" applyAlignment="1">
      <alignment horizontal="center" vertical="center"/>
    </xf>
    <xf numFmtId="0" fontId="42" fillId="2" borderId="7" xfId="0" applyFont="1" applyFill="1" applyBorder="1" applyAlignment="1">
      <alignment horizontal="center" vertical="center"/>
    </xf>
    <xf numFmtId="0" fontId="42" fillId="2" borderId="5" xfId="0" applyFont="1" applyFill="1" applyBorder="1" applyAlignment="1">
      <alignment horizontal="center" vertical="center"/>
    </xf>
    <xf numFmtId="0" fontId="42" fillId="2" borderId="9" xfId="0" applyFont="1" applyFill="1" applyBorder="1" applyAlignment="1">
      <alignment horizontal="center" vertical="center"/>
    </xf>
    <xf numFmtId="0" fontId="42" fillId="2" borderId="10" xfId="0" applyFont="1" applyFill="1" applyBorder="1" applyAlignment="1">
      <alignment horizontal="center" vertical="center"/>
    </xf>
    <xf numFmtId="0" fontId="42" fillId="2" borderId="11" xfId="0" applyFont="1" applyFill="1" applyBorder="1" applyAlignment="1">
      <alignment horizontal="center" vertical="center"/>
    </xf>
    <xf numFmtId="177" fontId="42" fillId="0" borderId="6" xfId="0" applyNumberFormat="1" applyFont="1" applyBorder="1" applyAlignment="1">
      <alignment horizontal="center" vertical="center"/>
    </xf>
    <xf numFmtId="177" fontId="42" fillId="0" borderId="7" xfId="0" applyNumberFormat="1" applyFont="1" applyBorder="1" applyAlignment="1">
      <alignment horizontal="center" vertical="center"/>
    </xf>
    <xf numFmtId="177" fontId="42" fillId="0" borderId="5" xfId="0" applyNumberFormat="1" applyFont="1" applyBorder="1" applyAlignment="1">
      <alignment horizontal="center" vertical="center"/>
    </xf>
    <xf numFmtId="177" fontId="42" fillId="0" borderId="9" xfId="0" applyNumberFormat="1" applyFont="1" applyBorder="1" applyAlignment="1">
      <alignment horizontal="center" vertical="center"/>
    </xf>
    <xf numFmtId="177" fontId="42" fillId="0" borderId="10" xfId="0" applyNumberFormat="1" applyFont="1" applyBorder="1" applyAlignment="1">
      <alignment horizontal="center" vertical="center"/>
    </xf>
    <xf numFmtId="177" fontId="42" fillId="0" borderId="11" xfId="0" applyNumberFormat="1" applyFont="1" applyBorder="1" applyAlignment="1">
      <alignment horizontal="center" vertical="center"/>
    </xf>
    <xf numFmtId="0" fontId="10" fillId="2" borderId="2" xfId="0" applyFont="1" applyFill="1" applyBorder="1" applyAlignment="1">
      <alignment horizontal="center" vertical="center"/>
    </xf>
    <xf numFmtId="0" fontId="10" fillId="2" borderId="3" xfId="0" applyFont="1" applyFill="1" applyBorder="1" applyAlignment="1">
      <alignment horizontal="center" vertical="center"/>
    </xf>
    <xf numFmtId="188" fontId="42" fillId="0" borderId="6" xfId="0" applyNumberFormat="1" applyFont="1" applyBorder="1" applyAlignment="1">
      <alignment horizontal="center" vertical="center" shrinkToFit="1"/>
    </xf>
    <xf numFmtId="0" fontId="28" fillId="0" borderId="7" xfId="0" applyFont="1" applyBorder="1" applyAlignment="1">
      <alignment vertical="center" shrinkToFit="1"/>
    </xf>
    <xf numFmtId="0" fontId="28" fillId="0" borderId="5" xfId="0" applyFont="1" applyBorder="1" applyAlignment="1">
      <alignment vertical="center" shrinkToFit="1"/>
    </xf>
    <xf numFmtId="188" fontId="42" fillId="0" borderId="9" xfId="0" applyNumberFormat="1" applyFont="1" applyBorder="1" applyAlignment="1">
      <alignment horizontal="center" vertical="center"/>
    </xf>
    <xf numFmtId="0" fontId="28" fillId="0" borderId="10" xfId="0" applyFont="1" applyBorder="1">
      <alignment vertical="center"/>
    </xf>
    <xf numFmtId="0" fontId="28" fillId="0" borderId="11" xfId="0" applyFont="1" applyBorder="1">
      <alignment vertical="center"/>
    </xf>
    <xf numFmtId="0" fontId="28" fillId="0" borderId="2" xfId="0" applyFont="1" applyBorder="1" applyAlignment="1">
      <alignment horizontal="left" vertical="center" wrapText="1"/>
    </xf>
    <xf numFmtId="0" fontId="28" fillId="0" borderId="3" xfId="0" applyFont="1" applyBorder="1" applyAlignment="1">
      <alignment horizontal="left" vertical="center" wrapText="1"/>
    </xf>
    <xf numFmtId="0" fontId="28" fillId="0" borderId="8" xfId="0" applyFont="1" applyBorder="1" applyAlignment="1">
      <alignment horizontal="left" vertical="center" wrapText="1"/>
    </xf>
    <xf numFmtId="188" fontId="42" fillId="0" borderId="6" xfId="0" applyNumberFormat="1" applyFont="1" applyBorder="1" applyAlignment="1">
      <alignment horizontal="left"/>
    </xf>
    <xf numFmtId="188" fontId="42" fillId="0" borderId="7" xfId="0" applyNumberFormat="1" applyFont="1" applyBorder="1" applyAlignment="1">
      <alignment horizontal="left"/>
    </xf>
    <xf numFmtId="188" fontId="42" fillId="0" borderId="5" xfId="0" applyNumberFormat="1" applyFont="1" applyBorder="1" applyAlignment="1">
      <alignment horizontal="left"/>
    </xf>
    <xf numFmtId="0" fontId="28" fillId="0" borderId="2" xfId="0" applyFont="1" applyBorder="1">
      <alignment vertical="center"/>
    </xf>
    <xf numFmtId="0" fontId="28" fillId="2" borderId="2" xfId="0" applyFont="1" applyFill="1" applyBorder="1">
      <alignment vertical="center"/>
    </xf>
    <xf numFmtId="0" fontId="28" fillId="2" borderId="3" xfId="0" applyFont="1" applyFill="1" applyBorder="1">
      <alignment vertical="center"/>
    </xf>
    <xf numFmtId="0" fontId="28" fillId="2" borderId="8" xfId="0" applyFont="1" applyFill="1" applyBorder="1">
      <alignment vertical="center"/>
    </xf>
    <xf numFmtId="0" fontId="28" fillId="2" borderId="2" xfId="0" applyFont="1" applyFill="1" applyBorder="1" applyAlignment="1">
      <alignment horizontal="center" vertical="center"/>
    </xf>
    <xf numFmtId="0" fontId="28" fillId="2" borderId="2" xfId="0" applyFont="1" applyFill="1" applyBorder="1" applyAlignment="1">
      <alignment vertical="center" wrapText="1"/>
    </xf>
    <xf numFmtId="0" fontId="25" fillId="2" borderId="1" xfId="5" applyFont="1" applyFill="1" applyBorder="1" applyAlignment="1">
      <alignment horizontal="center" vertical="center" wrapText="1" shrinkToFit="1"/>
    </xf>
    <xf numFmtId="0" fontId="16" fillId="0" borderId="1" xfId="0" applyFont="1" applyBorder="1" applyAlignment="1">
      <alignment horizontal="center" vertical="center"/>
    </xf>
    <xf numFmtId="14" fontId="25" fillId="0" borderId="6" xfId="5" applyNumberFormat="1" applyFont="1" applyBorder="1" applyAlignment="1">
      <alignment horizontal="center" vertical="center" wrapText="1" shrinkToFit="1"/>
    </xf>
    <xf numFmtId="0" fontId="25" fillId="0" borderId="7" xfId="5" applyFont="1" applyBorder="1" applyAlignment="1">
      <alignment horizontal="center" vertical="center" wrapText="1" shrinkToFit="1"/>
    </xf>
    <xf numFmtId="0" fontId="25" fillId="0" borderId="5" xfId="5" applyFont="1" applyBorder="1" applyAlignment="1">
      <alignment horizontal="center" vertical="center" wrapText="1" shrinkToFit="1"/>
    </xf>
    <xf numFmtId="0" fontId="25" fillId="0" borderId="9" xfId="5" applyFont="1" applyBorder="1" applyAlignment="1">
      <alignment horizontal="center" vertical="center" wrapText="1" shrinkToFit="1"/>
    </xf>
    <xf numFmtId="0" fontId="25" fillId="0" borderId="10" xfId="5" applyFont="1" applyBorder="1" applyAlignment="1">
      <alignment horizontal="center" vertical="center" wrapText="1" shrinkToFit="1"/>
    </xf>
    <xf numFmtId="0" fontId="25" fillId="0" borderId="11" xfId="5" applyFont="1" applyBorder="1" applyAlignment="1">
      <alignment horizontal="center" vertical="center" wrapText="1" shrinkToFit="1"/>
    </xf>
    <xf numFmtId="0" fontId="10" fillId="2" borderId="13" xfId="5" applyFont="1" applyFill="1" applyBorder="1" applyAlignment="1">
      <alignment horizontal="center" vertical="center"/>
    </xf>
    <xf numFmtId="0" fontId="48" fillId="2" borderId="14" xfId="5" applyFont="1" applyFill="1" applyBorder="1" applyAlignment="1">
      <alignment horizontal="center" vertical="center" wrapText="1"/>
    </xf>
    <xf numFmtId="0" fontId="48" fillId="2" borderId="15" xfId="5" applyFont="1" applyFill="1" applyBorder="1" applyAlignment="1">
      <alignment horizontal="center" vertical="center" wrapText="1"/>
    </xf>
    <xf numFmtId="0" fontId="48" fillId="2" borderId="13" xfId="5" applyFont="1" applyFill="1" applyBorder="1" applyAlignment="1">
      <alignment horizontal="center" vertical="center" wrapText="1"/>
    </xf>
    <xf numFmtId="0" fontId="48" fillId="2" borderId="34" xfId="5" applyFont="1" applyFill="1" applyBorder="1" applyAlignment="1">
      <alignment horizontal="center" vertical="center" wrapText="1"/>
    </xf>
    <xf numFmtId="0" fontId="48" fillId="2" borderId="51" xfId="5" applyFont="1" applyFill="1" applyBorder="1" applyAlignment="1">
      <alignment horizontal="center" vertical="center" wrapText="1"/>
    </xf>
    <xf numFmtId="0" fontId="16" fillId="2" borderId="24" xfId="5" applyFont="1" applyFill="1" applyBorder="1" applyAlignment="1">
      <alignment horizontal="center" vertical="center" wrapText="1"/>
    </xf>
    <xf numFmtId="0" fontId="16" fillId="2" borderId="23" xfId="5" applyFont="1" applyFill="1" applyBorder="1" applyAlignment="1">
      <alignment horizontal="center" vertical="center" wrapText="1"/>
    </xf>
    <xf numFmtId="0" fontId="16" fillId="2" borderId="22" xfId="5" applyFont="1" applyFill="1" applyBorder="1" applyAlignment="1">
      <alignment horizontal="center" vertical="center" wrapText="1"/>
    </xf>
    <xf numFmtId="0" fontId="16" fillId="2" borderId="24" xfId="5" applyFont="1" applyFill="1" applyBorder="1" applyAlignment="1">
      <alignment horizontal="center" vertical="center"/>
    </xf>
    <xf numFmtId="0" fontId="16" fillId="2" borderId="23" xfId="5" applyFont="1" applyFill="1" applyBorder="1" applyAlignment="1">
      <alignment horizontal="center" vertical="center"/>
    </xf>
    <xf numFmtId="0" fontId="16" fillId="2" borderId="20" xfId="5" applyFont="1" applyFill="1" applyBorder="1" applyAlignment="1">
      <alignment horizontal="center" vertical="center"/>
    </xf>
    <xf numFmtId="0" fontId="16" fillId="2" borderId="3" xfId="5" applyFont="1" applyFill="1" applyBorder="1" applyAlignment="1">
      <alignment horizontal="center" vertical="center"/>
    </xf>
    <xf numFmtId="0" fontId="46" fillId="2" borderId="6" xfId="5" applyFont="1" applyFill="1" applyBorder="1" applyAlignment="1">
      <alignment horizontal="center" vertical="center" shrinkToFit="1"/>
    </xf>
    <xf numFmtId="0" fontId="46" fillId="2" borderId="5" xfId="5" applyFont="1" applyFill="1" applyBorder="1" applyAlignment="1">
      <alignment horizontal="center" vertical="center" shrinkToFit="1"/>
    </xf>
    <xf numFmtId="0" fontId="46" fillId="2" borderId="9" xfId="5" applyFont="1" applyFill="1" applyBorder="1" applyAlignment="1">
      <alignment horizontal="center" vertical="center" shrinkToFit="1"/>
    </xf>
    <xf numFmtId="0" fontId="46" fillId="2" borderId="11" xfId="5" applyFont="1" applyFill="1" applyBorder="1" applyAlignment="1">
      <alignment horizontal="center" vertical="center" shrinkToFit="1"/>
    </xf>
    <xf numFmtId="0" fontId="16" fillId="2" borderId="21" xfId="5" applyFont="1" applyFill="1" applyBorder="1" applyAlignment="1">
      <alignment horizontal="center" vertical="center" wrapText="1"/>
    </xf>
    <xf numFmtId="0" fontId="16" fillId="2" borderId="19" xfId="5" applyFont="1" applyFill="1" applyBorder="1" applyAlignment="1">
      <alignment horizontal="center" vertical="center" wrapText="1"/>
    </xf>
    <xf numFmtId="0" fontId="16" fillId="2" borderId="2" xfId="5" applyFont="1" applyFill="1" applyBorder="1" applyAlignment="1">
      <alignment horizontal="center" vertical="center"/>
    </xf>
    <xf numFmtId="0" fontId="16" fillId="2" borderId="17" xfId="5" applyFont="1" applyFill="1" applyBorder="1" applyAlignment="1">
      <alignment horizontal="center" vertical="center"/>
    </xf>
    <xf numFmtId="0" fontId="10" fillId="0" borderId="6" xfId="5" applyFont="1" applyBorder="1" applyAlignment="1">
      <alignment horizontal="center" vertical="center"/>
    </xf>
    <xf numFmtId="0" fontId="10" fillId="0" borderId="7" xfId="5" applyFont="1" applyBorder="1" applyAlignment="1">
      <alignment horizontal="center" vertical="center"/>
    </xf>
    <xf numFmtId="0" fontId="10" fillId="0" borderId="66" xfId="5" applyFont="1" applyBorder="1" applyAlignment="1">
      <alignment horizontal="center" vertical="center"/>
    </xf>
    <xf numFmtId="0" fontId="10" fillId="0" borderId="26" xfId="5" applyFont="1" applyBorder="1" applyAlignment="1">
      <alignment horizontal="center" vertical="center"/>
    </xf>
    <xf numFmtId="0" fontId="10" fillId="0" borderId="67" xfId="5" applyFont="1" applyBorder="1" applyAlignment="1">
      <alignment horizontal="center" vertical="center"/>
    </xf>
    <xf numFmtId="0" fontId="10" fillId="2" borderId="1" xfId="5" applyFont="1" applyFill="1" applyBorder="1" applyAlignment="1">
      <alignment horizontal="center" vertical="center"/>
    </xf>
    <xf numFmtId="0" fontId="10" fillId="0" borderId="1" xfId="5" applyFont="1" applyBorder="1" applyAlignment="1">
      <alignment horizontal="left" vertical="center"/>
    </xf>
    <xf numFmtId="0" fontId="10" fillId="0" borderId="58" xfId="5" applyFont="1" applyBorder="1" applyAlignment="1">
      <alignment horizontal="center" vertical="center" shrinkToFit="1"/>
    </xf>
    <xf numFmtId="0" fontId="10" fillId="0" borderId="45" xfId="5" applyFont="1" applyBorder="1" applyAlignment="1">
      <alignment horizontal="center" vertical="center" shrinkToFit="1"/>
    </xf>
    <xf numFmtId="0" fontId="10" fillId="0" borderId="57" xfId="5" applyFont="1" applyBorder="1" applyAlignment="1">
      <alignment horizontal="center" vertical="center" shrinkToFit="1"/>
    </xf>
    <xf numFmtId="0" fontId="10" fillId="0" borderId="42" xfId="5" applyFont="1" applyBorder="1" applyAlignment="1">
      <alignment horizontal="center" vertical="center" shrinkToFit="1"/>
    </xf>
    <xf numFmtId="0" fontId="10" fillId="0" borderId="62" xfId="5" applyFont="1" applyBorder="1" applyAlignment="1">
      <alignment horizontal="center" vertical="center" shrinkToFit="1"/>
    </xf>
    <xf numFmtId="0" fontId="10" fillId="0" borderId="47" xfId="5" applyFont="1" applyBorder="1" applyAlignment="1">
      <alignment horizontal="center" vertical="center" shrinkToFit="1"/>
    </xf>
    <xf numFmtId="0" fontId="10" fillId="0" borderId="60" xfId="5" applyFont="1" applyBorder="1" applyAlignment="1">
      <alignment horizontal="center" vertical="center" shrinkToFit="1"/>
    </xf>
    <xf numFmtId="0" fontId="10" fillId="0" borderId="61" xfId="5" applyFont="1" applyBorder="1" applyAlignment="1">
      <alignment horizontal="center" vertical="center" shrinkToFit="1"/>
    </xf>
    <xf numFmtId="0" fontId="10" fillId="0" borderId="6" xfId="5" applyFont="1" applyBorder="1" applyAlignment="1">
      <alignment horizontal="center" vertical="center" shrinkToFit="1"/>
    </xf>
    <xf numFmtId="0" fontId="10" fillId="0" borderId="7" xfId="5" applyFont="1" applyBorder="1" applyAlignment="1">
      <alignment horizontal="center" vertical="center" shrinkToFit="1"/>
    </xf>
    <xf numFmtId="0" fontId="10" fillId="0" borderId="5" xfId="5" applyFont="1" applyBorder="1" applyAlignment="1">
      <alignment horizontal="center" vertical="center" shrinkToFit="1"/>
    </xf>
    <xf numFmtId="0" fontId="10" fillId="0" borderId="9" xfId="5" applyFont="1" applyBorder="1" applyAlignment="1">
      <alignment horizontal="center" vertical="center"/>
    </xf>
    <xf numFmtId="0" fontId="10" fillId="0" borderId="10" xfId="5" applyFont="1" applyBorder="1" applyAlignment="1">
      <alignment horizontal="center" vertical="center"/>
    </xf>
    <xf numFmtId="0" fontId="10" fillId="0" borderId="11" xfId="5" applyFont="1" applyBorder="1" applyAlignment="1">
      <alignment horizontal="center" vertical="center"/>
    </xf>
    <xf numFmtId="0" fontId="10" fillId="0" borderId="63" xfId="5" applyFont="1" applyBorder="1" applyAlignment="1">
      <alignment horizontal="center" vertical="center" shrinkToFit="1"/>
    </xf>
    <xf numFmtId="0" fontId="10" fillId="0" borderId="25" xfId="5" applyFont="1" applyBorder="1" applyAlignment="1">
      <alignment horizontal="center" vertical="center" shrinkToFit="1"/>
    </xf>
    <xf numFmtId="179" fontId="10" fillId="2" borderId="35" xfId="5" applyNumberFormat="1" applyFont="1" applyFill="1" applyBorder="1" applyAlignment="1">
      <alignment horizontal="center" vertical="center" shrinkToFit="1"/>
    </xf>
    <xf numFmtId="179" fontId="10" fillId="2" borderId="26" xfId="5" applyNumberFormat="1" applyFont="1" applyFill="1" applyBorder="1" applyAlignment="1">
      <alignment horizontal="center" vertical="center" shrinkToFit="1"/>
    </xf>
    <xf numFmtId="179" fontId="10" fillId="2" borderId="25" xfId="5" applyNumberFormat="1" applyFont="1" applyFill="1" applyBorder="1" applyAlignment="1">
      <alignment horizontal="center" vertical="center" shrinkToFit="1"/>
    </xf>
    <xf numFmtId="0" fontId="10" fillId="0" borderId="14" xfId="5" applyFont="1" applyBorder="1" applyAlignment="1">
      <alignment horizontal="left" vertical="center"/>
    </xf>
    <xf numFmtId="0" fontId="16" fillId="2" borderId="8" xfId="5" applyFont="1" applyFill="1" applyBorder="1" applyAlignment="1">
      <alignment horizontal="center" vertical="center"/>
    </xf>
    <xf numFmtId="0" fontId="10" fillId="0" borderId="13" xfId="5" applyFont="1" applyBorder="1" applyAlignment="1">
      <alignment horizontal="left" vertical="center"/>
    </xf>
    <xf numFmtId="0" fontId="10" fillId="2" borderId="14" xfId="5" applyFont="1" applyFill="1" applyBorder="1" applyAlignment="1">
      <alignment horizontal="center" vertical="center"/>
    </xf>
    <xf numFmtId="0" fontId="10" fillId="0" borderId="36" xfId="5" applyFont="1" applyBorder="1" applyAlignment="1">
      <alignment horizontal="center" vertical="center" shrinkToFit="1"/>
    </xf>
    <xf numFmtId="0" fontId="10" fillId="0" borderId="53" xfId="5" applyFont="1" applyBorder="1" applyAlignment="1">
      <alignment horizontal="center" vertical="center" shrinkToFit="1"/>
    </xf>
    <xf numFmtId="0" fontId="10" fillId="0" borderId="37" xfId="5" applyFont="1" applyBorder="1" applyAlignment="1">
      <alignment horizontal="center" vertical="center" shrinkToFit="1"/>
    </xf>
    <xf numFmtId="0" fontId="10" fillId="0" borderId="35" xfId="5" applyFont="1" applyBorder="1" applyAlignment="1">
      <alignment horizontal="center" vertical="center" shrinkToFit="1"/>
    </xf>
    <xf numFmtId="0" fontId="10" fillId="0" borderId="26" xfId="5" applyFont="1" applyBorder="1" applyAlignment="1">
      <alignment horizontal="center" vertical="center" shrinkToFit="1"/>
    </xf>
    <xf numFmtId="0" fontId="16" fillId="2" borderId="22" xfId="5" applyFont="1" applyFill="1" applyBorder="1" applyAlignment="1">
      <alignment horizontal="center" vertical="center"/>
    </xf>
    <xf numFmtId="0" fontId="10" fillId="0" borderId="0" xfId="2" applyFont="1" applyAlignment="1">
      <alignment vertical="center"/>
    </xf>
    <xf numFmtId="0" fontId="28" fillId="0" borderId="0" xfId="11" applyFont="1">
      <alignment vertical="center"/>
    </xf>
    <xf numFmtId="0" fontId="10" fillId="2" borderId="2" xfId="2" applyFont="1" applyFill="1" applyBorder="1" applyAlignment="1">
      <alignment horizontal="center" vertical="center" shrinkToFit="1"/>
    </xf>
    <xf numFmtId="0" fontId="10" fillId="2" borderId="3" xfId="2" applyFont="1" applyFill="1" applyBorder="1" applyAlignment="1">
      <alignment horizontal="center" vertical="center" shrinkToFit="1"/>
    </xf>
    <xf numFmtId="0" fontId="10" fillId="2" borderId="8" xfId="2" applyFont="1" applyFill="1" applyBorder="1" applyAlignment="1">
      <alignment horizontal="center" vertical="center" shrinkToFit="1"/>
    </xf>
    <xf numFmtId="0" fontId="10" fillId="0" borderId="2" xfId="2" applyFont="1" applyBorder="1" applyAlignment="1">
      <alignment horizontal="center" vertical="center" wrapText="1" shrinkToFit="1"/>
    </xf>
    <xf numFmtId="0" fontId="10" fillId="0" borderId="3" xfId="2" applyFont="1" applyBorder="1" applyAlignment="1">
      <alignment horizontal="center" vertical="center" wrapText="1" shrinkToFit="1"/>
    </xf>
    <xf numFmtId="0" fontId="10" fillId="0" borderId="8" xfId="2" applyFont="1" applyBorder="1" applyAlignment="1">
      <alignment horizontal="center" vertical="center" wrapText="1" shrinkToFit="1"/>
    </xf>
    <xf numFmtId="0" fontId="10" fillId="2" borderId="2" xfId="2" applyFont="1" applyFill="1" applyBorder="1" applyAlignment="1">
      <alignment horizontal="center" vertical="center"/>
    </xf>
    <xf numFmtId="0" fontId="10" fillId="2" borderId="3" xfId="2" applyFont="1" applyFill="1" applyBorder="1" applyAlignment="1">
      <alignment horizontal="center" vertical="center"/>
    </xf>
    <xf numFmtId="0" fontId="10" fillId="0" borderId="2" xfId="2" applyFont="1" applyBorder="1" applyAlignment="1">
      <alignment horizontal="center" vertical="center" shrinkToFit="1"/>
    </xf>
    <xf numFmtId="0" fontId="10" fillId="0" borderId="3" xfId="2" applyFont="1" applyBorder="1" applyAlignment="1">
      <alignment horizontal="center" vertical="center" shrinkToFit="1"/>
    </xf>
    <xf numFmtId="0" fontId="10" fillId="0" borderId="8" xfId="2" applyFont="1" applyBorder="1" applyAlignment="1">
      <alignment horizontal="center" vertical="center" shrinkToFit="1"/>
    </xf>
    <xf numFmtId="0" fontId="10" fillId="0" borderId="6" xfId="2" applyFont="1" applyBorder="1" applyAlignment="1">
      <alignment horizontal="center" vertical="center" wrapText="1" shrinkToFit="1"/>
    </xf>
    <xf numFmtId="0" fontId="10" fillId="0" borderId="7" xfId="2" applyFont="1" applyBorder="1" applyAlignment="1">
      <alignment horizontal="center" vertical="center" wrapText="1" shrinkToFit="1"/>
    </xf>
    <xf numFmtId="0" fontId="10" fillId="0" borderId="5" xfId="2" applyFont="1" applyBorder="1" applyAlignment="1">
      <alignment horizontal="center" vertical="center" wrapText="1" shrinkToFit="1"/>
    </xf>
    <xf numFmtId="0" fontId="38" fillId="0" borderId="6" xfId="2" applyFont="1" applyBorder="1" applyAlignment="1">
      <alignment horizontal="left" vertical="top" wrapText="1"/>
    </xf>
    <xf numFmtId="0" fontId="38" fillId="0" borderId="7" xfId="2" applyFont="1" applyBorder="1" applyAlignment="1">
      <alignment horizontal="left" vertical="top"/>
    </xf>
    <xf numFmtId="0" fontId="38" fillId="0" borderId="5" xfId="2" applyFont="1" applyBorder="1" applyAlignment="1">
      <alignment horizontal="left" vertical="top"/>
    </xf>
    <xf numFmtId="0" fontId="38" fillId="0" borderId="12" xfId="2" applyFont="1" applyBorder="1" applyAlignment="1">
      <alignment horizontal="left" vertical="top"/>
    </xf>
    <xf numFmtId="0" fontId="38" fillId="0" borderId="0" xfId="2" applyFont="1" applyAlignment="1">
      <alignment horizontal="left" vertical="top"/>
    </xf>
    <xf numFmtId="0" fontId="38" fillId="0" borderId="4" xfId="2" applyFont="1" applyBorder="1" applyAlignment="1">
      <alignment horizontal="left" vertical="top"/>
    </xf>
    <xf numFmtId="0" fontId="38" fillId="0" borderId="9" xfId="2" applyFont="1" applyBorder="1" applyAlignment="1">
      <alignment horizontal="left" vertical="top"/>
    </xf>
    <xf numFmtId="0" fontId="38" fillId="0" borderId="10" xfId="2" applyFont="1" applyBorder="1" applyAlignment="1">
      <alignment horizontal="left" vertical="top"/>
    </xf>
    <xf numFmtId="0" fontId="38" fillId="0" borderId="11" xfId="2" applyFont="1" applyBorder="1" applyAlignment="1">
      <alignment horizontal="left" vertical="top"/>
    </xf>
    <xf numFmtId="0" fontId="11" fillId="2" borderId="2" xfId="2" applyFont="1" applyFill="1" applyBorder="1" applyAlignment="1">
      <alignment horizontal="center" vertical="center"/>
    </xf>
    <xf numFmtId="0" fontId="11" fillId="2" borderId="3" xfId="2" applyFont="1" applyFill="1" applyBorder="1" applyAlignment="1">
      <alignment horizontal="center" vertical="center"/>
    </xf>
    <xf numFmtId="0" fontId="11" fillId="2" borderId="8" xfId="2" applyFont="1" applyFill="1" applyBorder="1" applyAlignment="1">
      <alignment horizontal="center" vertical="center"/>
    </xf>
    <xf numFmtId="176" fontId="10" fillId="0" borderId="6" xfId="2" applyNumberFormat="1" applyFont="1" applyBorder="1" applyAlignment="1">
      <alignment horizontal="center" vertical="center" wrapText="1" shrinkToFit="1"/>
    </xf>
    <xf numFmtId="176" fontId="10" fillId="0" borderId="7" xfId="2" applyNumberFormat="1" applyFont="1" applyBorder="1" applyAlignment="1">
      <alignment horizontal="center" vertical="center" wrapText="1" shrinkToFit="1"/>
    </xf>
    <xf numFmtId="176" fontId="10" fillId="0" borderId="5" xfId="2" applyNumberFormat="1" applyFont="1" applyBorder="1" applyAlignment="1">
      <alignment horizontal="center" vertical="center" wrapText="1" shrinkToFit="1"/>
    </xf>
    <xf numFmtId="176" fontId="10" fillId="0" borderId="9" xfId="2" applyNumberFormat="1" applyFont="1" applyBorder="1" applyAlignment="1">
      <alignment horizontal="center" vertical="center" wrapText="1" shrinkToFit="1"/>
    </xf>
    <xf numFmtId="176" fontId="10" fillId="0" borderId="10" xfId="2" applyNumberFormat="1" applyFont="1" applyBorder="1" applyAlignment="1">
      <alignment horizontal="center" vertical="center" wrapText="1" shrinkToFit="1"/>
    </xf>
    <xf numFmtId="176" fontId="10" fillId="0" borderId="11" xfId="2" applyNumberFormat="1" applyFont="1" applyBorder="1" applyAlignment="1">
      <alignment horizontal="center" vertical="center" wrapText="1" shrinkToFit="1"/>
    </xf>
    <xf numFmtId="0" fontId="0" fillId="0" borderId="68" xfId="0" applyBorder="1" applyAlignment="1">
      <alignment horizontal="center" vertical="center"/>
    </xf>
    <xf numFmtId="0" fontId="0" fillId="0" borderId="69" xfId="0" applyBorder="1" applyAlignment="1">
      <alignment horizontal="center" vertical="center"/>
    </xf>
    <xf numFmtId="0" fontId="0" fillId="0" borderId="70" xfId="0" applyBorder="1" applyAlignment="1">
      <alignment horizontal="center" vertical="center"/>
    </xf>
    <xf numFmtId="0" fontId="0" fillId="0" borderId="24" xfId="0" applyBorder="1" applyAlignment="1">
      <alignment horizontal="center" vertical="center"/>
    </xf>
    <xf numFmtId="0" fontId="0" fillId="0" borderId="23" xfId="0" applyBorder="1" applyAlignment="1">
      <alignment horizontal="center" vertical="center"/>
    </xf>
    <xf numFmtId="0" fontId="0" fillId="0" borderId="22" xfId="0" applyBorder="1" applyAlignment="1">
      <alignment horizontal="center" vertical="center"/>
    </xf>
  </cellXfs>
  <cellStyles count="13">
    <cellStyle name="桁区切り 2" xfId="3" xr:uid="{00000000-0005-0000-0000-000000000000}"/>
    <cellStyle name="桁区切り 3" xfId="6" xr:uid="{00000000-0005-0000-0000-000001000000}"/>
    <cellStyle name="桁区切り 3 2" xfId="9" xr:uid="{00000000-0005-0000-0000-000002000000}"/>
    <cellStyle name="標準" xfId="0" builtinId="0"/>
    <cellStyle name="標準 2" xfId="1" xr:uid="{00000000-0005-0000-0000-000004000000}"/>
    <cellStyle name="標準 2 2" xfId="10" xr:uid="{464ACB8E-94B2-4EEE-A5DD-FDC632447C63}"/>
    <cellStyle name="標準 2 3" xfId="11" xr:uid="{99320821-5EDC-4B1E-AA39-816FC44616FB}"/>
    <cellStyle name="標準 3" xfId="2" xr:uid="{00000000-0005-0000-0000-000005000000}"/>
    <cellStyle name="標準 3 2" xfId="4" xr:uid="{00000000-0005-0000-0000-000006000000}"/>
    <cellStyle name="標準 4" xfId="5" xr:uid="{00000000-0005-0000-0000-000007000000}"/>
    <cellStyle name="標準 4 2" xfId="8" xr:uid="{00000000-0005-0000-0000-000008000000}"/>
    <cellStyle name="標準 5" xfId="12" xr:uid="{0C857A3D-D0BC-439B-B9B4-DE21225DBC97}"/>
    <cellStyle name="標準_021220点検表修正案" xfId="7" xr:uid="{00000000-0005-0000-0000-000009000000}"/>
  </cellStyles>
  <dxfs count="205">
    <dxf>
      <font>
        <color theme="0"/>
      </font>
    </dxf>
    <dxf>
      <font>
        <color theme="0"/>
      </font>
    </dxf>
    <dxf>
      <font>
        <color theme="0"/>
      </font>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ont>
        <strike val="0"/>
        <outline val="0"/>
        <shadow val="0"/>
        <u val="none"/>
        <vertAlign val="baseline"/>
        <sz val="9"/>
        <color theme="1"/>
        <name val="ＭＳ Ｐゴシック"/>
        <scheme val="minor"/>
      </font>
      <alignment horizontal="center" vertical="center" textRotation="0" wrapText="0" indent="0" justifyLastLine="0" shrinkToFit="1" readingOrder="0"/>
    </dxf>
    <dxf>
      <font>
        <strike val="0"/>
        <outline val="0"/>
        <shadow val="0"/>
        <u val="none"/>
        <vertAlign val="baseline"/>
        <sz val="9"/>
        <color theme="1"/>
        <name val="ＭＳ Ｐゴシック"/>
        <scheme val="minor"/>
      </font>
      <alignment horizontal="center" vertical="center" textRotation="0" wrapText="0" indent="0" justifyLastLine="0" shrinkToFit="1" readingOrder="0"/>
    </dxf>
    <dxf>
      <font>
        <b val="0"/>
        <i val="0"/>
        <strike val="0"/>
        <condense val="0"/>
        <extend val="0"/>
        <outline val="0"/>
        <shadow val="0"/>
        <u val="none"/>
        <vertAlign val="baseline"/>
        <sz val="9"/>
        <color theme="1"/>
        <name val="ＭＳ Ｐゴシック"/>
        <family val="3"/>
        <charset val="128"/>
        <scheme val="minor"/>
      </font>
      <alignment horizontal="center" vertical="center" textRotation="0" wrapText="0" indent="0" justifyLastLine="0" shrinkToFit="1" readingOrder="0"/>
    </dxf>
    <dxf>
      <font>
        <strike val="0"/>
        <outline val="0"/>
        <shadow val="0"/>
        <u val="none"/>
        <vertAlign val="baseline"/>
        <sz val="9"/>
        <color theme="1"/>
        <name val="ＭＳ Ｐゴシック"/>
        <scheme val="minor"/>
      </font>
      <alignment horizontal="center" vertical="center" textRotation="0" wrapText="0" indent="0" justifyLastLine="0" shrinkToFit="1" readingOrder="0"/>
    </dxf>
    <dxf>
      <border outline="0">
        <left style="thin">
          <color indexed="64"/>
        </left>
        <right style="thin">
          <color indexed="64"/>
        </right>
        <top style="thin">
          <color indexed="64"/>
        </top>
        <bottom style="thin">
          <color indexed="64"/>
        </bottom>
      </border>
    </dxf>
    <dxf>
      <font>
        <strike val="0"/>
        <outline val="0"/>
        <shadow val="0"/>
        <u val="none"/>
        <vertAlign val="baseline"/>
        <sz val="9"/>
        <color theme="1"/>
        <name val="ＭＳ Ｐゴシック"/>
        <scheme val="minor"/>
      </font>
      <alignment horizontal="center" vertical="center" textRotation="0" wrapText="0" indent="0" justifyLastLine="0" shrinkToFit="1" readingOrder="0"/>
    </dxf>
    <dxf>
      <border>
        <bottom style="double">
          <color indexed="64"/>
        </bottom>
      </border>
    </dxf>
    <dxf>
      <border diagonalUp="0" diagonalDown="0">
        <left/>
        <right/>
        <top/>
        <bottom/>
        <vertical/>
        <horizontal/>
      </border>
    </dxf>
    <dxf>
      <font>
        <strike val="0"/>
        <outline val="0"/>
        <shadow val="0"/>
        <u val="none"/>
        <vertAlign val="baseline"/>
        <sz val="9"/>
        <color theme="1"/>
        <name val="ＭＳ Ｐゴシック"/>
        <scheme val="minor"/>
      </font>
      <alignment horizontal="center" vertical="center" textRotation="0" wrapText="0" indent="0" justifyLastLine="0" shrinkToFit="1" readingOrder="0"/>
    </dxf>
    <dxf>
      <border outline="0">
        <left style="thin">
          <color indexed="64"/>
        </left>
        <right style="thin">
          <color indexed="64"/>
        </right>
        <top style="thin">
          <color indexed="64"/>
        </top>
        <bottom style="thin">
          <color indexed="64"/>
        </bottom>
      </border>
    </dxf>
    <dxf>
      <font>
        <strike val="0"/>
        <outline val="0"/>
        <shadow val="0"/>
        <u val="none"/>
        <vertAlign val="baseline"/>
        <sz val="9"/>
        <color theme="1"/>
        <name val="ＭＳ Ｐゴシック"/>
        <scheme val="minor"/>
      </font>
      <alignment horizontal="center" vertical="center" textRotation="0" wrapText="0" indent="0" justifyLastLine="0" shrinkToFit="1" readingOrder="0"/>
    </dxf>
    <dxf>
      <border>
        <bottom style="double">
          <color indexed="64"/>
        </bottom>
      </border>
    </dxf>
    <dxf>
      <border diagonalUp="0" diagonalDown="0">
        <left/>
        <right/>
        <top/>
        <bottom/>
        <vertical/>
        <horizontal/>
      </border>
    </dxf>
    <dxf>
      <alignment horizontal="general" vertical="center" textRotation="0" wrapText="0" indent="0" justifyLastLine="0" shrinkToFit="1" readingOrder="0"/>
    </dxf>
    <dxf>
      <alignment horizontal="general" vertical="center" textRotation="0" wrapText="0" indent="0" justifyLastLine="0" shrinkToFit="1" readingOrder="0"/>
    </dxf>
    <dxf>
      <alignment horizontal="general" vertical="center" textRotation="0" wrapText="0" indent="0" justifyLastLine="0" shrinkToFit="1" readingOrder="0"/>
    </dxf>
    <dxf>
      <border outline="0">
        <top style="thin">
          <color rgb="FF000000"/>
        </top>
      </border>
    </dxf>
    <dxf>
      <alignment horizontal="general" vertical="center" textRotation="0" wrapText="0" indent="0" justifyLastLine="0" shrinkToFit="1" readingOrder="0"/>
    </dxf>
    <dxf>
      <border outline="0">
        <bottom style="double">
          <color rgb="FF000000"/>
        </bottom>
      </border>
    </dxf>
    <dxf>
      <alignment horizontal="general" vertical="center" textRotation="0" wrapText="0" indent="0" justifyLastLine="0" shrinkToFit="0" readingOrder="0"/>
    </dxf>
    <dxf>
      <alignment horizontal="general" vertical="center" textRotation="0" wrapText="0" indent="0" justifyLastLine="0" shrinkToFit="1" readingOrder="0"/>
    </dxf>
    <dxf>
      <border outline="0">
        <top style="thin">
          <color rgb="FF000000"/>
        </top>
      </border>
    </dxf>
    <dxf>
      <alignment horizontal="general" vertical="center" textRotation="0" wrapText="0" indent="0" justifyLastLine="0" shrinkToFit="1" readingOrder="0"/>
    </dxf>
    <dxf>
      <border outline="0">
        <bottom style="double">
          <color rgb="FF000000"/>
        </bottom>
      </border>
    </dxf>
    <dxf>
      <alignment horizontal="general" vertical="center" textRotation="0" wrapText="0" indent="0" justifyLastLine="0" shrinkToFit="0" readingOrder="0"/>
    </dxf>
    <dxf>
      <alignment horizontal="general" vertical="center" textRotation="0" wrapText="0" indent="0" justifyLastLine="0" shrinkToFit="1" readingOrder="0"/>
    </dxf>
    <dxf>
      <border outline="0">
        <top style="thin">
          <color rgb="FF000000"/>
        </top>
      </border>
    </dxf>
    <dxf>
      <alignment horizontal="general" vertical="center" textRotation="0" wrapText="0" indent="0" justifyLastLine="0" shrinkToFit="1" readingOrder="0"/>
    </dxf>
    <dxf>
      <border outline="0">
        <bottom style="double">
          <color rgb="FF000000"/>
        </bottom>
      </border>
    </dxf>
    <dxf>
      <alignment horizontal="general" vertical="center" textRotation="0" wrapText="0" indent="0" justifyLastLine="0" shrinkToFit="1" readingOrder="0"/>
    </dxf>
    <dxf>
      <border outline="0">
        <top style="thin">
          <color rgb="FF000000"/>
        </top>
      </border>
    </dxf>
    <dxf>
      <alignment horizontal="general" vertical="center" textRotation="0" wrapText="0" indent="0" justifyLastLine="0" shrinkToFit="1" readingOrder="0"/>
    </dxf>
    <dxf>
      <border outline="0">
        <bottom style="double">
          <color rgb="FF000000"/>
        </bottom>
      </border>
    </dxf>
    <dxf>
      <border diagonalUp="0" diagonalDown="0" outline="0">
        <left/>
        <right/>
        <top/>
        <bottom/>
      </border>
    </dxf>
    <dxf>
      <alignment vertical="center" textRotation="0" wrapText="0" justifyLastLine="0" shrinkToFit="1" readingOrder="0"/>
    </dxf>
    <dxf>
      <border diagonalUp="0" diagonalDown="0" outline="0">
        <left/>
        <right/>
        <top/>
        <bottom/>
      </border>
    </dxf>
    <dxf>
      <alignment vertical="center" textRotation="0" wrapText="0" justifyLastLine="0" shrinkToFit="1" readingOrder="0"/>
    </dxf>
    <dxf>
      <border diagonalUp="0" diagonalDown="0" outline="0">
        <left/>
        <right/>
        <top/>
        <bottom/>
      </border>
    </dxf>
    <dxf>
      <alignment vertical="center" textRotation="0" wrapText="0" justifyLastLine="0" shrinkToFit="1" readingOrder="0"/>
    </dxf>
    <dxf>
      <border diagonalUp="0" diagonalDown="0" outline="0">
        <left/>
        <right/>
        <top/>
        <bottom/>
      </border>
    </dxf>
    <dxf>
      <alignment vertical="center" textRotation="0" wrapText="0" justifyLastLine="0" shrinkToFit="1" readingOrder="0"/>
    </dxf>
    <dxf>
      <border diagonalUp="0" diagonalDown="0" outline="0">
        <left/>
        <right/>
        <top/>
        <bottom/>
      </border>
    </dxf>
    <dxf>
      <alignment vertical="center" textRotation="0" wrapText="0" justifyLastLine="0" shrinkToFit="1" readingOrder="0"/>
    </dxf>
    <dxf>
      <border diagonalUp="0" diagonalDown="0" outline="0">
        <left/>
        <right/>
        <top/>
        <bottom/>
      </border>
    </dxf>
    <dxf>
      <alignment vertical="center" textRotation="0" wrapText="0" justifyLastLine="0" shrinkToFit="1" readingOrder="0"/>
    </dxf>
    <dxf>
      <border diagonalUp="0" diagonalDown="0" outline="0">
        <left/>
        <right/>
        <top/>
        <bottom/>
      </border>
    </dxf>
    <dxf>
      <alignment vertical="center" textRotation="0" wrapText="0" justifyLastLine="0" shrinkToFit="1" readingOrder="0"/>
    </dxf>
    <dxf>
      <border diagonalUp="0" diagonalDown="0" outline="0">
        <left/>
        <right/>
        <top/>
        <bottom/>
      </border>
    </dxf>
    <dxf>
      <alignment vertical="center" textRotation="0" wrapText="0" justifyLastLine="0" shrinkToFit="1" readingOrder="0"/>
    </dxf>
    <dxf>
      <border outline="0">
        <left style="thin">
          <color indexed="64"/>
        </left>
        <right style="thin">
          <color indexed="64"/>
        </right>
        <top style="thin">
          <color indexed="64"/>
        </top>
        <bottom style="thin">
          <color indexed="64"/>
        </bottom>
      </border>
    </dxf>
    <dxf>
      <alignment vertical="center" textRotation="0" wrapText="0" justifyLastLine="0" shrinkToFit="1" readingOrder="0"/>
    </dxf>
    <dxf>
      <border>
        <bottom style="double">
          <color indexed="64"/>
        </bottom>
      </border>
    </dxf>
    <dxf>
      <alignment horizontal="general" vertical="center" textRotation="0" wrapText="0" indent="0" justifyLastLine="0" shrinkToFit="0" readingOrder="0"/>
      <border diagonalUp="0" diagonalDown="0">
        <left/>
        <right/>
        <top/>
        <bottom/>
        <vertical/>
        <horizontal/>
      </border>
    </dxf>
    <dxf>
      <alignment horizontal="center" vertical="center" textRotation="0" wrapText="0" indent="0" justifyLastLine="0" shrinkToFit="1" readingOrder="0"/>
    </dxf>
    <dxf>
      <border outline="0">
        <left style="thin">
          <color indexed="64"/>
        </left>
        <right style="thin">
          <color indexed="64"/>
        </right>
        <top style="thin">
          <color indexed="64"/>
        </top>
        <bottom style="thin">
          <color indexed="64"/>
        </bottom>
      </border>
    </dxf>
    <dxf>
      <alignment horizontal="center" vertical="center" textRotation="0" wrapText="0" indent="0" justifyLastLine="0" shrinkToFit="1" readingOrder="0"/>
    </dxf>
    <dxf>
      <border>
        <bottom style="double">
          <color indexed="64"/>
        </bottom>
      </border>
    </dxf>
    <dxf>
      <border diagonalUp="0" diagonalDown="0">
        <left/>
        <right/>
        <top/>
        <bottom/>
        <vertical/>
        <horizontal/>
      </border>
    </dxf>
  </dxfs>
  <tableStyles count="0" defaultTableStyle="TableStyleMedium2" defaultPivotStyle="PivotStyleLight16"/>
  <colors>
    <mruColors>
      <color rgb="FF0000FF"/>
      <color rgb="FFFFFF00"/>
      <color rgb="FFFFCCFF"/>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sharedStrings" Target="sharedStrings.xml"/><Relationship Id="rId8" Type="http://schemas.openxmlformats.org/officeDocument/2006/relationships/worksheet" Target="worksheets/sheet8.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3" Type="http://schemas.openxmlformats.org/officeDocument/2006/relationships/image" Target="../media/image5.jpeg"/><Relationship Id="rId2" Type="http://schemas.openxmlformats.org/officeDocument/2006/relationships/image" Target="../media/image4.jpeg"/><Relationship Id="rId1" Type="http://schemas.openxmlformats.org/officeDocument/2006/relationships/image" Target="../media/image3.png"/></Relationships>
</file>

<file path=xl/drawings/_rels/drawing4.xml.rels><?xml version="1.0" encoding="UTF-8" standalone="yes"?>
<Relationships xmlns="http://schemas.openxmlformats.org/package/2006/relationships"><Relationship Id="rId2" Type="http://schemas.openxmlformats.org/officeDocument/2006/relationships/image" Target="../media/image7.jpeg"/><Relationship Id="rId1" Type="http://schemas.openxmlformats.org/officeDocument/2006/relationships/image" Target="../media/image6.png"/></Relationships>
</file>

<file path=xl/drawings/_rels/drawing7.xml.rels><?xml version="1.0" encoding="UTF-8" standalone="yes"?>
<Relationships xmlns="http://schemas.openxmlformats.org/package/2006/relationships"><Relationship Id="rId3" Type="http://schemas.openxmlformats.org/officeDocument/2006/relationships/image" Target="../media/image10.jpeg"/><Relationship Id="rId2" Type="http://schemas.openxmlformats.org/officeDocument/2006/relationships/image" Target="../media/image9.jpeg"/><Relationship Id="rId1" Type="http://schemas.openxmlformats.org/officeDocument/2006/relationships/image" Target="../media/image8.png"/><Relationship Id="rId4" Type="http://schemas.openxmlformats.org/officeDocument/2006/relationships/image" Target="../media/image11.jpeg"/></Relationships>
</file>

<file path=xl/drawings/_rels/drawing8.xml.rels><?xml version="1.0" encoding="UTF-8" standalone="yes"?>
<Relationships xmlns="http://schemas.openxmlformats.org/package/2006/relationships"><Relationship Id="rId3" Type="http://schemas.openxmlformats.org/officeDocument/2006/relationships/image" Target="../media/image14.jpeg"/><Relationship Id="rId2" Type="http://schemas.openxmlformats.org/officeDocument/2006/relationships/image" Target="../media/image13.jpeg"/><Relationship Id="rId1" Type="http://schemas.openxmlformats.org/officeDocument/2006/relationships/image" Target="../media/image12.jpeg"/><Relationship Id="rId4" Type="http://schemas.openxmlformats.org/officeDocument/2006/relationships/image" Target="../media/image15.jpeg"/></Relationships>
</file>

<file path=xl/drawings/_rels/drawing9.xml.rels><?xml version="1.0" encoding="UTF-8" standalone="yes"?>
<Relationships xmlns="http://schemas.openxmlformats.org/package/2006/relationships"><Relationship Id="rId3" Type="http://schemas.openxmlformats.org/officeDocument/2006/relationships/image" Target="../media/image18.jpeg"/><Relationship Id="rId2" Type="http://schemas.openxmlformats.org/officeDocument/2006/relationships/image" Target="../media/image17.jpeg"/><Relationship Id="rId1" Type="http://schemas.openxmlformats.org/officeDocument/2006/relationships/image" Target="../media/image16.jpeg"/><Relationship Id="rId4" Type="http://schemas.openxmlformats.org/officeDocument/2006/relationships/image" Target="../media/image19.jpeg"/></Relationships>
</file>

<file path=xl/drawings/_rels/drawing10.xml.rels><?xml version="1.0" encoding="UTF-8" standalone="yes"?>
<Relationships xmlns="http://schemas.openxmlformats.org/package/2006/relationships"><Relationship Id="rId3" Type="http://schemas.openxmlformats.org/officeDocument/2006/relationships/image" Target="../media/image22.jpeg"/><Relationship Id="rId2" Type="http://schemas.openxmlformats.org/officeDocument/2006/relationships/image" Target="../media/image21.jpeg"/><Relationship Id="rId1" Type="http://schemas.openxmlformats.org/officeDocument/2006/relationships/image" Target="../media/image20.jpeg"/><Relationship Id="rId4" Type="http://schemas.openxmlformats.org/officeDocument/2006/relationships/image" Target="../media/image23.jpeg"/></Relationships>
</file>

<file path=xl/drawings/_rels/drawing11.xml.rels><?xml version="1.0" encoding="UTF-8" standalone="yes"?>
<Relationships xmlns="http://schemas.openxmlformats.org/package/2006/relationships"><Relationship Id="rId3" Type="http://schemas.openxmlformats.org/officeDocument/2006/relationships/image" Target="../media/image26.jpeg"/><Relationship Id="rId2" Type="http://schemas.openxmlformats.org/officeDocument/2006/relationships/image" Target="../media/image25.jpeg"/><Relationship Id="rId1" Type="http://schemas.openxmlformats.org/officeDocument/2006/relationships/image" Target="../media/image24.jpeg"/><Relationship Id="rId4" Type="http://schemas.openxmlformats.org/officeDocument/2006/relationships/image" Target="../media/image27.jpeg"/></Relationships>
</file>

<file path=xl/drawings/_rels/drawing12.xml.rels><?xml version="1.0" encoding="UTF-8" standalone="yes"?>
<Relationships xmlns="http://schemas.openxmlformats.org/package/2006/relationships"><Relationship Id="rId3" Type="http://schemas.openxmlformats.org/officeDocument/2006/relationships/image" Target="../media/image30.jpeg"/><Relationship Id="rId2" Type="http://schemas.openxmlformats.org/officeDocument/2006/relationships/image" Target="../media/image29.jpeg"/><Relationship Id="rId1" Type="http://schemas.openxmlformats.org/officeDocument/2006/relationships/image" Target="../media/image28.jpeg"/><Relationship Id="rId4" Type="http://schemas.openxmlformats.org/officeDocument/2006/relationships/image" Target="../media/image31.jpeg"/></Relationships>
</file>

<file path=xl/drawings/_rels/drawing13.xml.rels><?xml version="1.0" encoding="UTF-8" standalone="yes"?>
<Relationships xmlns="http://schemas.openxmlformats.org/package/2006/relationships"><Relationship Id="rId3" Type="http://schemas.openxmlformats.org/officeDocument/2006/relationships/image" Target="../media/image34.jpeg"/><Relationship Id="rId2" Type="http://schemas.openxmlformats.org/officeDocument/2006/relationships/image" Target="../media/image33.jpeg"/><Relationship Id="rId1" Type="http://schemas.openxmlformats.org/officeDocument/2006/relationships/image" Target="../media/image32.jpeg"/><Relationship Id="rId4" Type="http://schemas.openxmlformats.org/officeDocument/2006/relationships/image" Target="../media/image35.jpeg"/></Relationships>
</file>

<file path=xl/drawings/_rels/drawing14.xml.rels><?xml version="1.0" encoding="UTF-8" standalone="yes"?>
<Relationships xmlns="http://schemas.openxmlformats.org/package/2006/relationships"><Relationship Id="rId3" Type="http://schemas.openxmlformats.org/officeDocument/2006/relationships/image" Target="../media/image38.jpeg"/><Relationship Id="rId2" Type="http://schemas.openxmlformats.org/officeDocument/2006/relationships/image" Target="../media/image37.jpeg"/><Relationship Id="rId1" Type="http://schemas.openxmlformats.org/officeDocument/2006/relationships/image" Target="../media/image36.jpeg"/><Relationship Id="rId4" Type="http://schemas.openxmlformats.org/officeDocument/2006/relationships/image" Target="../media/image39.jpeg"/></Relationships>
</file>

<file path=xl/drawings/_rels/drawing15.xml.rels><?xml version="1.0" encoding="UTF-8" standalone="yes"?>
<Relationships xmlns="http://schemas.openxmlformats.org/package/2006/relationships"><Relationship Id="rId3" Type="http://schemas.openxmlformats.org/officeDocument/2006/relationships/image" Target="../media/image42.jpeg"/><Relationship Id="rId2" Type="http://schemas.openxmlformats.org/officeDocument/2006/relationships/image" Target="../media/image41.jpeg"/><Relationship Id="rId1" Type="http://schemas.openxmlformats.org/officeDocument/2006/relationships/image" Target="../media/image40.jpeg"/><Relationship Id="rId4" Type="http://schemas.openxmlformats.org/officeDocument/2006/relationships/image" Target="../media/image43.jpeg"/></Relationships>
</file>

<file path=xl/drawings/_rels/drawing16.xml.rels><?xml version="1.0" encoding="UTF-8" standalone="yes"?>
<Relationships xmlns="http://schemas.openxmlformats.org/package/2006/relationships"><Relationship Id="rId3" Type="http://schemas.openxmlformats.org/officeDocument/2006/relationships/image" Target="../media/image46.jpeg"/><Relationship Id="rId2" Type="http://schemas.openxmlformats.org/officeDocument/2006/relationships/image" Target="../media/image45.jpeg"/><Relationship Id="rId1" Type="http://schemas.openxmlformats.org/officeDocument/2006/relationships/image" Target="../media/image44.jpeg"/><Relationship Id="rId4" Type="http://schemas.openxmlformats.org/officeDocument/2006/relationships/image" Target="../media/image47.jpeg"/></Relationships>
</file>

<file path=xl/drawings/_rels/drawing18.xml.rels><?xml version="1.0" encoding="UTF-8" standalone="yes"?>
<Relationships xmlns="http://schemas.openxmlformats.org/package/2006/relationships"><Relationship Id="rId1" Type="http://schemas.openxmlformats.org/officeDocument/2006/relationships/image" Target="../media/image48.jpeg"/></Relationships>
</file>

<file path=xl/drawings/_rels/drawing19.xml.rels><?xml version="1.0" encoding="UTF-8" standalone="yes"?>
<Relationships xmlns="http://schemas.openxmlformats.org/package/2006/relationships"><Relationship Id="rId1" Type="http://schemas.openxmlformats.org/officeDocument/2006/relationships/image" Target="../media/image49.jpeg"/></Relationships>
</file>

<file path=xl/drawings/_rels/drawing20.xml.rels><?xml version="1.0" encoding="UTF-8" standalone="yes"?>
<Relationships xmlns="http://schemas.openxmlformats.org/package/2006/relationships"><Relationship Id="rId1" Type="http://schemas.openxmlformats.org/officeDocument/2006/relationships/image" Target="../media/image50.jpeg"/></Relationships>
</file>

<file path=xl/drawings/_rels/drawing21.xml.rels><?xml version="1.0" encoding="UTF-8" standalone="yes"?>
<Relationships xmlns="http://schemas.openxmlformats.org/package/2006/relationships"><Relationship Id="rId1" Type="http://schemas.openxmlformats.org/officeDocument/2006/relationships/image" Target="../media/image51.jpeg"/></Relationships>
</file>

<file path=xl/drawings/_rels/drawing22.xml.rels><?xml version="1.0" encoding="UTF-8" standalone="yes"?>
<Relationships xmlns="http://schemas.openxmlformats.org/package/2006/relationships"><Relationship Id="rId1" Type="http://schemas.openxmlformats.org/officeDocument/2006/relationships/image" Target="../media/image52.jpeg"/></Relationships>
</file>

<file path=xl/drawings/_rels/drawing23.xml.rels><?xml version="1.0" encoding="UTF-8" standalone="yes"?>
<Relationships xmlns="http://schemas.openxmlformats.org/package/2006/relationships"><Relationship Id="rId1" Type="http://schemas.openxmlformats.org/officeDocument/2006/relationships/image" Target="../media/image53.jpeg"/></Relationships>
</file>

<file path=xl/drawings/_rels/drawing24.xml.rels><?xml version="1.0" encoding="UTF-8" standalone="yes"?>
<Relationships xmlns="http://schemas.openxmlformats.org/package/2006/relationships"><Relationship Id="rId1" Type="http://schemas.openxmlformats.org/officeDocument/2006/relationships/image" Target="../media/image54.jpeg"/></Relationships>
</file>

<file path=xl/drawings/_rels/drawing25.xml.rels><?xml version="1.0" encoding="UTF-8" standalone="yes"?>
<Relationships xmlns="http://schemas.openxmlformats.org/package/2006/relationships"><Relationship Id="rId1" Type="http://schemas.openxmlformats.org/officeDocument/2006/relationships/image" Target="../media/image55.jpeg"/></Relationships>
</file>

<file path=xl/drawings/drawing1.xml><?xml version="1.0" encoding="utf-8"?>
<xdr:wsDr xmlns:xdr="http://schemas.openxmlformats.org/drawingml/2006/spreadsheetDrawing" xmlns:a="http://schemas.openxmlformats.org/drawingml/2006/main">
  <xdr:twoCellAnchor editAs="oneCell">
    <xdr:from>
      <xdr:col>0</xdr:col>
      <xdr:colOff>100853</xdr:colOff>
      <xdr:row>3</xdr:row>
      <xdr:rowOff>67236</xdr:rowOff>
    </xdr:from>
    <xdr:to>
      <xdr:col>6</xdr:col>
      <xdr:colOff>656304</xdr:colOff>
      <xdr:row>35</xdr:row>
      <xdr:rowOff>11206</xdr:rowOff>
    </xdr:to>
    <xdr:pic>
      <xdr:nvPicPr>
        <xdr:cNvPr id="3" name="図 2">
          <a:extLst>
            <a:ext uri="{FF2B5EF4-FFF2-40B4-BE49-F238E27FC236}">
              <a16:creationId xmlns:a16="http://schemas.microsoft.com/office/drawing/2014/main" id="{82B6B102-08CC-4A36-BE79-3AC0EFCC0514}"/>
            </a:ext>
          </a:extLst>
        </xdr:cNvPr>
        <xdr:cNvPicPr>
          <a:picLocks noChangeAspect="1"/>
        </xdr:cNvPicPr>
      </xdr:nvPicPr>
      <xdr:blipFill>
        <a:blip xmlns:r="http://schemas.openxmlformats.org/officeDocument/2006/relationships" r:embed="rId1"/>
        <a:stretch>
          <a:fillRect/>
        </a:stretch>
      </xdr:blipFill>
      <xdr:spPr>
        <a:xfrm>
          <a:off x="100853" y="571501"/>
          <a:ext cx="4623186" cy="5681381"/>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183963</xdr:colOff>
      <xdr:row>2</xdr:row>
      <xdr:rowOff>91515</xdr:rowOff>
    </xdr:from>
    <xdr:to>
      <xdr:col>13</xdr:col>
      <xdr:colOff>539750</xdr:colOff>
      <xdr:row>24</xdr:row>
      <xdr:rowOff>412750</xdr:rowOff>
    </xdr:to>
    <xdr:pic>
      <xdr:nvPicPr>
        <xdr:cNvPr id="3" name="図 2">
          <a:extLst>
            <a:ext uri="{FF2B5EF4-FFF2-40B4-BE49-F238E27FC236}">
              <a16:creationId xmlns:a16="http://schemas.microsoft.com/office/drawing/2014/main" id="{00000000-0008-0000-0100-000003000000}"/>
            </a:ext>
          </a:extLst>
        </xdr:cNvPr>
        <xdr:cNvPicPr/>
      </xdr:nvPicPr>
      <xdr:blipFill>
        <a:blip xmlns:r="http://schemas.openxmlformats.org/officeDocument/2006/relationships" r:embed="rId1" cstate="email">
          <a:extLst>
            <a:ext uri="{28A0092B-C50C-407E-A947-70E740481C1C}">
              <a14:useLocalDpi xmlns:a14="http://schemas.microsoft.com/office/drawing/2010/main"/>
            </a:ext>
          </a:extLst>
        </a:blip>
        <a:srcRect l="2768" r="6462"/>
        <a:stretch>
          <a:fillRect/>
        </a:stretch>
      </xdr:blipFill>
      <xdr:spPr bwMode="auto">
        <a:xfrm>
          <a:off x="183963" y="440765"/>
          <a:ext cx="9229912" cy="4337610"/>
        </a:xfrm>
        <a:prstGeom prst="rect">
          <a:avLst/>
        </a:prstGeom>
        <a:noFill/>
        <a:ln>
          <a:noFill/>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207482</xdr:colOff>
      <xdr:row>6</xdr:row>
      <xdr:rowOff>129540</xdr:rowOff>
    </xdr:from>
    <xdr:to>
      <xdr:col>20</xdr:col>
      <xdr:colOff>236219</xdr:colOff>
      <xdr:row>17</xdr:row>
      <xdr:rowOff>417444</xdr:rowOff>
    </xdr:to>
    <xdr:pic>
      <xdr:nvPicPr>
        <xdr:cNvPr id="2" name="図 1">
          <a:extLst>
            <a:ext uri="{FF2B5EF4-FFF2-40B4-BE49-F238E27FC236}">
              <a16:creationId xmlns:a16="http://schemas.microsoft.com/office/drawing/2014/main" id="{AC10C039-F5F2-4F4A-B91C-FB902FE50818}"/>
            </a:ext>
          </a:extLst>
        </xdr:cNvPr>
        <xdr:cNvPicPr>
          <a:picLocks noChangeAspect="1"/>
        </xdr:cNvPicPr>
      </xdr:nvPicPr>
      <xdr:blipFill rotWithShape="1">
        <a:blip xmlns:r="http://schemas.openxmlformats.org/officeDocument/2006/relationships" r:embed="rId1"/>
        <a:srcRect l="14669" r="17474"/>
        <a:stretch/>
      </xdr:blipFill>
      <xdr:spPr>
        <a:xfrm>
          <a:off x="605047" y="1521018"/>
          <a:ext cx="5157329" cy="5244217"/>
        </a:xfrm>
        <a:prstGeom prst="rect">
          <a:avLst/>
        </a:prstGeom>
      </xdr:spPr>
    </xdr:pic>
    <xdr:clientData/>
  </xdr:twoCellAnchor>
  <xdr:oneCellAnchor>
    <xdr:from>
      <xdr:col>22</xdr:col>
      <xdr:colOff>3809</xdr:colOff>
      <xdr:row>5</xdr:row>
      <xdr:rowOff>128716</xdr:rowOff>
    </xdr:from>
    <xdr:ext cx="1082348" cy="325730"/>
    <xdr:sp macro="" textlink="">
      <xdr:nvSpPr>
        <xdr:cNvPr id="3" name="テキスト ボックス 2">
          <a:extLst>
            <a:ext uri="{FF2B5EF4-FFF2-40B4-BE49-F238E27FC236}">
              <a16:creationId xmlns:a16="http://schemas.microsoft.com/office/drawing/2014/main" id="{4444FC0C-9902-4E3A-B69F-DC8E045941A4}"/>
            </a:ext>
          </a:extLst>
        </xdr:cNvPr>
        <xdr:cNvSpPr txBox="1"/>
      </xdr:nvSpPr>
      <xdr:spPr>
        <a:xfrm>
          <a:off x="6099809" y="1195516"/>
          <a:ext cx="1082348" cy="32573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400" kern="1200"/>
            <a:t>坑門起点側</a:t>
          </a:r>
        </a:p>
      </xdr:txBody>
    </xdr:sp>
    <xdr:clientData/>
  </xdr:oneCellAnchor>
  <xdr:oneCellAnchor>
    <xdr:from>
      <xdr:col>22</xdr:col>
      <xdr:colOff>3809</xdr:colOff>
      <xdr:row>11</xdr:row>
      <xdr:rowOff>279273</xdr:rowOff>
    </xdr:from>
    <xdr:ext cx="1082348" cy="325730"/>
    <xdr:sp macro="" textlink="">
      <xdr:nvSpPr>
        <xdr:cNvPr id="4" name="テキスト ボックス 3">
          <a:extLst>
            <a:ext uri="{FF2B5EF4-FFF2-40B4-BE49-F238E27FC236}">
              <a16:creationId xmlns:a16="http://schemas.microsoft.com/office/drawing/2014/main" id="{681A6D56-C1B2-43B0-A1C0-AC2251909F87}"/>
            </a:ext>
          </a:extLst>
        </xdr:cNvPr>
        <xdr:cNvSpPr txBox="1"/>
      </xdr:nvSpPr>
      <xdr:spPr>
        <a:xfrm>
          <a:off x="6038849" y="3921633"/>
          <a:ext cx="1082348" cy="32573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400" kern="1200"/>
            <a:t>坑門終点側</a:t>
          </a:r>
        </a:p>
      </xdr:txBody>
    </xdr:sp>
    <xdr:clientData/>
  </xdr:oneCellAnchor>
  <xdr:twoCellAnchor editAs="oneCell">
    <xdr:from>
      <xdr:col>22</xdr:col>
      <xdr:colOff>147069</xdr:colOff>
      <xdr:row>12</xdr:row>
      <xdr:rowOff>140305</xdr:rowOff>
    </xdr:from>
    <xdr:to>
      <xdr:col>32</xdr:col>
      <xdr:colOff>177852</xdr:colOff>
      <xdr:row>17</xdr:row>
      <xdr:rowOff>301880</xdr:rowOff>
    </xdr:to>
    <xdr:pic>
      <xdr:nvPicPr>
        <xdr:cNvPr id="5" name="IMG_0156.JPG">
          <a:extLst>
            <a:ext uri="{FF2B5EF4-FFF2-40B4-BE49-F238E27FC236}">
              <a16:creationId xmlns:a16="http://schemas.microsoft.com/office/drawing/2014/main" id="{C12C33CC-BFBD-4197-8344-8B686AAA4FC3}"/>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6243069" y="4235227"/>
          <a:ext cx="2880000" cy="2414444"/>
        </a:xfrm>
        <a:prstGeom prst="rect">
          <a:avLst/>
        </a:prstGeom>
      </xdr:spPr>
    </xdr:pic>
    <xdr:clientData/>
  </xdr:twoCellAnchor>
  <xdr:twoCellAnchor editAs="oneCell">
    <xdr:from>
      <xdr:col>22</xdr:col>
      <xdr:colOff>149636</xdr:colOff>
      <xdr:row>6</xdr:row>
      <xdr:rowOff>106373</xdr:rowOff>
    </xdr:from>
    <xdr:to>
      <xdr:col>32</xdr:col>
      <xdr:colOff>180419</xdr:colOff>
      <xdr:row>11</xdr:row>
      <xdr:rowOff>200475</xdr:rowOff>
    </xdr:to>
    <xdr:pic>
      <xdr:nvPicPr>
        <xdr:cNvPr id="6" name="IMG_0584.JPG">
          <a:extLst>
            <a:ext uri="{FF2B5EF4-FFF2-40B4-BE49-F238E27FC236}">
              <a16:creationId xmlns:a16="http://schemas.microsoft.com/office/drawing/2014/main" id="{CD7924A7-AC28-4134-93D6-92784D6D4A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6245636" y="1497851"/>
          <a:ext cx="2880000" cy="2346972"/>
        </a:xfrm>
        <a:prstGeom prst="rect">
          <a:avLst/>
        </a:prstGeom>
      </xdr:spPr>
    </xdr:pic>
    <xdr:clientData/>
  </xdr:twoCellAnchor>
  <xdr:twoCellAnchor>
    <xdr:from>
      <xdr:col>11</xdr:col>
      <xdr:colOff>26976</xdr:colOff>
      <xdr:row>12</xdr:row>
      <xdr:rowOff>376429</xdr:rowOff>
    </xdr:from>
    <xdr:to>
      <xdr:col>12</xdr:col>
      <xdr:colOff>140191</xdr:colOff>
      <xdr:row>13</xdr:row>
      <xdr:rowOff>302608</xdr:rowOff>
    </xdr:to>
    <xdr:sp macro="" textlink="">
      <xdr:nvSpPr>
        <xdr:cNvPr id="7" name="楕円 6">
          <a:extLst>
            <a:ext uri="{FF2B5EF4-FFF2-40B4-BE49-F238E27FC236}">
              <a16:creationId xmlns:a16="http://schemas.microsoft.com/office/drawing/2014/main" id="{8AC4036D-7ABB-4945-BA33-A6065F30AAAF}"/>
            </a:ext>
          </a:extLst>
        </xdr:cNvPr>
        <xdr:cNvSpPr/>
      </xdr:nvSpPr>
      <xdr:spPr>
        <a:xfrm rot="20379870">
          <a:off x="2988837" y="4471351"/>
          <a:ext cx="398137" cy="376753"/>
        </a:xfrm>
        <a:prstGeom prst="ellipse">
          <a:avLst/>
        </a:prstGeom>
        <a:noFill/>
        <a:ln w="3810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15</xdr:col>
      <xdr:colOff>100574</xdr:colOff>
      <xdr:row>8</xdr:row>
      <xdr:rowOff>339090</xdr:rowOff>
    </xdr:from>
    <xdr:to>
      <xdr:col>18</xdr:col>
      <xdr:colOff>269599</xdr:colOff>
      <xdr:row>9</xdr:row>
      <xdr:rowOff>300992</xdr:rowOff>
    </xdr:to>
    <xdr:sp macro="" textlink="">
      <xdr:nvSpPr>
        <xdr:cNvPr id="8" name="正方形/長方形 7">
          <a:extLst>
            <a:ext uri="{FF2B5EF4-FFF2-40B4-BE49-F238E27FC236}">
              <a16:creationId xmlns:a16="http://schemas.microsoft.com/office/drawing/2014/main" id="{310BA933-A52A-455D-86DC-D8CFA88ABF6E}"/>
            </a:ext>
          </a:extLst>
        </xdr:cNvPr>
        <xdr:cNvSpPr/>
      </xdr:nvSpPr>
      <xdr:spPr>
        <a:xfrm>
          <a:off x="4162034" y="2632710"/>
          <a:ext cx="1014845" cy="411482"/>
        </a:xfrm>
        <a:prstGeom prst="rect">
          <a:avLst/>
        </a:prstGeom>
        <a:solidFill>
          <a:schemeClr val="bg1"/>
        </a:solidFill>
        <a:ln w="3810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200">
              <a:solidFill>
                <a:sysClr val="windowText" lastClr="000000"/>
              </a:solidFill>
            </a:rPr>
            <a:t>鴬笛トンネル</a:t>
          </a:r>
          <a:endParaRPr kumimoji="1" lang="en-US" altLang="ja-JP" sz="1200">
            <a:solidFill>
              <a:sysClr val="windowText" lastClr="000000"/>
            </a:solidFill>
          </a:endParaRPr>
        </a:p>
        <a:p>
          <a:pPr algn="l"/>
          <a:r>
            <a:rPr kumimoji="1" lang="en-US" altLang="ja-JP" sz="1200">
              <a:solidFill>
                <a:sysClr val="windowText" lastClr="000000"/>
              </a:solidFill>
            </a:rPr>
            <a:t>L=32m</a:t>
          </a:r>
          <a:endParaRPr kumimoji="1" lang="ja-JP" altLang="en-US" sz="1200">
            <a:solidFill>
              <a:sysClr val="windowText" lastClr="000000"/>
            </a:solidFill>
          </a:endParaRPr>
        </a:p>
      </xdr:txBody>
    </xdr:sp>
    <xdr:clientData/>
  </xdr:twoCellAnchor>
  <xdr:twoCellAnchor>
    <xdr:from>
      <xdr:col>12</xdr:col>
      <xdr:colOff>127784</xdr:colOff>
      <xdr:row>9</xdr:row>
      <xdr:rowOff>300992</xdr:rowOff>
    </xdr:from>
    <xdr:to>
      <xdr:col>17</xdr:col>
      <xdr:colOff>42626</xdr:colOff>
      <xdr:row>13</xdr:row>
      <xdr:rowOff>45052</xdr:rowOff>
    </xdr:to>
    <xdr:cxnSp macro="">
      <xdr:nvCxnSpPr>
        <xdr:cNvPr id="9" name="直線矢印コネクタ 8">
          <a:extLst>
            <a:ext uri="{FF2B5EF4-FFF2-40B4-BE49-F238E27FC236}">
              <a16:creationId xmlns:a16="http://schemas.microsoft.com/office/drawing/2014/main" id="{427318C3-DA61-4946-8331-23C7BEA6A26D}"/>
            </a:ext>
          </a:extLst>
        </xdr:cNvPr>
        <xdr:cNvCxnSpPr>
          <a:stCxn id="8" idx="2"/>
          <a:endCxn id="7" idx="6"/>
        </xdr:cNvCxnSpPr>
      </xdr:nvCxnSpPr>
      <xdr:spPr>
        <a:xfrm flipH="1">
          <a:off x="3374567" y="3044192"/>
          <a:ext cx="1339450" cy="1546356"/>
        </a:xfrm>
        <a:prstGeom prst="straightConnector1">
          <a:avLst/>
        </a:prstGeom>
        <a:ln w="3810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4.xml><?xml version="1.0" encoding="utf-8"?>
<xdr:wsDr xmlns:xdr="http://schemas.openxmlformats.org/drawingml/2006/spreadsheetDrawing" xmlns:a="http://schemas.openxmlformats.org/drawingml/2006/main">
  <xdr:twoCellAnchor editAs="oneCell">
    <xdr:from>
      <xdr:col>2</xdr:col>
      <xdr:colOff>43296</xdr:colOff>
      <xdr:row>27</xdr:row>
      <xdr:rowOff>406978</xdr:rowOff>
    </xdr:from>
    <xdr:to>
      <xdr:col>8</xdr:col>
      <xdr:colOff>630170</xdr:colOff>
      <xdr:row>28</xdr:row>
      <xdr:rowOff>534114</xdr:rowOff>
    </xdr:to>
    <xdr:pic>
      <xdr:nvPicPr>
        <xdr:cNvPr id="4" name="図 3">
          <a:extLst>
            <a:ext uri="{FF2B5EF4-FFF2-40B4-BE49-F238E27FC236}">
              <a16:creationId xmlns:a16="http://schemas.microsoft.com/office/drawing/2014/main" id="{00000000-0008-0000-0500-000004000000}"/>
            </a:ext>
          </a:extLst>
        </xdr:cNvPr>
        <xdr:cNvPicPr>
          <a:picLocks noChangeAspect="1"/>
        </xdr:cNvPicPr>
      </xdr:nvPicPr>
      <xdr:blipFill>
        <a:blip xmlns:r="http://schemas.openxmlformats.org/officeDocument/2006/relationships" r:embed="rId1"/>
        <a:stretch>
          <a:fillRect/>
        </a:stretch>
      </xdr:blipFill>
      <xdr:spPr>
        <a:xfrm>
          <a:off x="626226" y="7070668"/>
          <a:ext cx="3124334" cy="530996"/>
        </a:xfrm>
        <a:prstGeom prst="rect">
          <a:avLst/>
        </a:prstGeom>
      </xdr:spPr>
    </xdr:pic>
    <xdr:clientData/>
  </xdr:twoCellAnchor>
  <xdr:twoCellAnchor>
    <xdr:from>
      <xdr:col>3</xdr:col>
      <xdr:colOff>49529</xdr:colOff>
      <xdr:row>12</xdr:row>
      <xdr:rowOff>53340</xdr:rowOff>
    </xdr:from>
    <xdr:to>
      <xdr:col>22</xdr:col>
      <xdr:colOff>332999</xdr:colOff>
      <xdr:row>27</xdr:row>
      <xdr:rowOff>21981</xdr:rowOff>
    </xdr:to>
    <xdr:pic>
      <xdr:nvPicPr>
        <xdr:cNvPr id="2" name="図 1">
          <a:extLst>
            <a:ext uri="{FF2B5EF4-FFF2-40B4-BE49-F238E27FC236}">
              <a16:creationId xmlns:a16="http://schemas.microsoft.com/office/drawing/2014/main" id="{D2E02612-A8E4-4D8D-97D8-D1E513C39168}"/>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89952" y="2713013"/>
          <a:ext cx="9083105" cy="4144987"/>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9</xdr:col>
      <xdr:colOff>0</xdr:colOff>
      <xdr:row>19</xdr:row>
      <xdr:rowOff>0</xdr:rowOff>
    </xdr:from>
    <xdr:to>
      <xdr:col>12</xdr:col>
      <xdr:colOff>896116</xdr:colOff>
      <xdr:row>22</xdr:row>
      <xdr:rowOff>175831</xdr:rowOff>
    </xdr:to>
    <xdr:sp macro="" textlink="">
      <xdr:nvSpPr>
        <xdr:cNvPr id="2" name="テキスト ボックス 1">
          <a:extLst>
            <a:ext uri="{FF2B5EF4-FFF2-40B4-BE49-F238E27FC236}">
              <a16:creationId xmlns:a16="http://schemas.microsoft.com/office/drawing/2014/main" id="{F59497F4-EE0D-4723-997A-B85FF43C8225}"/>
            </a:ext>
          </a:extLst>
        </xdr:cNvPr>
        <xdr:cNvSpPr txBox="1"/>
      </xdr:nvSpPr>
      <xdr:spPr>
        <a:xfrm>
          <a:off x="3940629" y="4082143"/>
          <a:ext cx="3443373" cy="76365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3200"/>
            <a:t>該当なし</a:t>
          </a: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9</xdr:col>
      <xdr:colOff>376519</xdr:colOff>
      <xdr:row>11</xdr:row>
      <xdr:rowOff>17930</xdr:rowOff>
    </xdr:from>
    <xdr:to>
      <xdr:col>18</xdr:col>
      <xdr:colOff>345928</xdr:colOff>
      <xdr:row>13</xdr:row>
      <xdr:rowOff>77523</xdr:rowOff>
    </xdr:to>
    <xdr:sp macro="" textlink="">
      <xdr:nvSpPr>
        <xdr:cNvPr id="3" name="テキスト ボックス 2">
          <a:extLst>
            <a:ext uri="{FF2B5EF4-FFF2-40B4-BE49-F238E27FC236}">
              <a16:creationId xmlns:a16="http://schemas.microsoft.com/office/drawing/2014/main" id="{E63BA8C6-8BF7-4787-BACA-EFD89F628B99}"/>
            </a:ext>
          </a:extLst>
        </xdr:cNvPr>
        <xdr:cNvSpPr txBox="1"/>
      </xdr:nvSpPr>
      <xdr:spPr>
        <a:xfrm>
          <a:off x="3541060" y="3379695"/>
          <a:ext cx="3438750" cy="75884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3200"/>
            <a:t>該当なし</a:t>
          </a:r>
        </a:p>
      </xdr:txBody>
    </xdr:sp>
    <xdr:clientData/>
  </xdr:twoCellAnchor>
</xdr:wsDr>
</file>

<file path=xl/drawings/drawing7.xml><?xml version="1.0" encoding="utf-8"?>
<xdr:wsDr xmlns:xdr="http://schemas.openxmlformats.org/drawingml/2006/spreadsheetDrawing" xmlns:a="http://schemas.openxmlformats.org/drawingml/2006/main">
  <xdr:twoCellAnchor editAs="oneCell">
    <xdr:from>
      <xdr:col>6</xdr:col>
      <xdr:colOff>0</xdr:colOff>
      <xdr:row>4</xdr:row>
      <xdr:rowOff>38100</xdr:rowOff>
    </xdr:from>
    <xdr:to>
      <xdr:col>10</xdr:col>
      <xdr:colOff>464988</xdr:colOff>
      <xdr:row>11</xdr:row>
      <xdr:rowOff>290764</xdr:rowOff>
    </xdr:to>
    <xdr:pic>
      <xdr:nvPicPr>
        <xdr:cNvPr id="6" name="図 5">
          <a:extLst>
            <a:ext uri="{FF2B5EF4-FFF2-40B4-BE49-F238E27FC236}">
              <a16:creationId xmlns:a16="http://schemas.microsoft.com/office/drawing/2014/main" id="{F6B6DB3A-5C12-9728-3EE4-4FD8D8BCED97}"/>
            </a:ext>
          </a:extLst>
        </xdr:cNvPr>
        <xdr:cNvPicPr>
          <a:picLocks noChangeAspect="1"/>
        </xdr:cNvPicPr>
      </xdr:nvPicPr>
      <xdr:blipFill>
        <a:blip xmlns:r="http://schemas.openxmlformats.org/officeDocument/2006/relationships" r:embed="rId1"/>
        <a:stretch>
          <a:fillRect/>
        </a:stretch>
      </xdr:blipFill>
      <xdr:spPr>
        <a:xfrm>
          <a:off x="2842260" y="1112520"/>
          <a:ext cx="2964348" cy="2492944"/>
        </a:xfrm>
        <a:prstGeom prst="rect">
          <a:avLst/>
        </a:prstGeom>
      </xdr:spPr>
    </xdr:pic>
    <xdr:clientData/>
  </xdr:twoCellAnchor>
  <xdr:twoCellAnchor editAs="oneCell">
    <xdr:from>
      <xdr:col>17</xdr:col>
      <xdr:colOff>163793</xdr:colOff>
      <xdr:row>4</xdr:row>
      <xdr:rowOff>38100</xdr:rowOff>
    </xdr:from>
    <xdr:to>
      <xdr:col>22</xdr:col>
      <xdr:colOff>0</xdr:colOff>
      <xdr:row>11</xdr:row>
      <xdr:rowOff>289039</xdr:rowOff>
    </xdr:to>
    <xdr:pic>
      <xdr:nvPicPr>
        <xdr:cNvPr id="7" name="図 6">
          <a:extLst>
            <a:ext uri="{FF2B5EF4-FFF2-40B4-BE49-F238E27FC236}">
              <a16:creationId xmlns:a16="http://schemas.microsoft.com/office/drawing/2014/main" id="{6B5CE636-EC1E-430A-ADD2-903CDF0FC3C1}"/>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9475433" y="1112520"/>
          <a:ext cx="2960407" cy="2491219"/>
        </a:xfrm>
        <a:prstGeom prst="rect">
          <a:avLst/>
        </a:prstGeom>
      </xdr:spPr>
    </xdr:pic>
    <xdr:clientData/>
  </xdr:twoCellAnchor>
  <xdr:twoCellAnchor editAs="oneCell">
    <xdr:from>
      <xdr:col>6</xdr:col>
      <xdr:colOff>0</xdr:colOff>
      <xdr:row>15</xdr:row>
      <xdr:rowOff>38100</xdr:rowOff>
    </xdr:from>
    <xdr:to>
      <xdr:col>10</xdr:col>
      <xdr:colOff>463736</xdr:colOff>
      <xdr:row>22</xdr:row>
      <xdr:rowOff>289039</xdr:rowOff>
    </xdr:to>
    <xdr:pic>
      <xdr:nvPicPr>
        <xdr:cNvPr id="8" name="図 7">
          <a:extLst>
            <a:ext uri="{FF2B5EF4-FFF2-40B4-BE49-F238E27FC236}">
              <a16:creationId xmlns:a16="http://schemas.microsoft.com/office/drawing/2014/main" id="{8897D63C-4A65-43F6-B95B-BBCCFE6E8A6A}"/>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2842260" y="4815840"/>
          <a:ext cx="2963096" cy="2491219"/>
        </a:xfrm>
        <a:prstGeom prst="rect">
          <a:avLst/>
        </a:prstGeom>
      </xdr:spPr>
    </xdr:pic>
    <xdr:clientData/>
  </xdr:twoCellAnchor>
  <xdr:twoCellAnchor editAs="oneCell">
    <xdr:from>
      <xdr:col>17</xdr:col>
      <xdr:colOff>163793</xdr:colOff>
      <xdr:row>15</xdr:row>
      <xdr:rowOff>38100</xdr:rowOff>
    </xdr:from>
    <xdr:to>
      <xdr:col>22</xdr:col>
      <xdr:colOff>0</xdr:colOff>
      <xdr:row>22</xdr:row>
      <xdr:rowOff>289039</xdr:rowOff>
    </xdr:to>
    <xdr:pic>
      <xdr:nvPicPr>
        <xdr:cNvPr id="9" name="図 8">
          <a:extLst>
            <a:ext uri="{FF2B5EF4-FFF2-40B4-BE49-F238E27FC236}">
              <a16:creationId xmlns:a16="http://schemas.microsoft.com/office/drawing/2014/main" id="{5E4A74EC-10A7-4455-80DD-E0E1FB0A4235}"/>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9475433" y="4815840"/>
          <a:ext cx="2960407" cy="2491219"/>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6</xdr:col>
      <xdr:colOff>130302</xdr:colOff>
      <xdr:row>4</xdr:row>
      <xdr:rowOff>22860</xdr:rowOff>
    </xdr:from>
    <xdr:to>
      <xdr:col>11</xdr:col>
      <xdr:colOff>0</xdr:colOff>
      <xdr:row>11</xdr:row>
      <xdr:rowOff>314325</xdr:rowOff>
    </xdr:to>
    <xdr:pic>
      <xdr:nvPicPr>
        <xdr:cNvPr id="6" name="図 5">
          <a:extLst>
            <a:ext uri="{FF2B5EF4-FFF2-40B4-BE49-F238E27FC236}">
              <a16:creationId xmlns:a16="http://schemas.microsoft.com/office/drawing/2014/main" id="{531BF11C-7EEE-463D-A049-23D503A42C8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972562" y="1097280"/>
          <a:ext cx="2993898" cy="2531745"/>
        </a:xfrm>
        <a:prstGeom prst="rect">
          <a:avLst/>
        </a:prstGeom>
      </xdr:spPr>
    </xdr:pic>
    <xdr:clientData/>
  </xdr:twoCellAnchor>
  <xdr:twoCellAnchor editAs="oneCell">
    <xdr:from>
      <xdr:col>17</xdr:col>
      <xdr:colOff>130302</xdr:colOff>
      <xdr:row>4</xdr:row>
      <xdr:rowOff>15240</xdr:rowOff>
    </xdr:from>
    <xdr:to>
      <xdr:col>22</xdr:col>
      <xdr:colOff>0</xdr:colOff>
      <xdr:row>11</xdr:row>
      <xdr:rowOff>306705</xdr:rowOff>
    </xdr:to>
    <xdr:pic>
      <xdr:nvPicPr>
        <xdr:cNvPr id="7" name="図 6">
          <a:extLst>
            <a:ext uri="{FF2B5EF4-FFF2-40B4-BE49-F238E27FC236}">
              <a16:creationId xmlns:a16="http://schemas.microsoft.com/office/drawing/2014/main" id="{BDE38FAB-0C76-4960-BD96-D4F9A52EDE32}"/>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9441942" y="1089660"/>
          <a:ext cx="2993898" cy="2531745"/>
        </a:xfrm>
        <a:prstGeom prst="rect">
          <a:avLst/>
        </a:prstGeom>
      </xdr:spPr>
    </xdr:pic>
    <xdr:clientData/>
  </xdr:twoCellAnchor>
  <xdr:twoCellAnchor editAs="oneCell">
    <xdr:from>
      <xdr:col>6</xdr:col>
      <xdr:colOff>128732</xdr:colOff>
      <xdr:row>15</xdr:row>
      <xdr:rowOff>15240</xdr:rowOff>
    </xdr:from>
    <xdr:to>
      <xdr:col>11</xdr:col>
      <xdr:colOff>0</xdr:colOff>
      <xdr:row>22</xdr:row>
      <xdr:rowOff>306705</xdr:rowOff>
    </xdr:to>
    <xdr:pic>
      <xdr:nvPicPr>
        <xdr:cNvPr id="8" name="図 7">
          <a:extLst>
            <a:ext uri="{FF2B5EF4-FFF2-40B4-BE49-F238E27FC236}">
              <a16:creationId xmlns:a16="http://schemas.microsoft.com/office/drawing/2014/main" id="{E8BAF18F-B824-4069-88D3-390F32A14669}"/>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2970992" y="4792980"/>
          <a:ext cx="2995468" cy="2531745"/>
        </a:xfrm>
        <a:prstGeom prst="rect">
          <a:avLst/>
        </a:prstGeom>
      </xdr:spPr>
    </xdr:pic>
    <xdr:clientData/>
  </xdr:twoCellAnchor>
  <xdr:twoCellAnchor editAs="oneCell">
    <xdr:from>
      <xdr:col>17</xdr:col>
      <xdr:colOff>130302</xdr:colOff>
      <xdr:row>15</xdr:row>
      <xdr:rowOff>22860</xdr:rowOff>
    </xdr:from>
    <xdr:to>
      <xdr:col>22</xdr:col>
      <xdr:colOff>0</xdr:colOff>
      <xdr:row>22</xdr:row>
      <xdr:rowOff>312420</xdr:rowOff>
    </xdr:to>
    <xdr:pic>
      <xdr:nvPicPr>
        <xdr:cNvPr id="9" name="図 8">
          <a:extLst>
            <a:ext uri="{FF2B5EF4-FFF2-40B4-BE49-F238E27FC236}">
              <a16:creationId xmlns:a16="http://schemas.microsoft.com/office/drawing/2014/main" id="{8934B79B-1F16-49D8-BD94-F78E2A783B2F}"/>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9441942" y="4800600"/>
          <a:ext cx="2993898" cy="2529840"/>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6</xdr:col>
      <xdr:colOff>221647</xdr:colOff>
      <xdr:row>4</xdr:row>
      <xdr:rowOff>26896</xdr:rowOff>
    </xdr:from>
    <xdr:to>
      <xdr:col>11</xdr:col>
      <xdr:colOff>0</xdr:colOff>
      <xdr:row>11</xdr:row>
      <xdr:rowOff>310973</xdr:rowOff>
    </xdr:to>
    <xdr:pic>
      <xdr:nvPicPr>
        <xdr:cNvPr id="4" name="図 3">
          <a:extLst>
            <a:ext uri="{FF2B5EF4-FFF2-40B4-BE49-F238E27FC236}">
              <a16:creationId xmlns:a16="http://schemas.microsoft.com/office/drawing/2014/main" id="{F4F2CB61-4A67-4218-8C84-81FA98589AF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081388" y="1111625"/>
          <a:ext cx="2916000" cy="2543183"/>
        </a:xfrm>
        <a:prstGeom prst="rect">
          <a:avLst/>
        </a:prstGeom>
      </xdr:spPr>
    </xdr:pic>
    <xdr:clientData/>
  </xdr:twoCellAnchor>
  <xdr:twoCellAnchor editAs="oneCell">
    <xdr:from>
      <xdr:col>17</xdr:col>
      <xdr:colOff>142964</xdr:colOff>
      <xdr:row>4</xdr:row>
      <xdr:rowOff>35860</xdr:rowOff>
    </xdr:from>
    <xdr:to>
      <xdr:col>21</xdr:col>
      <xdr:colOff>548846</xdr:colOff>
      <xdr:row>11</xdr:row>
      <xdr:rowOff>292408</xdr:rowOff>
    </xdr:to>
    <xdr:pic>
      <xdr:nvPicPr>
        <xdr:cNvPr id="6" name="図 5">
          <a:extLst>
            <a:ext uri="{FF2B5EF4-FFF2-40B4-BE49-F238E27FC236}">
              <a16:creationId xmlns:a16="http://schemas.microsoft.com/office/drawing/2014/main" id="{89DF4102-C9B7-47A6-804E-DD612DA2B522}"/>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9502117" y="1120589"/>
          <a:ext cx="2916000" cy="2515654"/>
        </a:xfrm>
        <a:prstGeom prst="rect">
          <a:avLst/>
        </a:prstGeom>
      </xdr:spPr>
    </xdr:pic>
    <xdr:clientData/>
  </xdr:twoCellAnchor>
  <xdr:twoCellAnchor editAs="oneCell">
    <xdr:from>
      <xdr:col>6</xdr:col>
      <xdr:colOff>142964</xdr:colOff>
      <xdr:row>15</xdr:row>
      <xdr:rowOff>35860</xdr:rowOff>
    </xdr:from>
    <xdr:to>
      <xdr:col>10</xdr:col>
      <xdr:colOff>548846</xdr:colOff>
      <xdr:row>22</xdr:row>
      <xdr:rowOff>292408</xdr:rowOff>
    </xdr:to>
    <xdr:pic>
      <xdr:nvPicPr>
        <xdr:cNvPr id="7" name="図 6">
          <a:extLst>
            <a:ext uri="{FF2B5EF4-FFF2-40B4-BE49-F238E27FC236}">
              <a16:creationId xmlns:a16="http://schemas.microsoft.com/office/drawing/2014/main" id="{AF7E47D8-B99B-4887-A338-E8782CF949BE}"/>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002705" y="4849907"/>
          <a:ext cx="2916000" cy="2515654"/>
        </a:xfrm>
        <a:prstGeom prst="rect">
          <a:avLst/>
        </a:prstGeom>
      </xdr:spPr>
    </xdr:pic>
    <xdr:clientData/>
  </xdr:twoCellAnchor>
  <xdr:twoCellAnchor editAs="oneCell">
    <xdr:from>
      <xdr:col>17</xdr:col>
      <xdr:colOff>142964</xdr:colOff>
      <xdr:row>15</xdr:row>
      <xdr:rowOff>35860</xdr:rowOff>
    </xdr:from>
    <xdr:to>
      <xdr:col>21</xdr:col>
      <xdr:colOff>548846</xdr:colOff>
      <xdr:row>22</xdr:row>
      <xdr:rowOff>292408</xdr:rowOff>
    </xdr:to>
    <xdr:pic>
      <xdr:nvPicPr>
        <xdr:cNvPr id="8" name="図 7">
          <a:extLst>
            <a:ext uri="{FF2B5EF4-FFF2-40B4-BE49-F238E27FC236}">
              <a16:creationId xmlns:a16="http://schemas.microsoft.com/office/drawing/2014/main" id="{9BBC4EB7-5A83-4AA7-8D1D-2365DD1EC2A2}"/>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9502117" y="4849907"/>
          <a:ext cx="2916000" cy="2515654"/>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17</xdr:col>
      <xdr:colOff>178383</xdr:colOff>
      <xdr:row>4</xdr:row>
      <xdr:rowOff>26504</xdr:rowOff>
    </xdr:from>
    <xdr:to>
      <xdr:col>21</xdr:col>
      <xdr:colOff>601069</xdr:colOff>
      <xdr:row>11</xdr:row>
      <xdr:rowOff>307418</xdr:rowOff>
    </xdr:to>
    <xdr:pic>
      <xdr:nvPicPr>
        <xdr:cNvPr id="3" name="図 2">
          <a:extLst>
            <a:ext uri="{FF2B5EF4-FFF2-40B4-BE49-F238E27FC236}">
              <a16:creationId xmlns:a16="http://schemas.microsoft.com/office/drawing/2014/main" id="{CC2CFB7B-D529-4BBF-B85B-25746815F1A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468157" y="1093304"/>
          <a:ext cx="2916000" cy="2507279"/>
        </a:xfrm>
        <a:prstGeom prst="rect">
          <a:avLst/>
        </a:prstGeom>
      </xdr:spPr>
    </xdr:pic>
    <xdr:clientData/>
  </xdr:twoCellAnchor>
  <xdr:twoCellAnchor editAs="oneCell">
    <xdr:from>
      <xdr:col>6</xdr:col>
      <xdr:colOff>198262</xdr:colOff>
      <xdr:row>4</xdr:row>
      <xdr:rowOff>26503</xdr:rowOff>
    </xdr:from>
    <xdr:to>
      <xdr:col>11</xdr:col>
      <xdr:colOff>1</xdr:colOff>
      <xdr:row>11</xdr:row>
      <xdr:rowOff>307416</xdr:rowOff>
    </xdr:to>
    <xdr:pic>
      <xdr:nvPicPr>
        <xdr:cNvPr id="6" name="図 5">
          <a:extLst>
            <a:ext uri="{FF2B5EF4-FFF2-40B4-BE49-F238E27FC236}">
              <a16:creationId xmlns:a16="http://schemas.microsoft.com/office/drawing/2014/main" id="{C5C6392D-F35E-4994-C3E2-A1059171CB25}"/>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3034227" y="1093303"/>
          <a:ext cx="2916000" cy="2507278"/>
        </a:xfrm>
        <a:prstGeom prst="rect">
          <a:avLst/>
        </a:prstGeom>
      </xdr:spPr>
    </xdr:pic>
    <xdr:clientData/>
  </xdr:twoCellAnchor>
  <xdr:twoCellAnchor editAs="oneCell">
    <xdr:from>
      <xdr:col>6</xdr:col>
      <xdr:colOff>198262</xdr:colOff>
      <xdr:row>15</xdr:row>
      <xdr:rowOff>26503</xdr:rowOff>
    </xdr:from>
    <xdr:to>
      <xdr:col>11</xdr:col>
      <xdr:colOff>1</xdr:colOff>
      <xdr:row>22</xdr:row>
      <xdr:rowOff>307415</xdr:rowOff>
    </xdr:to>
    <xdr:pic>
      <xdr:nvPicPr>
        <xdr:cNvPr id="7" name="図 6">
          <a:extLst>
            <a:ext uri="{FF2B5EF4-FFF2-40B4-BE49-F238E27FC236}">
              <a16:creationId xmlns:a16="http://schemas.microsoft.com/office/drawing/2014/main" id="{73F8A603-502B-8E44-49A6-F5B6836DB883}"/>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034227" y="4777407"/>
          <a:ext cx="2916000" cy="2507278"/>
        </a:xfrm>
        <a:prstGeom prst="rect">
          <a:avLst/>
        </a:prstGeom>
      </xdr:spPr>
    </xdr:pic>
    <xdr:clientData/>
  </xdr:twoCellAnchor>
  <xdr:twoCellAnchor editAs="oneCell">
    <xdr:from>
      <xdr:col>17</xdr:col>
      <xdr:colOff>198261</xdr:colOff>
      <xdr:row>15</xdr:row>
      <xdr:rowOff>26504</xdr:rowOff>
    </xdr:from>
    <xdr:to>
      <xdr:col>22</xdr:col>
      <xdr:colOff>0</xdr:colOff>
      <xdr:row>22</xdr:row>
      <xdr:rowOff>307417</xdr:rowOff>
    </xdr:to>
    <xdr:pic>
      <xdr:nvPicPr>
        <xdr:cNvPr id="8" name="図 7">
          <a:extLst>
            <a:ext uri="{FF2B5EF4-FFF2-40B4-BE49-F238E27FC236}">
              <a16:creationId xmlns:a16="http://schemas.microsoft.com/office/drawing/2014/main" id="{BC4B8FC6-385A-59AD-615C-138E39CCF4F1}"/>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9488035" y="4777408"/>
          <a:ext cx="2916000" cy="2507279"/>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6</xdr:col>
      <xdr:colOff>208200</xdr:colOff>
      <xdr:row>4</xdr:row>
      <xdr:rowOff>30480</xdr:rowOff>
    </xdr:from>
    <xdr:to>
      <xdr:col>11</xdr:col>
      <xdr:colOff>0</xdr:colOff>
      <xdr:row>11</xdr:row>
      <xdr:rowOff>305854</xdr:rowOff>
    </xdr:to>
    <xdr:pic>
      <xdr:nvPicPr>
        <xdr:cNvPr id="2" name="図 1">
          <a:extLst>
            <a:ext uri="{FF2B5EF4-FFF2-40B4-BE49-F238E27FC236}">
              <a16:creationId xmlns:a16="http://schemas.microsoft.com/office/drawing/2014/main" id="{EDBBE27C-1BC8-470D-AEE8-06D89E4814E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050460" y="1104900"/>
          <a:ext cx="2916000" cy="2515654"/>
        </a:xfrm>
        <a:prstGeom prst="rect">
          <a:avLst/>
        </a:prstGeom>
      </xdr:spPr>
    </xdr:pic>
    <xdr:clientData/>
  </xdr:twoCellAnchor>
  <xdr:twoCellAnchor editAs="oneCell">
    <xdr:from>
      <xdr:col>17</xdr:col>
      <xdr:colOff>208200</xdr:colOff>
      <xdr:row>4</xdr:row>
      <xdr:rowOff>30480</xdr:rowOff>
    </xdr:from>
    <xdr:to>
      <xdr:col>22</xdr:col>
      <xdr:colOff>0</xdr:colOff>
      <xdr:row>11</xdr:row>
      <xdr:rowOff>305854</xdr:rowOff>
    </xdr:to>
    <xdr:pic>
      <xdr:nvPicPr>
        <xdr:cNvPr id="3" name="図 2">
          <a:extLst>
            <a:ext uri="{FF2B5EF4-FFF2-40B4-BE49-F238E27FC236}">
              <a16:creationId xmlns:a16="http://schemas.microsoft.com/office/drawing/2014/main" id="{E5A619CE-71CD-4CC7-A3CD-AED4E5BE2712}"/>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9519840" y="1104900"/>
          <a:ext cx="2916000" cy="2515654"/>
        </a:xfrm>
        <a:prstGeom prst="rect">
          <a:avLst/>
        </a:prstGeom>
      </xdr:spPr>
    </xdr:pic>
    <xdr:clientData/>
  </xdr:twoCellAnchor>
  <xdr:twoCellAnchor editAs="oneCell">
    <xdr:from>
      <xdr:col>6</xdr:col>
      <xdr:colOff>208200</xdr:colOff>
      <xdr:row>15</xdr:row>
      <xdr:rowOff>30480</xdr:rowOff>
    </xdr:from>
    <xdr:to>
      <xdr:col>11</xdr:col>
      <xdr:colOff>0</xdr:colOff>
      <xdr:row>22</xdr:row>
      <xdr:rowOff>305854</xdr:rowOff>
    </xdr:to>
    <xdr:pic>
      <xdr:nvPicPr>
        <xdr:cNvPr id="4" name="図 3">
          <a:extLst>
            <a:ext uri="{FF2B5EF4-FFF2-40B4-BE49-F238E27FC236}">
              <a16:creationId xmlns:a16="http://schemas.microsoft.com/office/drawing/2014/main" id="{89BDDDA2-7685-4E6A-B62A-8232D2599D7E}"/>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050460" y="4808220"/>
          <a:ext cx="2916000" cy="2515654"/>
        </a:xfrm>
        <a:prstGeom prst="rect">
          <a:avLst/>
        </a:prstGeom>
      </xdr:spPr>
    </xdr:pic>
    <xdr:clientData/>
  </xdr:twoCellAnchor>
  <xdr:twoCellAnchor editAs="oneCell">
    <xdr:from>
      <xdr:col>17</xdr:col>
      <xdr:colOff>208200</xdr:colOff>
      <xdr:row>15</xdr:row>
      <xdr:rowOff>30480</xdr:rowOff>
    </xdr:from>
    <xdr:to>
      <xdr:col>22</xdr:col>
      <xdr:colOff>0</xdr:colOff>
      <xdr:row>22</xdr:row>
      <xdr:rowOff>305854</xdr:rowOff>
    </xdr:to>
    <xdr:pic>
      <xdr:nvPicPr>
        <xdr:cNvPr id="5" name="図 4">
          <a:extLst>
            <a:ext uri="{FF2B5EF4-FFF2-40B4-BE49-F238E27FC236}">
              <a16:creationId xmlns:a16="http://schemas.microsoft.com/office/drawing/2014/main" id="{7E90AD77-684B-47A9-BB17-613E22A27AA9}"/>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9519840" y="4808220"/>
          <a:ext cx="2916000" cy="2515654"/>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6</xdr:col>
      <xdr:colOff>208200</xdr:colOff>
      <xdr:row>4</xdr:row>
      <xdr:rowOff>22860</xdr:rowOff>
    </xdr:from>
    <xdr:to>
      <xdr:col>11</xdr:col>
      <xdr:colOff>0</xdr:colOff>
      <xdr:row>11</xdr:row>
      <xdr:rowOff>298234</xdr:rowOff>
    </xdr:to>
    <xdr:pic>
      <xdr:nvPicPr>
        <xdr:cNvPr id="2" name="図 1">
          <a:extLst>
            <a:ext uri="{FF2B5EF4-FFF2-40B4-BE49-F238E27FC236}">
              <a16:creationId xmlns:a16="http://schemas.microsoft.com/office/drawing/2014/main" id="{E904FD66-A9D4-4900-AD84-03049646F2D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050460" y="1097280"/>
          <a:ext cx="2916000" cy="2515654"/>
        </a:xfrm>
        <a:prstGeom prst="rect">
          <a:avLst/>
        </a:prstGeom>
      </xdr:spPr>
    </xdr:pic>
    <xdr:clientData/>
  </xdr:twoCellAnchor>
  <xdr:twoCellAnchor editAs="oneCell">
    <xdr:from>
      <xdr:col>6</xdr:col>
      <xdr:colOff>208200</xdr:colOff>
      <xdr:row>15</xdr:row>
      <xdr:rowOff>22860</xdr:rowOff>
    </xdr:from>
    <xdr:to>
      <xdr:col>11</xdr:col>
      <xdr:colOff>0</xdr:colOff>
      <xdr:row>22</xdr:row>
      <xdr:rowOff>298234</xdr:rowOff>
    </xdr:to>
    <xdr:pic>
      <xdr:nvPicPr>
        <xdr:cNvPr id="3" name="図 2">
          <a:extLst>
            <a:ext uri="{FF2B5EF4-FFF2-40B4-BE49-F238E27FC236}">
              <a16:creationId xmlns:a16="http://schemas.microsoft.com/office/drawing/2014/main" id="{93EB6EE5-DC40-44D5-8264-ABF3D4925414}"/>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3050460" y="4800600"/>
          <a:ext cx="2916000" cy="2515654"/>
        </a:xfrm>
        <a:prstGeom prst="rect">
          <a:avLst/>
        </a:prstGeom>
      </xdr:spPr>
    </xdr:pic>
    <xdr:clientData/>
  </xdr:twoCellAnchor>
  <xdr:twoCellAnchor editAs="oneCell">
    <xdr:from>
      <xdr:col>17</xdr:col>
      <xdr:colOff>208200</xdr:colOff>
      <xdr:row>4</xdr:row>
      <xdr:rowOff>22860</xdr:rowOff>
    </xdr:from>
    <xdr:to>
      <xdr:col>22</xdr:col>
      <xdr:colOff>0</xdr:colOff>
      <xdr:row>11</xdr:row>
      <xdr:rowOff>298234</xdr:rowOff>
    </xdr:to>
    <xdr:pic>
      <xdr:nvPicPr>
        <xdr:cNvPr id="4" name="図 3">
          <a:extLst>
            <a:ext uri="{FF2B5EF4-FFF2-40B4-BE49-F238E27FC236}">
              <a16:creationId xmlns:a16="http://schemas.microsoft.com/office/drawing/2014/main" id="{1CE6199B-537C-4C8F-A116-0C9CD0D4C90F}"/>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9519840" y="1097280"/>
          <a:ext cx="2916000" cy="2515654"/>
        </a:xfrm>
        <a:prstGeom prst="rect">
          <a:avLst/>
        </a:prstGeom>
      </xdr:spPr>
    </xdr:pic>
    <xdr:clientData/>
  </xdr:twoCellAnchor>
  <xdr:twoCellAnchor editAs="oneCell">
    <xdr:from>
      <xdr:col>17</xdr:col>
      <xdr:colOff>208200</xdr:colOff>
      <xdr:row>15</xdr:row>
      <xdr:rowOff>22860</xdr:rowOff>
    </xdr:from>
    <xdr:to>
      <xdr:col>22</xdr:col>
      <xdr:colOff>0</xdr:colOff>
      <xdr:row>22</xdr:row>
      <xdr:rowOff>298234</xdr:rowOff>
    </xdr:to>
    <xdr:pic>
      <xdr:nvPicPr>
        <xdr:cNvPr id="5" name="図 4">
          <a:extLst>
            <a:ext uri="{FF2B5EF4-FFF2-40B4-BE49-F238E27FC236}">
              <a16:creationId xmlns:a16="http://schemas.microsoft.com/office/drawing/2014/main" id="{9A0E72B7-A060-4100-B8C7-4C422CFB1F58}"/>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9519840" y="4800600"/>
          <a:ext cx="2916000" cy="2515654"/>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6</xdr:col>
      <xdr:colOff>208200</xdr:colOff>
      <xdr:row>4</xdr:row>
      <xdr:rowOff>30480</xdr:rowOff>
    </xdr:from>
    <xdr:to>
      <xdr:col>11</xdr:col>
      <xdr:colOff>0</xdr:colOff>
      <xdr:row>11</xdr:row>
      <xdr:rowOff>305854</xdr:rowOff>
    </xdr:to>
    <xdr:pic>
      <xdr:nvPicPr>
        <xdr:cNvPr id="2" name="図 1">
          <a:extLst>
            <a:ext uri="{FF2B5EF4-FFF2-40B4-BE49-F238E27FC236}">
              <a16:creationId xmlns:a16="http://schemas.microsoft.com/office/drawing/2014/main" id="{2C4CBA84-B7FC-4394-8EE0-16B3ED04837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050460" y="1104900"/>
          <a:ext cx="2916000" cy="2515654"/>
        </a:xfrm>
        <a:prstGeom prst="rect">
          <a:avLst/>
        </a:prstGeom>
      </xdr:spPr>
    </xdr:pic>
    <xdr:clientData/>
  </xdr:twoCellAnchor>
  <xdr:twoCellAnchor editAs="oneCell">
    <xdr:from>
      <xdr:col>17</xdr:col>
      <xdr:colOff>208200</xdr:colOff>
      <xdr:row>4</xdr:row>
      <xdr:rowOff>30480</xdr:rowOff>
    </xdr:from>
    <xdr:to>
      <xdr:col>22</xdr:col>
      <xdr:colOff>0</xdr:colOff>
      <xdr:row>11</xdr:row>
      <xdr:rowOff>305854</xdr:rowOff>
    </xdr:to>
    <xdr:pic>
      <xdr:nvPicPr>
        <xdr:cNvPr id="3" name="図 2">
          <a:extLst>
            <a:ext uri="{FF2B5EF4-FFF2-40B4-BE49-F238E27FC236}">
              <a16:creationId xmlns:a16="http://schemas.microsoft.com/office/drawing/2014/main" id="{69281A58-F9B1-4717-9DAD-D1ABBDF5186F}"/>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9519840" y="1104900"/>
          <a:ext cx="2916000" cy="2515654"/>
        </a:xfrm>
        <a:prstGeom prst="rect">
          <a:avLst/>
        </a:prstGeom>
      </xdr:spPr>
    </xdr:pic>
    <xdr:clientData/>
  </xdr:twoCellAnchor>
  <xdr:twoCellAnchor editAs="oneCell">
    <xdr:from>
      <xdr:col>6</xdr:col>
      <xdr:colOff>208200</xdr:colOff>
      <xdr:row>15</xdr:row>
      <xdr:rowOff>30480</xdr:rowOff>
    </xdr:from>
    <xdr:to>
      <xdr:col>11</xdr:col>
      <xdr:colOff>0</xdr:colOff>
      <xdr:row>22</xdr:row>
      <xdr:rowOff>305854</xdr:rowOff>
    </xdr:to>
    <xdr:pic>
      <xdr:nvPicPr>
        <xdr:cNvPr id="4" name="図 3">
          <a:extLst>
            <a:ext uri="{FF2B5EF4-FFF2-40B4-BE49-F238E27FC236}">
              <a16:creationId xmlns:a16="http://schemas.microsoft.com/office/drawing/2014/main" id="{BE18A7F7-A145-4466-AD0F-836CD313F466}"/>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050460" y="4808220"/>
          <a:ext cx="2916000" cy="2515654"/>
        </a:xfrm>
        <a:prstGeom prst="rect">
          <a:avLst/>
        </a:prstGeom>
      </xdr:spPr>
    </xdr:pic>
    <xdr:clientData/>
  </xdr:twoCellAnchor>
  <xdr:twoCellAnchor editAs="oneCell">
    <xdr:from>
      <xdr:col>17</xdr:col>
      <xdr:colOff>208200</xdr:colOff>
      <xdr:row>15</xdr:row>
      <xdr:rowOff>30480</xdr:rowOff>
    </xdr:from>
    <xdr:to>
      <xdr:col>22</xdr:col>
      <xdr:colOff>0</xdr:colOff>
      <xdr:row>22</xdr:row>
      <xdr:rowOff>305854</xdr:rowOff>
    </xdr:to>
    <xdr:pic>
      <xdr:nvPicPr>
        <xdr:cNvPr id="5" name="図 4">
          <a:extLst>
            <a:ext uri="{FF2B5EF4-FFF2-40B4-BE49-F238E27FC236}">
              <a16:creationId xmlns:a16="http://schemas.microsoft.com/office/drawing/2014/main" id="{F79CFEB6-6ACD-44A3-A531-65BA156D4D19}"/>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9519840" y="4808220"/>
          <a:ext cx="2916000" cy="2515654"/>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6</xdr:col>
      <xdr:colOff>130302</xdr:colOff>
      <xdr:row>4</xdr:row>
      <xdr:rowOff>22860</xdr:rowOff>
    </xdr:from>
    <xdr:to>
      <xdr:col>11</xdr:col>
      <xdr:colOff>0</xdr:colOff>
      <xdr:row>11</xdr:row>
      <xdr:rowOff>316230</xdr:rowOff>
    </xdr:to>
    <xdr:pic>
      <xdr:nvPicPr>
        <xdr:cNvPr id="2" name="図 1">
          <a:extLst>
            <a:ext uri="{FF2B5EF4-FFF2-40B4-BE49-F238E27FC236}">
              <a16:creationId xmlns:a16="http://schemas.microsoft.com/office/drawing/2014/main" id="{C4AA86F5-8F72-4275-A25A-21B6795CDC5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972562" y="1097280"/>
          <a:ext cx="2993898" cy="2531745"/>
        </a:xfrm>
        <a:prstGeom prst="rect">
          <a:avLst/>
        </a:prstGeom>
      </xdr:spPr>
    </xdr:pic>
    <xdr:clientData/>
  </xdr:twoCellAnchor>
  <xdr:twoCellAnchor editAs="oneCell">
    <xdr:from>
      <xdr:col>17</xdr:col>
      <xdr:colOff>130302</xdr:colOff>
      <xdr:row>4</xdr:row>
      <xdr:rowOff>22860</xdr:rowOff>
    </xdr:from>
    <xdr:to>
      <xdr:col>22</xdr:col>
      <xdr:colOff>0</xdr:colOff>
      <xdr:row>11</xdr:row>
      <xdr:rowOff>316230</xdr:rowOff>
    </xdr:to>
    <xdr:pic>
      <xdr:nvPicPr>
        <xdr:cNvPr id="3" name="図 2">
          <a:extLst>
            <a:ext uri="{FF2B5EF4-FFF2-40B4-BE49-F238E27FC236}">
              <a16:creationId xmlns:a16="http://schemas.microsoft.com/office/drawing/2014/main" id="{2FE2893B-6D1D-4D0F-A81A-E153AC862408}"/>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9441942" y="1097280"/>
          <a:ext cx="2993898" cy="2531745"/>
        </a:xfrm>
        <a:prstGeom prst="rect">
          <a:avLst/>
        </a:prstGeom>
      </xdr:spPr>
    </xdr:pic>
    <xdr:clientData/>
  </xdr:twoCellAnchor>
  <xdr:twoCellAnchor editAs="oneCell">
    <xdr:from>
      <xdr:col>6</xdr:col>
      <xdr:colOff>130302</xdr:colOff>
      <xdr:row>15</xdr:row>
      <xdr:rowOff>22860</xdr:rowOff>
    </xdr:from>
    <xdr:to>
      <xdr:col>11</xdr:col>
      <xdr:colOff>0</xdr:colOff>
      <xdr:row>22</xdr:row>
      <xdr:rowOff>316230</xdr:rowOff>
    </xdr:to>
    <xdr:pic>
      <xdr:nvPicPr>
        <xdr:cNvPr id="4" name="図 3">
          <a:extLst>
            <a:ext uri="{FF2B5EF4-FFF2-40B4-BE49-F238E27FC236}">
              <a16:creationId xmlns:a16="http://schemas.microsoft.com/office/drawing/2014/main" id="{E437EC29-F5FE-42B4-949D-66A466D5F0DD}"/>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2972562" y="4800600"/>
          <a:ext cx="2993898" cy="2531745"/>
        </a:xfrm>
        <a:prstGeom prst="rect">
          <a:avLst/>
        </a:prstGeom>
      </xdr:spPr>
    </xdr:pic>
    <xdr:clientData/>
  </xdr:twoCellAnchor>
  <xdr:twoCellAnchor editAs="oneCell">
    <xdr:from>
      <xdr:col>17</xdr:col>
      <xdr:colOff>130302</xdr:colOff>
      <xdr:row>15</xdr:row>
      <xdr:rowOff>22860</xdr:rowOff>
    </xdr:from>
    <xdr:to>
      <xdr:col>22</xdr:col>
      <xdr:colOff>0</xdr:colOff>
      <xdr:row>22</xdr:row>
      <xdr:rowOff>316230</xdr:rowOff>
    </xdr:to>
    <xdr:pic>
      <xdr:nvPicPr>
        <xdr:cNvPr id="5" name="図 4">
          <a:extLst>
            <a:ext uri="{FF2B5EF4-FFF2-40B4-BE49-F238E27FC236}">
              <a16:creationId xmlns:a16="http://schemas.microsoft.com/office/drawing/2014/main" id="{D9AE60C0-9DFB-47A1-86B2-28C4D5A5218E}"/>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9441942" y="4800600"/>
          <a:ext cx="2993898" cy="2531745"/>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6</xdr:col>
      <xdr:colOff>208200</xdr:colOff>
      <xdr:row>4</xdr:row>
      <xdr:rowOff>15240</xdr:rowOff>
    </xdr:from>
    <xdr:to>
      <xdr:col>11</xdr:col>
      <xdr:colOff>0</xdr:colOff>
      <xdr:row>11</xdr:row>
      <xdr:rowOff>290614</xdr:rowOff>
    </xdr:to>
    <xdr:pic>
      <xdr:nvPicPr>
        <xdr:cNvPr id="2" name="図 1">
          <a:extLst>
            <a:ext uri="{FF2B5EF4-FFF2-40B4-BE49-F238E27FC236}">
              <a16:creationId xmlns:a16="http://schemas.microsoft.com/office/drawing/2014/main" id="{E2530765-3410-4111-8A22-141B7BC8CAB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050460" y="1089660"/>
          <a:ext cx="2916000" cy="2515654"/>
        </a:xfrm>
        <a:prstGeom prst="rect">
          <a:avLst/>
        </a:prstGeom>
      </xdr:spPr>
    </xdr:pic>
    <xdr:clientData/>
  </xdr:twoCellAnchor>
  <xdr:twoCellAnchor editAs="oneCell">
    <xdr:from>
      <xdr:col>17</xdr:col>
      <xdr:colOff>208200</xdr:colOff>
      <xdr:row>4</xdr:row>
      <xdr:rowOff>15240</xdr:rowOff>
    </xdr:from>
    <xdr:to>
      <xdr:col>22</xdr:col>
      <xdr:colOff>0</xdr:colOff>
      <xdr:row>11</xdr:row>
      <xdr:rowOff>290614</xdr:rowOff>
    </xdr:to>
    <xdr:pic>
      <xdr:nvPicPr>
        <xdr:cNvPr id="3" name="図 2">
          <a:extLst>
            <a:ext uri="{FF2B5EF4-FFF2-40B4-BE49-F238E27FC236}">
              <a16:creationId xmlns:a16="http://schemas.microsoft.com/office/drawing/2014/main" id="{06C80B71-1646-4119-B7FD-FFD0DFAC3681}"/>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9519840" y="1089660"/>
          <a:ext cx="2916000" cy="2515654"/>
        </a:xfrm>
        <a:prstGeom prst="rect">
          <a:avLst/>
        </a:prstGeom>
      </xdr:spPr>
    </xdr:pic>
    <xdr:clientData/>
  </xdr:twoCellAnchor>
  <xdr:twoCellAnchor editAs="oneCell">
    <xdr:from>
      <xdr:col>6</xdr:col>
      <xdr:colOff>208200</xdr:colOff>
      <xdr:row>15</xdr:row>
      <xdr:rowOff>15240</xdr:rowOff>
    </xdr:from>
    <xdr:to>
      <xdr:col>11</xdr:col>
      <xdr:colOff>0</xdr:colOff>
      <xdr:row>22</xdr:row>
      <xdr:rowOff>290614</xdr:rowOff>
    </xdr:to>
    <xdr:pic>
      <xdr:nvPicPr>
        <xdr:cNvPr id="4" name="図 3">
          <a:extLst>
            <a:ext uri="{FF2B5EF4-FFF2-40B4-BE49-F238E27FC236}">
              <a16:creationId xmlns:a16="http://schemas.microsoft.com/office/drawing/2014/main" id="{F24C2B35-D87E-4743-917C-32B5A385CE59}"/>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050460" y="4792980"/>
          <a:ext cx="2916000" cy="2515654"/>
        </a:xfrm>
        <a:prstGeom prst="rect">
          <a:avLst/>
        </a:prstGeom>
      </xdr:spPr>
    </xdr:pic>
    <xdr:clientData/>
  </xdr:twoCellAnchor>
  <xdr:twoCellAnchor editAs="oneCell">
    <xdr:from>
      <xdr:col>17</xdr:col>
      <xdr:colOff>208200</xdr:colOff>
      <xdr:row>15</xdr:row>
      <xdr:rowOff>15240</xdr:rowOff>
    </xdr:from>
    <xdr:to>
      <xdr:col>22</xdr:col>
      <xdr:colOff>0</xdr:colOff>
      <xdr:row>22</xdr:row>
      <xdr:rowOff>290614</xdr:rowOff>
    </xdr:to>
    <xdr:pic>
      <xdr:nvPicPr>
        <xdr:cNvPr id="5" name="図 4">
          <a:extLst>
            <a:ext uri="{FF2B5EF4-FFF2-40B4-BE49-F238E27FC236}">
              <a16:creationId xmlns:a16="http://schemas.microsoft.com/office/drawing/2014/main" id="{748E8FCD-06CA-4DC4-89CB-E996D86C7F9E}"/>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9519840" y="4792980"/>
          <a:ext cx="2916000" cy="2515654"/>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6</xdr:col>
      <xdr:colOff>208199</xdr:colOff>
      <xdr:row>4</xdr:row>
      <xdr:rowOff>22860</xdr:rowOff>
    </xdr:from>
    <xdr:to>
      <xdr:col>10</xdr:col>
      <xdr:colOff>624839</xdr:colOff>
      <xdr:row>11</xdr:row>
      <xdr:rowOff>298234</xdr:rowOff>
    </xdr:to>
    <xdr:pic>
      <xdr:nvPicPr>
        <xdr:cNvPr id="2" name="図 1">
          <a:extLst>
            <a:ext uri="{FF2B5EF4-FFF2-40B4-BE49-F238E27FC236}">
              <a16:creationId xmlns:a16="http://schemas.microsoft.com/office/drawing/2014/main" id="{B9280C2D-BFE7-472B-8AD4-BC28506EFD1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050459" y="1097280"/>
          <a:ext cx="2916000" cy="2515654"/>
        </a:xfrm>
        <a:prstGeom prst="rect">
          <a:avLst/>
        </a:prstGeom>
      </xdr:spPr>
    </xdr:pic>
    <xdr:clientData/>
  </xdr:twoCellAnchor>
  <xdr:twoCellAnchor editAs="oneCell">
    <xdr:from>
      <xdr:col>17</xdr:col>
      <xdr:colOff>208199</xdr:colOff>
      <xdr:row>4</xdr:row>
      <xdr:rowOff>22860</xdr:rowOff>
    </xdr:from>
    <xdr:to>
      <xdr:col>21</xdr:col>
      <xdr:colOff>624839</xdr:colOff>
      <xdr:row>11</xdr:row>
      <xdr:rowOff>298234</xdr:rowOff>
    </xdr:to>
    <xdr:pic>
      <xdr:nvPicPr>
        <xdr:cNvPr id="3" name="図 2">
          <a:extLst>
            <a:ext uri="{FF2B5EF4-FFF2-40B4-BE49-F238E27FC236}">
              <a16:creationId xmlns:a16="http://schemas.microsoft.com/office/drawing/2014/main" id="{4D1D8F31-65B9-480D-8D78-39A96267B19A}"/>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9519839" y="1097280"/>
          <a:ext cx="2916000" cy="2515654"/>
        </a:xfrm>
        <a:prstGeom prst="rect">
          <a:avLst/>
        </a:prstGeom>
      </xdr:spPr>
    </xdr:pic>
    <xdr:clientData/>
  </xdr:twoCellAnchor>
  <xdr:twoCellAnchor editAs="oneCell">
    <xdr:from>
      <xdr:col>6</xdr:col>
      <xdr:colOff>208199</xdr:colOff>
      <xdr:row>15</xdr:row>
      <xdr:rowOff>22860</xdr:rowOff>
    </xdr:from>
    <xdr:to>
      <xdr:col>10</xdr:col>
      <xdr:colOff>624839</xdr:colOff>
      <xdr:row>22</xdr:row>
      <xdr:rowOff>298234</xdr:rowOff>
    </xdr:to>
    <xdr:pic>
      <xdr:nvPicPr>
        <xdr:cNvPr id="4" name="図 3">
          <a:extLst>
            <a:ext uri="{FF2B5EF4-FFF2-40B4-BE49-F238E27FC236}">
              <a16:creationId xmlns:a16="http://schemas.microsoft.com/office/drawing/2014/main" id="{508F4E1D-3D06-4D6B-8139-491DADCBE65B}"/>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050459" y="4800600"/>
          <a:ext cx="2916000" cy="2515654"/>
        </a:xfrm>
        <a:prstGeom prst="rect">
          <a:avLst/>
        </a:prstGeom>
      </xdr:spPr>
    </xdr:pic>
    <xdr:clientData/>
  </xdr:twoCellAnchor>
  <xdr:twoCellAnchor editAs="oneCell">
    <xdr:from>
      <xdr:col>17</xdr:col>
      <xdr:colOff>208200</xdr:colOff>
      <xdr:row>15</xdr:row>
      <xdr:rowOff>22860</xdr:rowOff>
    </xdr:from>
    <xdr:to>
      <xdr:col>22</xdr:col>
      <xdr:colOff>0</xdr:colOff>
      <xdr:row>22</xdr:row>
      <xdr:rowOff>296211</xdr:rowOff>
    </xdr:to>
    <xdr:pic>
      <xdr:nvPicPr>
        <xdr:cNvPr id="5" name="図 4">
          <a:extLst>
            <a:ext uri="{FF2B5EF4-FFF2-40B4-BE49-F238E27FC236}">
              <a16:creationId xmlns:a16="http://schemas.microsoft.com/office/drawing/2014/main" id="{A310E2FD-AA75-414E-92DC-F11131452A0D}"/>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9519840" y="4800600"/>
          <a:ext cx="2916000" cy="2513631"/>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twoCellAnchor>
    <xdr:from>
      <xdr:col>10</xdr:col>
      <xdr:colOff>0</xdr:colOff>
      <xdr:row>14</xdr:row>
      <xdr:rowOff>0</xdr:rowOff>
    </xdr:from>
    <xdr:to>
      <xdr:col>16</xdr:col>
      <xdr:colOff>207086</xdr:colOff>
      <xdr:row>17</xdr:row>
      <xdr:rowOff>43792</xdr:rowOff>
    </xdr:to>
    <xdr:sp macro="" textlink="">
      <xdr:nvSpPr>
        <xdr:cNvPr id="2" name="テキスト ボックス 1">
          <a:extLst>
            <a:ext uri="{FF2B5EF4-FFF2-40B4-BE49-F238E27FC236}">
              <a16:creationId xmlns:a16="http://schemas.microsoft.com/office/drawing/2014/main" id="{3F031C57-49C7-4A98-87B7-CA34FD83D74F}"/>
            </a:ext>
          </a:extLst>
        </xdr:cNvPr>
        <xdr:cNvSpPr txBox="1"/>
      </xdr:nvSpPr>
      <xdr:spPr>
        <a:xfrm>
          <a:off x="4733365" y="2823882"/>
          <a:ext cx="2815815" cy="58167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3200"/>
            <a:t>該当なし</a:t>
          </a:r>
        </a:p>
      </xdr:txBody>
    </xdr:sp>
    <xdr:clientData/>
  </xdr:twoCellAnchor>
</xdr:wsDr>
</file>

<file path=xl/drawings/drawing18.xml><?xml version="1.0" encoding="utf-8"?>
<xdr:wsDr xmlns:xdr="http://schemas.openxmlformats.org/drawingml/2006/spreadsheetDrawing" xmlns:a="http://schemas.openxmlformats.org/drawingml/2006/main">
  <xdr:twoCellAnchor editAs="oneCell">
    <xdr:from>
      <xdr:col>2</xdr:col>
      <xdr:colOff>163830</xdr:colOff>
      <xdr:row>7</xdr:row>
      <xdr:rowOff>82391</xdr:rowOff>
    </xdr:from>
    <xdr:to>
      <xdr:col>34</xdr:col>
      <xdr:colOff>0</xdr:colOff>
      <xdr:row>16</xdr:row>
      <xdr:rowOff>0</xdr:rowOff>
    </xdr:to>
    <xdr:pic>
      <xdr:nvPicPr>
        <xdr:cNvPr id="2" name="図 1">
          <a:extLst>
            <a:ext uri="{FF2B5EF4-FFF2-40B4-BE49-F238E27FC236}">
              <a16:creationId xmlns:a16="http://schemas.microsoft.com/office/drawing/2014/main" id="{51E8660A-DB52-4DDF-A234-64F1F01B6AA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99110" y="1926431"/>
          <a:ext cx="8858250" cy="3963829"/>
        </a:xfrm>
        <a:prstGeom prst="rect">
          <a:avLst/>
        </a:prstGeom>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5</xdr:col>
      <xdr:colOff>0</xdr:colOff>
      <xdr:row>6</xdr:row>
      <xdr:rowOff>156322</xdr:rowOff>
    </xdr:from>
    <xdr:to>
      <xdr:col>32</xdr:col>
      <xdr:colOff>214676</xdr:colOff>
      <xdr:row>17</xdr:row>
      <xdr:rowOff>0</xdr:rowOff>
    </xdr:to>
    <xdr:pic>
      <xdr:nvPicPr>
        <xdr:cNvPr id="2" name="図 1">
          <a:extLst>
            <a:ext uri="{FF2B5EF4-FFF2-40B4-BE49-F238E27FC236}">
              <a16:creationId xmlns:a16="http://schemas.microsoft.com/office/drawing/2014/main" id="{8F9DFB1A-1478-46FE-81B2-BC11D6B9045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81100" y="1550782"/>
          <a:ext cx="7827056" cy="4621418"/>
        </a:xfrm>
        <a:prstGeom prst="rect">
          <a:avLst/>
        </a:prstGeom>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2</xdr:col>
      <xdr:colOff>144780</xdr:colOff>
      <xdr:row>11</xdr:row>
      <xdr:rowOff>129540</xdr:rowOff>
    </xdr:from>
    <xdr:to>
      <xdr:col>9</xdr:col>
      <xdr:colOff>106680</xdr:colOff>
      <xdr:row>31</xdr:row>
      <xdr:rowOff>70291</xdr:rowOff>
    </xdr:to>
    <xdr:pic>
      <xdr:nvPicPr>
        <xdr:cNvPr id="2" name="図 1">
          <a:extLst>
            <a:ext uri="{FF2B5EF4-FFF2-40B4-BE49-F238E27FC236}">
              <a16:creationId xmlns:a16="http://schemas.microsoft.com/office/drawing/2014/main" id="{4F8561EC-6657-46ED-A807-C4D92E65DBB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41020" y="2065020"/>
          <a:ext cx="1935480" cy="2988751"/>
        </a:xfrm>
        <a:prstGeom prst="rect">
          <a:avLst/>
        </a:prstGeom>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2</xdr:col>
      <xdr:colOff>0</xdr:colOff>
      <xdr:row>8</xdr:row>
      <xdr:rowOff>68580</xdr:rowOff>
    </xdr:from>
    <xdr:to>
      <xdr:col>9</xdr:col>
      <xdr:colOff>213360</xdr:colOff>
      <xdr:row>36</xdr:row>
      <xdr:rowOff>68236</xdr:rowOff>
    </xdr:to>
    <xdr:pic>
      <xdr:nvPicPr>
        <xdr:cNvPr id="3" name="図 2">
          <a:extLst>
            <a:ext uri="{FF2B5EF4-FFF2-40B4-BE49-F238E27FC236}">
              <a16:creationId xmlns:a16="http://schemas.microsoft.com/office/drawing/2014/main" id="{43DB7310-25AF-497F-8123-D80278BBBA4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96240" y="1546860"/>
          <a:ext cx="2186940" cy="4266856"/>
        </a:xfrm>
        <a:prstGeom prst="rect">
          <a:avLst/>
        </a:prstGeom>
      </xdr:spPr>
    </xdr:pic>
    <xdr:clientData/>
  </xdr:twoCellAnchor>
</xdr:wsDr>
</file>

<file path=xl/drawings/drawing22.xml><?xml version="1.0" encoding="utf-8"?>
<xdr:wsDr xmlns:xdr="http://schemas.openxmlformats.org/drawingml/2006/spreadsheetDrawing" xmlns:a="http://schemas.openxmlformats.org/drawingml/2006/main">
  <xdr:twoCellAnchor editAs="oneCell">
    <xdr:from>
      <xdr:col>2</xdr:col>
      <xdr:colOff>99647</xdr:colOff>
      <xdr:row>8</xdr:row>
      <xdr:rowOff>23447</xdr:rowOff>
    </xdr:from>
    <xdr:to>
      <xdr:col>9</xdr:col>
      <xdr:colOff>200231</xdr:colOff>
      <xdr:row>35</xdr:row>
      <xdr:rowOff>29307</xdr:rowOff>
    </xdr:to>
    <xdr:pic>
      <xdr:nvPicPr>
        <xdr:cNvPr id="3" name="図 2">
          <a:extLst>
            <a:ext uri="{FF2B5EF4-FFF2-40B4-BE49-F238E27FC236}">
              <a16:creationId xmlns:a16="http://schemas.microsoft.com/office/drawing/2014/main" id="{2E54BB2B-0A23-49A9-8CD5-D1DD6A20CFC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98232" y="1500555"/>
          <a:ext cx="2070061" cy="4120660"/>
        </a:xfrm>
        <a:prstGeom prst="rect">
          <a:avLst/>
        </a:prstGeom>
      </xdr:spPr>
    </xdr:pic>
    <xdr:clientData/>
  </xdr:twoCellAnchor>
</xdr:wsDr>
</file>

<file path=xl/drawings/drawing23.xml><?xml version="1.0" encoding="utf-8"?>
<xdr:wsDr xmlns:xdr="http://schemas.openxmlformats.org/drawingml/2006/spreadsheetDrawing" xmlns:a="http://schemas.openxmlformats.org/drawingml/2006/main">
  <xdr:twoCellAnchor editAs="oneCell">
    <xdr:from>
      <xdr:col>2</xdr:col>
      <xdr:colOff>0</xdr:colOff>
      <xdr:row>5</xdr:row>
      <xdr:rowOff>0</xdr:rowOff>
    </xdr:from>
    <xdr:to>
      <xdr:col>9</xdr:col>
      <xdr:colOff>246184</xdr:colOff>
      <xdr:row>33</xdr:row>
      <xdr:rowOff>20127</xdr:rowOff>
    </xdr:to>
    <xdr:pic>
      <xdr:nvPicPr>
        <xdr:cNvPr id="3" name="図 2">
          <a:extLst>
            <a:ext uri="{FF2B5EF4-FFF2-40B4-BE49-F238E27FC236}">
              <a16:creationId xmlns:a16="http://schemas.microsoft.com/office/drawing/2014/main" id="{C33939B7-03F6-4459-929C-FA79CB3C09E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98585" y="1019908"/>
          <a:ext cx="2215661" cy="4287327"/>
        </a:xfrm>
        <a:prstGeom prst="rect">
          <a:avLst/>
        </a:prstGeom>
      </xdr:spPr>
    </xdr:pic>
    <xdr:clientData/>
  </xdr:twoCellAnchor>
</xdr:wsDr>
</file>

<file path=xl/drawings/drawing24.xml><?xml version="1.0" encoding="utf-8"?>
<xdr:wsDr xmlns:xdr="http://schemas.openxmlformats.org/drawingml/2006/spreadsheetDrawing" xmlns:a="http://schemas.openxmlformats.org/drawingml/2006/main">
  <xdr:twoCellAnchor editAs="oneCell">
    <xdr:from>
      <xdr:col>2</xdr:col>
      <xdr:colOff>105493</xdr:colOff>
      <xdr:row>9</xdr:row>
      <xdr:rowOff>41028</xdr:rowOff>
    </xdr:from>
    <xdr:to>
      <xdr:col>9</xdr:col>
      <xdr:colOff>146537</xdr:colOff>
      <xdr:row>35</xdr:row>
      <xdr:rowOff>1280</xdr:rowOff>
    </xdr:to>
    <xdr:pic>
      <xdr:nvPicPr>
        <xdr:cNvPr id="3" name="図 2">
          <a:extLst>
            <a:ext uri="{FF2B5EF4-FFF2-40B4-BE49-F238E27FC236}">
              <a16:creationId xmlns:a16="http://schemas.microsoft.com/office/drawing/2014/main" id="{7803D7F2-9A5D-4BC1-877B-5C34572AC85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04078" y="1670536"/>
          <a:ext cx="2010521" cy="3922652"/>
        </a:xfrm>
        <a:prstGeom prst="rect">
          <a:avLst/>
        </a:prstGeom>
      </xdr:spPr>
    </xdr:pic>
    <xdr:clientData/>
  </xdr:twoCellAnchor>
</xdr:wsDr>
</file>

<file path=xl/drawings/drawing25.xml><?xml version="1.0" encoding="utf-8"?>
<xdr:wsDr xmlns:xdr="http://schemas.openxmlformats.org/drawingml/2006/spreadsheetDrawing" xmlns:a="http://schemas.openxmlformats.org/drawingml/2006/main">
  <xdr:twoCellAnchor editAs="oneCell">
    <xdr:from>
      <xdr:col>2</xdr:col>
      <xdr:colOff>93784</xdr:colOff>
      <xdr:row>11</xdr:row>
      <xdr:rowOff>134815</xdr:rowOff>
    </xdr:from>
    <xdr:to>
      <xdr:col>9</xdr:col>
      <xdr:colOff>237929</xdr:colOff>
      <xdr:row>31</xdr:row>
      <xdr:rowOff>58614</xdr:rowOff>
    </xdr:to>
    <xdr:pic>
      <xdr:nvPicPr>
        <xdr:cNvPr id="3" name="図 2">
          <a:extLst>
            <a:ext uri="{FF2B5EF4-FFF2-40B4-BE49-F238E27FC236}">
              <a16:creationId xmlns:a16="http://schemas.microsoft.com/office/drawing/2014/main" id="{E05D141D-AE3C-439A-B7E4-1EF7CF24A43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92369" y="2069123"/>
          <a:ext cx="2113622" cy="2971799"/>
        </a:xfrm>
        <a:prstGeom prst="rect">
          <a:avLst/>
        </a:prstGeom>
      </xdr:spPr>
    </xdr:pic>
    <xdr:clientData/>
  </xdr:twoCellAnchor>
</xdr:wsDr>
</file>

<file path=xl/drawings/drawing26.xml><?xml version="1.0" encoding="utf-8"?>
<xdr:wsDr xmlns:xdr="http://schemas.openxmlformats.org/drawingml/2006/spreadsheetDrawing" xmlns:a="http://schemas.openxmlformats.org/drawingml/2006/main">
  <xdr:twoCellAnchor>
    <xdr:from>
      <xdr:col>18</xdr:col>
      <xdr:colOff>83820</xdr:colOff>
      <xdr:row>9</xdr:row>
      <xdr:rowOff>144780</xdr:rowOff>
    </xdr:from>
    <xdr:to>
      <xdr:col>41</xdr:col>
      <xdr:colOff>80235</xdr:colOff>
      <xdr:row>11</xdr:row>
      <xdr:rowOff>156860</xdr:rowOff>
    </xdr:to>
    <xdr:sp macro="" textlink="">
      <xdr:nvSpPr>
        <xdr:cNvPr id="3" name="テキスト ボックス 2">
          <a:extLst>
            <a:ext uri="{FF2B5EF4-FFF2-40B4-BE49-F238E27FC236}">
              <a16:creationId xmlns:a16="http://schemas.microsoft.com/office/drawing/2014/main" id="{C4E42307-4325-4610-B6A8-5742AF34A2FC}"/>
            </a:ext>
          </a:extLst>
        </xdr:cNvPr>
        <xdr:cNvSpPr txBox="1"/>
      </xdr:nvSpPr>
      <xdr:spPr>
        <a:xfrm>
          <a:off x="2674620" y="2918460"/>
          <a:ext cx="3326355" cy="7436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3200"/>
            <a:t>該当なし</a:t>
          </a:r>
        </a:p>
      </xdr:txBody>
    </xdr:sp>
    <xdr:clientData/>
  </xdr:twoCellAnchor>
</xdr:wsDr>
</file>

<file path=xl/drawings/drawing27.xml><?xml version="1.0" encoding="utf-8"?>
<xdr:wsDr xmlns:xdr="http://schemas.openxmlformats.org/drawingml/2006/spreadsheetDrawing" xmlns:a="http://schemas.openxmlformats.org/drawingml/2006/main">
  <xdr:twoCellAnchor>
    <xdr:from>
      <xdr:col>1</xdr:col>
      <xdr:colOff>1381208</xdr:colOff>
      <xdr:row>14</xdr:row>
      <xdr:rowOff>150741</xdr:rowOff>
    </xdr:from>
    <xdr:to>
      <xdr:col>3</xdr:col>
      <xdr:colOff>4970</xdr:colOff>
      <xdr:row>28</xdr:row>
      <xdr:rowOff>168963</xdr:rowOff>
    </xdr:to>
    <xdr:sp macro="" textlink="">
      <xdr:nvSpPr>
        <xdr:cNvPr id="2" name="正方形/長方形 1">
          <a:extLst>
            <a:ext uri="{FF2B5EF4-FFF2-40B4-BE49-F238E27FC236}">
              <a16:creationId xmlns:a16="http://schemas.microsoft.com/office/drawing/2014/main" id="{00000000-0008-0000-1100-000002000000}"/>
            </a:ext>
          </a:extLst>
        </xdr:cNvPr>
        <xdr:cNvSpPr/>
      </xdr:nvSpPr>
      <xdr:spPr>
        <a:xfrm>
          <a:off x="2068665" y="2635524"/>
          <a:ext cx="1738022" cy="2453309"/>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2</xdr:col>
      <xdr:colOff>1115889</xdr:colOff>
      <xdr:row>19</xdr:row>
      <xdr:rowOff>66099</xdr:rowOff>
    </xdr:from>
    <xdr:ext cx="475348" cy="275717"/>
    <xdr:sp macro="" textlink="">
      <xdr:nvSpPr>
        <xdr:cNvPr id="8" name="テキスト ボックス 7">
          <a:extLst>
            <a:ext uri="{FF2B5EF4-FFF2-40B4-BE49-F238E27FC236}">
              <a16:creationId xmlns:a16="http://schemas.microsoft.com/office/drawing/2014/main" id="{00000000-0008-0000-1100-000008000000}"/>
            </a:ext>
          </a:extLst>
        </xdr:cNvPr>
        <xdr:cNvSpPr txBox="1"/>
      </xdr:nvSpPr>
      <xdr:spPr>
        <a:xfrm>
          <a:off x="3177771" y="3349423"/>
          <a:ext cx="475348"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100" b="1">
              <a:solidFill>
                <a:srgbClr val="FF0000"/>
              </a:solidFill>
            </a:rPr>
            <a:t>覆工</a:t>
          </a:r>
          <a:endParaRPr kumimoji="1" lang="en-US" altLang="ja-JP" sz="1100" b="1">
            <a:solidFill>
              <a:srgbClr val="FF0000"/>
            </a:solidFill>
          </a:endParaRPr>
        </a:p>
      </xdr:txBody>
    </xdr:sp>
    <xdr:clientData/>
  </xdr:oneCellAnchor>
  <xdr:twoCellAnchor>
    <xdr:from>
      <xdr:col>2</xdr:col>
      <xdr:colOff>2422</xdr:colOff>
      <xdr:row>51</xdr:row>
      <xdr:rowOff>16692</xdr:rowOff>
    </xdr:from>
    <xdr:to>
      <xdr:col>3</xdr:col>
      <xdr:colOff>10705</xdr:colOff>
      <xdr:row>54</xdr:row>
      <xdr:rowOff>3440</xdr:rowOff>
    </xdr:to>
    <xdr:sp macro="" textlink="">
      <xdr:nvSpPr>
        <xdr:cNvPr id="20" name="正方形/長方形 19">
          <a:extLst>
            <a:ext uri="{FF2B5EF4-FFF2-40B4-BE49-F238E27FC236}">
              <a16:creationId xmlns:a16="http://schemas.microsoft.com/office/drawing/2014/main" id="{00000000-0008-0000-1100-000014000000}"/>
            </a:ext>
          </a:extLst>
        </xdr:cNvPr>
        <xdr:cNvSpPr/>
      </xdr:nvSpPr>
      <xdr:spPr>
        <a:xfrm>
          <a:off x="2069347" y="8855892"/>
          <a:ext cx="1741833" cy="510623"/>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rgbClr val="FF0000"/>
            </a:solidFill>
          </a:endParaRPr>
        </a:p>
      </xdr:txBody>
    </xdr:sp>
    <xdr:clientData/>
  </xdr:twoCellAnchor>
  <xdr:twoCellAnchor>
    <xdr:from>
      <xdr:col>2</xdr:col>
      <xdr:colOff>10704</xdr:colOff>
      <xdr:row>54</xdr:row>
      <xdr:rowOff>159444</xdr:rowOff>
    </xdr:from>
    <xdr:to>
      <xdr:col>3</xdr:col>
      <xdr:colOff>18987</xdr:colOff>
      <xdr:row>60</xdr:row>
      <xdr:rowOff>17930</xdr:rowOff>
    </xdr:to>
    <xdr:sp macro="" textlink="">
      <xdr:nvSpPr>
        <xdr:cNvPr id="21" name="正方形/長方形 20">
          <a:extLst>
            <a:ext uri="{FF2B5EF4-FFF2-40B4-BE49-F238E27FC236}">
              <a16:creationId xmlns:a16="http://schemas.microsoft.com/office/drawing/2014/main" id="{00000000-0008-0000-1100-000015000000}"/>
            </a:ext>
          </a:extLst>
        </xdr:cNvPr>
        <xdr:cNvSpPr/>
      </xdr:nvSpPr>
      <xdr:spPr>
        <a:xfrm>
          <a:off x="1866398" y="9276550"/>
          <a:ext cx="1568142" cy="880462"/>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10704</xdr:colOff>
      <xdr:row>61</xdr:row>
      <xdr:rowOff>320</xdr:rowOff>
    </xdr:from>
    <xdr:to>
      <xdr:col>3</xdr:col>
      <xdr:colOff>18987</xdr:colOff>
      <xdr:row>77</xdr:row>
      <xdr:rowOff>0</xdr:rowOff>
    </xdr:to>
    <xdr:sp macro="" textlink="">
      <xdr:nvSpPr>
        <xdr:cNvPr id="22" name="正方形/長方形 21">
          <a:extLst>
            <a:ext uri="{FF2B5EF4-FFF2-40B4-BE49-F238E27FC236}">
              <a16:creationId xmlns:a16="http://schemas.microsoft.com/office/drawing/2014/main" id="{00000000-0008-0000-1100-000016000000}"/>
            </a:ext>
          </a:extLst>
        </xdr:cNvPr>
        <xdr:cNvSpPr/>
      </xdr:nvSpPr>
      <xdr:spPr>
        <a:xfrm>
          <a:off x="2072586" y="10365761"/>
          <a:ext cx="1745195" cy="2689092"/>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1179</xdr:colOff>
      <xdr:row>77</xdr:row>
      <xdr:rowOff>151839</xdr:rowOff>
    </xdr:from>
    <xdr:to>
      <xdr:col>3</xdr:col>
      <xdr:colOff>9462</xdr:colOff>
      <xdr:row>82</xdr:row>
      <xdr:rowOff>170888</xdr:rowOff>
    </xdr:to>
    <xdr:sp macro="" textlink="">
      <xdr:nvSpPr>
        <xdr:cNvPr id="23" name="正方形/長方形 22">
          <a:extLst>
            <a:ext uri="{FF2B5EF4-FFF2-40B4-BE49-F238E27FC236}">
              <a16:creationId xmlns:a16="http://schemas.microsoft.com/office/drawing/2014/main" id="{00000000-0008-0000-1100-000017000000}"/>
            </a:ext>
          </a:extLst>
        </xdr:cNvPr>
        <xdr:cNvSpPr/>
      </xdr:nvSpPr>
      <xdr:spPr>
        <a:xfrm>
          <a:off x="2068104" y="13448739"/>
          <a:ext cx="1741833" cy="876299"/>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1378064</xdr:colOff>
      <xdr:row>33</xdr:row>
      <xdr:rowOff>0</xdr:rowOff>
    </xdr:from>
    <xdr:to>
      <xdr:col>2</xdr:col>
      <xdr:colOff>1727336</xdr:colOff>
      <xdr:row>34</xdr:row>
      <xdr:rowOff>150745</xdr:rowOff>
    </xdr:to>
    <xdr:sp macro="" textlink="">
      <xdr:nvSpPr>
        <xdr:cNvPr id="24" name="正方形/長方形 23">
          <a:extLst>
            <a:ext uri="{FF2B5EF4-FFF2-40B4-BE49-F238E27FC236}">
              <a16:creationId xmlns:a16="http://schemas.microsoft.com/office/drawing/2014/main" id="{00000000-0008-0000-1100-000018000000}"/>
            </a:ext>
          </a:extLst>
        </xdr:cNvPr>
        <xdr:cNvSpPr/>
      </xdr:nvSpPr>
      <xdr:spPr>
        <a:xfrm>
          <a:off x="2063864" y="5734050"/>
          <a:ext cx="1730397" cy="322195"/>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1365389</xdr:colOff>
      <xdr:row>36</xdr:row>
      <xdr:rowOff>2485</xdr:rowOff>
    </xdr:from>
    <xdr:to>
      <xdr:col>2</xdr:col>
      <xdr:colOff>1726097</xdr:colOff>
      <xdr:row>39</xdr:row>
      <xdr:rowOff>10767</xdr:rowOff>
    </xdr:to>
    <xdr:sp macro="" textlink="">
      <xdr:nvSpPr>
        <xdr:cNvPr id="25" name="正方形/長方形 24">
          <a:extLst>
            <a:ext uri="{FF2B5EF4-FFF2-40B4-BE49-F238E27FC236}">
              <a16:creationId xmlns:a16="http://schemas.microsoft.com/office/drawing/2014/main" id="{00000000-0008-0000-1100-000019000000}"/>
            </a:ext>
          </a:extLst>
        </xdr:cNvPr>
        <xdr:cNvSpPr/>
      </xdr:nvSpPr>
      <xdr:spPr>
        <a:xfrm>
          <a:off x="2051189" y="6250885"/>
          <a:ext cx="1741833" cy="522632"/>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12838</xdr:colOff>
      <xdr:row>40</xdr:row>
      <xdr:rowOff>8281</xdr:rowOff>
    </xdr:from>
    <xdr:to>
      <xdr:col>3</xdr:col>
      <xdr:colOff>21121</xdr:colOff>
      <xdr:row>45</xdr:row>
      <xdr:rowOff>38100</xdr:rowOff>
    </xdr:to>
    <xdr:sp macro="" textlink="">
      <xdr:nvSpPr>
        <xdr:cNvPr id="26" name="正方形/長方形 25">
          <a:extLst>
            <a:ext uri="{FF2B5EF4-FFF2-40B4-BE49-F238E27FC236}">
              <a16:creationId xmlns:a16="http://schemas.microsoft.com/office/drawing/2014/main" id="{00000000-0008-0000-1100-00001A000000}"/>
            </a:ext>
          </a:extLst>
        </xdr:cNvPr>
        <xdr:cNvSpPr/>
      </xdr:nvSpPr>
      <xdr:spPr>
        <a:xfrm>
          <a:off x="2079763" y="6942481"/>
          <a:ext cx="1741833" cy="887069"/>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1378641</xdr:colOff>
      <xdr:row>46</xdr:row>
      <xdr:rowOff>0</xdr:rowOff>
    </xdr:from>
    <xdr:to>
      <xdr:col>3</xdr:col>
      <xdr:colOff>5799</xdr:colOff>
      <xdr:row>47</xdr:row>
      <xdr:rowOff>0</xdr:rowOff>
    </xdr:to>
    <xdr:sp macro="" textlink="">
      <xdr:nvSpPr>
        <xdr:cNvPr id="27" name="正方形/長方形 26">
          <a:extLst>
            <a:ext uri="{FF2B5EF4-FFF2-40B4-BE49-F238E27FC236}">
              <a16:creationId xmlns:a16="http://schemas.microsoft.com/office/drawing/2014/main" id="{00000000-0008-0000-1100-00001B000000}"/>
            </a:ext>
          </a:extLst>
        </xdr:cNvPr>
        <xdr:cNvSpPr/>
      </xdr:nvSpPr>
      <xdr:spPr>
        <a:xfrm>
          <a:off x="2064441" y="7962900"/>
          <a:ext cx="1741833" cy="190500"/>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2</xdr:col>
      <xdr:colOff>1072183</xdr:colOff>
      <xdr:row>33</xdr:row>
      <xdr:rowOff>31887</xdr:rowOff>
    </xdr:from>
    <xdr:ext cx="609590" cy="275717"/>
    <xdr:sp macro="" textlink="">
      <xdr:nvSpPr>
        <xdr:cNvPr id="28" name="テキスト ボックス 27">
          <a:extLst>
            <a:ext uri="{FF2B5EF4-FFF2-40B4-BE49-F238E27FC236}">
              <a16:creationId xmlns:a16="http://schemas.microsoft.com/office/drawing/2014/main" id="{00000000-0008-0000-1100-00001C000000}"/>
            </a:ext>
          </a:extLst>
        </xdr:cNvPr>
        <xdr:cNvSpPr txBox="1"/>
      </xdr:nvSpPr>
      <xdr:spPr>
        <a:xfrm>
          <a:off x="3139108" y="5765937"/>
          <a:ext cx="609590"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rgbClr val="FF0000"/>
              </a:solidFill>
            </a:rPr>
            <a:t>内装板</a:t>
          </a:r>
        </a:p>
      </xdr:txBody>
    </xdr:sp>
    <xdr:clientData/>
  </xdr:oneCellAnchor>
  <xdr:oneCellAnchor>
    <xdr:from>
      <xdr:col>2</xdr:col>
      <xdr:colOff>1104485</xdr:colOff>
      <xdr:row>42</xdr:row>
      <xdr:rowOff>25262</xdr:rowOff>
    </xdr:from>
    <xdr:ext cx="467949" cy="275717"/>
    <xdr:sp macro="" textlink="">
      <xdr:nvSpPr>
        <xdr:cNvPr id="29" name="テキスト ボックス 28">
          <a:extLst>
            <a:ext uri="{FF2B5EF4-FFF2-40B4-BE49-F238E27FC236}">
              <a16:creationId xmlns:a16="http://schemas.microsoft.com/office/drawing/2014/main" id="{00000000-0008-0000-1100-00001D000000}"/>
            </a:ext>
          </a:extLst>
        </xdr:cNvPr>
        <xdr:cNvSpPr txBox="1"/>
      </xdr:nvSpPr>
      <xdr:spPr>
        <a:xfrm>
          <a:off x="3171410" y="7302362"/>
          <a:ext cx="467949"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rgbClr val="FF0000"/>
              </a:solidFill>
            </a:rPr>
            <a:t>路面</a:t>
          </a:r>
        </a:p>
      </xdr:txBody>
    </xdr:sp>
    <xdr:clientData/>
  </xdr:oneCellAnchor>
  <xdr:oneCellAnchor>
    <xdr:from>
      <xdr:col>2</xdr:col>
      <xdr:colOff>1065971</xdr:colOff>
      <xdr:row>36</xdr:row>
      <xdr:rowOff>130865</xdr:rowOff>
    </xdr:from>
    <xdr:ext cx="609590" cy="275717"/>
    <xdr:sp macro="" textlink="">
      <xdr:nvSpPr>
        <xdr:cNvPr id="30" name="テキスト ボックス 29">
          <a:extLst>
            <a:ext uri="{FF2B5EF4-FFF2-40B4-BE49-F238E27FC236}">
              <a16:creationId xmlns:a16="http://schemas.microsoft.com/office/drawing/2014/main" id="{00000000-0008-0000-1100-00001E000000}"/>
            </a:ext>
          </a:extLst>
        </xdr:cNvPr>
        <xdr:cNvSpPr txBox="1"/>
      </xdr:nvSpPr>
      <xdr:spPr>
        <a:xfrm>
          <a:off x="3132896" y="6379265"/>
          <a:ext cx="609590"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rgbClr val="FF0000"/>
              </a:solidFill>
            </a:rPr>
            <a:t>天井版</a:t>
          </a:r>
        </a:p>
      </xdr:txBody>
    </xdr:sp>
    <xdr:clientData/>
  </xdr:oneCellAnchor>
  <xdr:oneCellAnchor>
    <xdr:from>
      <xdr:col>2</xdr:col>
      <xdr:colOff>1095374</xdr:colOff>
      <xdr:row>45</xdr:row>
      <xdr:rowOff>42241</xdr:rowOff>
    </xdr:from>
    <xdr:ext cx="598562" cy="275717"/>
    <xdr:sp macro="" textlink="">
      <xdr:nvSpPr>
        <xdr:cNvPr id="31" name="テキスト ボックス 30">
          <a:extLst>
            <a:ext uri="{FF2B5EF4-FFF2-40B4-BE49-F238E27FC236}">
              <a16:creationId xmlns:a16="http://schemas.microsoft.com/office/drawing/2014/main" id="{00000000-0008-0000-1100-00001F000000}"/>
            </a:ext>
          </a:extLst>
        </xdr:cNvPr>
        <xdr:cNvSpPr txBox="1"/>
      </xdr:nvSpPr>
      <xdr:spPr>
        <a:xfrm>
          <a:off x="3162299" y="7833691"/>
          <a:ext cx="598562"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rgbClr val="FF0000"/>
              </a:solidFill>
            </a:rPr>
            <a:t>その他</a:t>
          </a:r>
        </a:p>
      </xdr:txBody>
    </xdr:sp>
    <xdr:clientData/>
  </xdr:oneCellAnchor>
  <xdr:twoCellAnchor>
    <xdr:from>
      <xdr:col>2</xdr:col>
      <xdr:colOff>15989</xdr:colOff>
      <xdr:row>30</xdr:row>
      <xdr:rowOff>19050</xdr:rowOff>
    </xdr:from>
    <xdr:to>
      <xdr:col>3</xdr:col>
      <xdr:colOff>12836</xdr:colOff>
      <xdr:row>31</xdr:row>
      <xdr:rowOff>169795</xdr:rowOff>
    </xdr:to>
    <xdr:sp macro="" textlink="">
      <xdr:nvSpPr>
        <xdr:cNvPr id="32" name="正方形/長方形 31">
          <a:extLst>
            <a:ext uri="{FF2B5EF4-FFF2-40B4-BE49-F238E27FC236}">
              <a16:creationId xmlns:a16="http://schemas.microsoft.com/office/drawing/2014/main" id="{00000000-0008-0000-1100-000020000000}"/>
            </a:ext>
          </a:extLst>
        </xdr:cNvPr>
        <xdr:cNvSpPr/>
      </xdr:nvSpPr>
      <xdr:spPr>
        <a:xfrm>
          <a:off x="2082914" y="5238750"/>
          <a:ext cx="1730397" cy="322195"/>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2</xdr:col>
      <xdr:colOff>1081708</xdr:colOff>
      <xdr:row>30</xdr:row>
      <xdr:rowOff>31887</xdr:rowOff>
    </xdr:from>
    <xdr:ext cx="467949" cy="275717"/>
    <xdr:sp macro="" textlink="">
      <xdr:nvSpPr>
        <xdr:cNvPr id="33" name="テキスト ボックス 32">
          <a:extLst>
            <a:ext uri="{FF2B5EF4-FFF2-40B4-BE49-F238E27FC236}">
              <a16:creationId xmlns:a16="http://schemas.microsoft.com/office/drawing/2014/main" id="{00000000-0008-0000-1100-000021000000}"/>
            </a:ext>
          </a:extLst>
        </xdr:cNvPr>
        <xdr:cNvSpPr txBox="1"/>
      </xdr:nvSpPr>
      <xdr:spPr>
        <a:xfrm>
          <a:off x="3148633" y="5251587"/>
          <a:ext cx="467949"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rgbClr val="FF0000"/>
              </a:solidFill>
            </a:rPr>
            <a:t>坑門</a:t>
          </a:r>
        </a:p>
      </xdr:txBody>
    </xdr:sp>
    <xdr:clientData/>
  </xdr:oneCellAnchor>
  <xdr:oneCellAnchor>
    <xdr:from>
      <xdr:col>2</xdr:col>
      <xdr:colOff>1068264</xdr:colOff>
      <xdr:row>51</xdr:row>
      <xdr:rowOff>140059</xdr:rowOff>
    </xdr:from>
    <xdr:ext cx="793594" cy="275717"/>
    <xdr:sp macro="" textlink="">
      <xdr:nvSpPr>
        <xdr:cNvPr id="34" name="テキスト ボックス 33">
          <a:extLst>
            <a:ext uri="{FF2B5EF4-FFF2-40B4-BE49-F238E27FC236}">
              <a16:creationId xmlns:a16="http://schemas.microsoft.com/office/drawing/2014/main" id="{00000000-0008-0000-1100-000022000000}"/>
            </a:ext>
          </a:extLst>
        </xdr:cNvPr>
        <xdr:cNvSpPr txBox="1"/>
      </xdr:nvSpPr>
      <xdr:spPr>
        <a:xfrm>
          <a:off x="3135189" y="8979259"/>
          <a:ext cx="793594"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100" b="1">
              <a:solidFill>
                <a:srgbClr val="FF0000"/>
              </a:solidFill>
            </a:rPr>
            <a:t>照明施設</a:t>
          </a:r>
          <a:endParaRPr kumimoji="1" lang="en-US" altLang="ja-JP" sz="1100" b="1">
            <a:solidFill>
              <a:srgbClr val="FF0000"/>
            </a:solidFill>
          </a:endParaRPr>
        </a:p>
      </xdr:txBody>
    </xdr:sp>
    <xdr:clientData/>
  </xdr:oneCellAnchor>
  <xdr:oneCellAnchor>
    <xdr:from>
      <xdr:col>2</xdr:col>
      <xdr:colOff>905218</xdr:colOff>
      <xdr:row>56</xdr:row>
      <xdr:rowOff>113165</xdr:rowOff>
    </xdr:from>
    <xdr:ext cx="793594" cy="275717"/>
    <xdr:sp macro="" textlink="">
      <xdr:nvSpPr>
        <xdr:cNvPr id="35" name="テキスト ボックス 34">
          <a:extLst>
            <a:ext uri="{FF2B5EF4-FFF2-40B4-BE49-F238E27FC236}">
              <a16:creationId xmlns:a16="http://schemas.microsoft.com/office/drawing/2014/main" id="{00000000-0008-0000-1100-000023000000}"/>
            </a:ext>
          </a:extLst>
        </xdr:cNvPr>
        <xdr:cNvSpPr txBox="1"/>
      </xdr:nvSpPr>
      <xdr:spPr>
        <a:xfrm>
          <a:off x="2967100" y="9638165"/>
          <a:ext cx="793594"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100" b="1">
              <a:solidFill>
                <a:srgbClr val="FF0000"/>
              </a:solidFill>
            </a:rPr>
            <a:t>換気施設</a:t>
          </a:r>
          <a:endParaRPr kumimoji="1" lang="en-US" altLang="ja-JP" sz="1100" b="1">
            <a:solidFill>
              <a:srgbClr val="FF0000"/>
            </a:solidFill>
          </a:endParaRPr>
        </a:p>
      </xdr:txBody>
    </xdr:sp>
    <xdr:clientData/>
  </xdr:oneCellAnchor>
  <xdr:oneCellAnchor>
    <xdr:from>
      <xdr:col>2</xdr:col>
      <xdr:colOff>979176</xdr:colOff>
      <xdr:row>64</xdr:row>
      <xdr:rowOff>30242</xdr:rowOff>
    </xdr:from>
    <xdr:ext cx="909259" cy="275717"/>
    <xdr:sp macro="" textlink="">
      <xdr:nvSpPr>
        <xdr:cNvPr id="36" name="テキスト ボックス 35">
          <a:extLst>
            <a:ext uri="{FF2B5EF4-FFF2-40B4-BE49-F238E27FC236}">
              <a16:creationId xmlns:a16="http://schemas.microsoft.com/office/drawing/2014/main" id="{00000000-0008-0000-1100-000024000000}"/>
            </a:ext>
          </a:extLst>
        </xdr:cNvPr>
        <xdr:cNvSpPr txBox="1"/>
      </xdr:nvSpPr>
      <xdr:spPr>
        <a:xfrm>
          <a:off x="3049828" y="11244894"/>
          <a:ext cx="909259"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100" b="1">
              <a:solidFill>
                <a:srgbClr val="FF0000"/>
              </a:solidFill>
            </a:rPr>
            <a:t>非常用施設</a:t>
          </a:r>
          <a:endParaRPr kumimoji="1" lang="en-US" altLang="ja-JP" sz="1100" b="1">
            <a:solidFill>
              <a:srgbClr val="FF0000"/>
            </a:solidFill>
          </a:endParaRPr>
        </a:p>
      </xdr:txBody>
    </xdr:sp>
    <xdr:clientData/>
  </xdr:oneCellAnchor>
  <xdr:oneCellAnchor>
    <xdr:from>
      <xdr:col>2</xdr:col>
      <xdr:colOff>1120370</xdr:colOff>
      <xdr:row>79</xdr:row>
      <xdr:rowOff>36966</xdr:rowOff>
    </xdr:from>
    <xdr:ext cx="896689" cy="275717"/>
    <xdr:sp macro="" textlink="">
      <xdr:nvSpPr>
        <xdr:cNvPr id="37" name="テキスト ボックス 36">
          <a:extLst>
            <a:ext uri="{FF2B5EF4-FFF2-40B4-BE49-F238E27FC236}">
              <a16:creationId xmlns:a16="http://schemas.microsoft.com/office/drawing/2014/main" id="{00000000-0008-0000-1100-000025000000}"/>
            </a:ext>
          </a:extLst>
        </xdr:cNvPr>
        <xdr:cNvSpPr txBox="1"/>
      </xdr:nvSpPr>
      <xdr:spPr>
        <a:xfrm>
          <a:off x="3182252" y="13427995"/>
          <a:ext cx="896689"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100" b="1">
              <a:solidFill>
                <a:srgbClr val="FF0000"/>
              </a:solidFill>
            </a:rPr>
            <a:t>その他施設</a:t>
          </a:r>
          <a:endParaRPr kumimoji="1" lang="en-US" altLang="ja-JP" sz="1100" b="1">
            <a:solidFill>
              <a:srgbClr val="FF0000"/>
            </a:solidFill>
          </a:endParaRPr>
        </a:p>
      </xdr:txBody>
    </xdr:sp>
    <xdr:clientData/>
  </xdr:one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テーブル1" displayName="テーブル1" ref="B15:B47" totalsRowShown="0" headerRowDxfId="204" dataDxfId="202" headerRowBorderDxfId="203" tableBorderDxfId="201">
  <autoFilter ref="B15:B47" xr:uid="{00000000-0009-0000-0100-000001000000}"/>
  <tableColumns count="1">
    <tableColumn id="1" xr3:uid="{00000000-0010-0000-0000-000001000000}" name="対象箇所" dataDxfId="200"/>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テーブル2" displayName="テーブル2" ref="C15:J47" headerRowDxfId="199" dataDxfId="197" headerRowBorderDxfId="198" tableBorderDxfId="196">
  <autoFilter ref="C15:J47" xr:uid="{00000000-0009-0000-0100-000002000000}"/>
  <tableColumns count="8">
    <tableColumn id="9" xr3:uid="{00000000-0010-0000-0100-000009000000}" name="部位区分" totalsRowLabel="集計" dataDxfId="195" totalsRowDxfId="194"/>
    <tableColumn id="2" xr3:uid="{00000000-0010-0000-0100-000002000000}" name="変状区分" dataDxfId="193" totalsRowDxfId="192"/>
    <tableColumn id="7" xr3:uid="{00000000-0010-0000-0100-000007000000}" name="変状種類" dataDxfId="191" totalsRowDxfId="190"/>
    <tableColumn id="4" xr3:uid="{00000000-0010-0000-0100-000004000000}" name="対策区分" dataDxfId="189" totalsRowDxfId="188"/>
    <tableColumn id="5" xr3:uid="{00000000-0010-0000-0100-000005000000}" name="健全性" dataDxfId="187" totalsRowDxfId="186"/>
    <tableColumn id="12" xr3:uid="{00000000-0010-0000-0100-00000C000000}" name="調査の要否" dataDxfId="185" totalsRowDxfId="184"/>
    <tableColumn id="10" xr3:uid="{00000000-0010-0000-0100-00000A000000}" name="措置の要否" dataDxfId="183" totalsRowDxfId="182"/>
    <tableColumn id="11" xr3:uid="{00000000-0010-0000-0100-00000B000000}" name="実施有無" totalsRowFunction="count" dataDxfId="181" totalsRowDxfId="180"/>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00000000-000C-0000-FFFF-FFFF02000000}" name="テーブル312" displayName="テーブル312" ref="B51:B83" totalsRowShown="0" dataDxfId="178" headerRowBorderDxfId="179" tableBorderDxfId="177">
  <autoFilter ref="B51:B83" xr:uid="{00000000-0009-0000-0100-00000B000000}"/>
  <tableColumns count="1">
    <tableColumn id="1" xr3:uid="{00000000-0010-0000-0200-000001000000}" name="施設の内訳" dataDxfId="176"/>
  </tableColumns>
  <tableStyleInfo name="TableStyleMedium2"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00000000-000C-0000-FFFF-FFFF03000000}" name="テーブル413" displayName="テーブル413" ref="C51:C83" totalsRowShown="0" dataDxfId="174" headerRowBorderDxfId="175" tableBorderDxfId="173">
  <autoFilter ref="C51:C83" xr:uid="{00000000-0009-0000-0100-00000C000000}"/>
  <tableColumns count="1">
    <tableColumn id="1" xr3:uid="{00000000-0010-0000-0300-000001000000}" name="対象箇所" dataDxfId="172"/>
  </tableColumns>
  <tableStyleInfo name="TableStyleMedium2"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00000000-000C-0000-FFFF-FFFF04000000}" name="テーブル614" displayName="テーブル614" ref="D51:D83" totalsRowShown="0" headerRowDxfId="171" dataDxfId="169" headerRowBorderDxfId="170" tableBorderDxfId="168">
  <autoFilter ref="D51:D83" xr:uid="{00000000-0009-0000-0100-00000D000000}"/>
  <tableColumns count="1">
    <tableColumn id="1" xr3:uid="{00000000-0010-0000-0400-000001000000}" name="部位区分" dataDxfId="167"/>
  </tableColumns>
  <tableStyleInfo name="TableStyleMedium2"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00000000-000C-0000-FFFF-FFFF05000000}" name="テーブル815" displayName="テーブル815" ref="E51:G83" totalsRowShown="0" headerRowDxfId="166" dataDxfId="164" headerRowBorderDxfId="165" tableBorderDxfId="163">
  <autoFilter ref="E51:G83" xr:uid="{00000000-0009-0000-0100-00000E000000}"/>
  <tableColumns count="3">
    <tableColumn id="1" xr3:uid="{00000000-0010-0000-0500-000001000000}" name="異常の種類" dataDxfId="162"/>
    <tableColumn id="2" xr3:uid="{00000000-0010-0000-0500-000002000000}" name="異常判定区分 " dataDxfId="161"/>
    <tableColumn id="3" xr3:uid="{00000000-0010-0000-0500-000003000000}" name="実施有無" dataDxfId="160"/>
  </tableColumns>
  <tableStyleInfo name="TableStyleMedium2"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8000000}" name="テーブル14" displayName="テーブル14" ref="B5:B12" totalsRowShown="0" headerRowDxfId="159" dataDxfId="157" headerRowBorderDxfId="158" tableBorderDxfId="156">
  <autoFilter ref="B5:B12" xr:uid="{00000000-0009-0000-0100-000003000000}"/>
  <tableColumns count="1">
    <tableColumn id="1" xr3:uid="{00000000-0010-0000-0800-000001000000}" name="トンネルの分類" dataDxfId="155"/>
  </tableColumns>
  <tableStyleInfo name="TableStyleMedium2"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9000000}" name="テーブル145" displayName="テーブル145" ref="C5:F12" totalsRowShown="0" headerRowDxfId="154" dataDxfId="152" headerRowBorderDxfId="153" tableBorderDxfId="151">
  <autoFilter ref="C5:F12" xr:uid="{00000000-000C-0000-FFFF-FFFF09000000}"/>
  <tableColumns count="4">
    <tableColumn id="1" xr3:uid="{00000000-0010-0000-0900-000001000000}" name="トンネル工法" dataDxfId="150"/>
    <tableColumn id="4" xr3:uid="{F8DDB5BD-A7DE-4BB8-BD9F-E5AF467E6653}" name="自専道or一般道" dataDxfId="149"/>
    <tableColumn id="2" xr3:uid="{00000000-0010-0000-0900-000002000000}" name="緊急輸送路" dataDxfId="148"/>
    <tableColumn id="3" xr3:uid="{00000000-0010-0000-0900-000003000000}" name="代替路" dataDxfId="147"/>
  </tableColumns>
  <tableStyleInfo name="TableStyleMedium2"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8" Type="http://schemas.openxmlformats.org/officeDocument/2006/relationships/table" Target="../tables/table6.xml"/><Relationship Id="rId3" Type="http://schemas.openxmlformats.org/officeDocument/2006/relationships/table" Target="../tables/table1.xml"/><Relationship Id="rId7" Type="http://schemas.openxmlformats.org/officeDocument/2006/relationships/table" Target="../tables/table5.xml"/><Relationship Id="rId2" Type="http://schemas.openxmlformats.org/officeDocument/2006/relationships/drawing" Target="../drawings/drawing27.xml"/><Relationship Id="rId1" Type="http://schemas.openxmlformats.org/officeDocument/2006/relationships/printerSettings" Target="../printerSettings/printerSettings32.bin"/><Relationship Id="rId6" Type="http://schemas.openxmlformats.org/officeDocument/2006/relationships/table" Target="../tables/table4.xml"/><Relationship Id="rId5" Type="http://schemas.openxmlformats.org/officeDocument/2006/relationships/table" Target="../tables/table3.xml"/><Relationship Id="rId10" Type="http://schemas.openxmlformats.org/officeDocument/2006/relationships/table" Target="../tables/table8.xml"/><Relationship Id="rId4" Type="http://schemas.openxmlformats.org/officeDocument/2006/relationships/table" Target="../tables/table2.xml"/><Relationship Id="rId9" Type="http://schemas.openxmlformats.org/officeDocument/2006/relationships/table" Target="../tables/table7.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N43"/>
  <sheetViews>
    <sheetView view="pageBreakPreview" zoomScaleNormal="85" zoomScaleSheetLayoutView="100" workbookViewId="0">
      <selection activeCell="O35" sqref="O35"/>
    </sheetView>
  </sheetViews>
  <sheetFormatPr defaultRowHeight="13.5" x14ac:dyDescent="0.15"/>
  <cols>
    <col min="1" max="2" width="8.875" customWidth="1"/>
    <col min="3" max="3" width="9" customWidth="1"/>
    <col min="4" max="4" width="8.875" customWidth="1"/>
  </cols>
  <sheetData>
    <row r="1" spans="1:14" x14ac:dyDescent="0.15">
      <c r="A1" s="292" t="s">
        <v>294</v>
      </c>
      <c r="B1" s="292"/>
      <c r="C1" s="292"/>
      <c r="D1" s="292"/>
      <c r="E1" s="292"/>
      <c r="F1" s="292"/>
      <c r="G1" s="292"/>
      <c r="H1" s="292"/>
      <c r="I1" s="292"/>
      <c r="J1" s="292"/>
      <c r="K1" s="292"/>
      <c r="L1" s="292"/>
      <c r="M1" s="292"/>
      <c r="N1" s="292"/>
    </row>
    <row r="2" spans="1:14" x14ac:dyDescent="0.15">
      <c r="A2" s="292"/>
      <c r="B2" s="292"/>
      <c r="C2" s="292"/>
      <c r="D2" s="292"/>
      <c r="E2" s="292"/>
      <c r="F2" s="292"/>
      <c r="G2" s="292"/>
      <c r="H2" s="292"/>
      <c r="I2" s="292"/>
      <c r="J2" s="292"/>
      <c r="K2" s="292"/>
      <c r="L2" s="292"/>
      <c r="M2" s="292"/>
      <c r="N2" s="292"/>
    </row>
    <row r="3" spans="1:14" x14ac:dyDescent="0.15">
      <c r="A3" s="293" t="s">
        <v>296</v>
      </c>
      <c r="B3" s="293"/>
      <c r="C3" s="293"/>
      <c r="D3" s="293"/>
      <c r="E3" s="293"/>
      <c r="F3" s="293"/>
      <c r="G3" s="293"/>
      <c r="H3" s="294" t="s">
        <v>297</v>
      </c>
      <c r="I3" s="294"/>
      <c r="J3" s="294"/>
      <c r="K3" s="294"/>
      <c r="L3" s="294"/>
      <c r="M3" s="294"/>
      <c r="N3" s="294"/>
    </row>
    <row r="4" spans="1:14" x14ac:dyDescent="0.15">
      <c r="H4" t="s">
        <v>299</v>
      </c>
    </row>
    <row r="5" spans="1:14" x14ac:dyDescent="0.15">
      <c r="H5" s="291" t="s">
        <v>298</v>
      </c>
      <c r="I5" s="291"/>
      <c r="J5" s="291"/>
      <c r="K5" s="291"/>
      <c r="L5" s="291"/>
      <c r="M5" s="291"/>
      <c r="N5" s="291"/>
    </row>
    <row r="6" spans="1:14" x14ac:dyDescent="0.15">
      <c r="H6" s="291"/>
      <c r="I6" s="291"/>
      <c r="J6" s="291"/>
      <c r="K6" s="291"/>
      <c r="L6" s="291"/>
      <c r="M6" s="291"/>
      <c r="N6" s="291"/>
    </row>
    <row r="7" spans="1:14" x14ac:dyDescent="0.15">
      <c r="H7" s="291"/>
      <c r="I7" s="291"/>
      <c r="J7" s="291"/>
      <c r="K7" s="291"/>
      <c r="L7" s="291"/>
      <c r="M7" s="291"/>
      <c r="N7" s="291"/>
    </row>
    <row r="8" spans="1:14" x14ac:dyDescent="0.15">
      <c r="H8" s="291"/>
      <c r="I8" s="291"/>
      <c r="J8" s="291"/>
      <c r="K8" s="291"/>
      <c r="L8" s="291"/>
      <c r="M8" s="291"/>
      <c r="N8" s="291"/>
    </row>
    <row r="9" spans="1:14" x14ac:dyDescent="0.15">
      <c r="H9" t="s">
        <v>372</v>
      </c>
    </row>
    <row r="10" spans="1:14" x14ac:dyDescent="0.15">
      <c r="H10" s="290" t="s">
        <v>528</v>
      </c>
      <c r="I10" s="290"/>
      <c r="J10" s="290"/>
      <c r="K10" s="290"/>
      <c r="L10" s="290"/>
      <c r="M10" s="290"/>
      <c r="N10" s="290"/>
    </row>
    <row r="11" spans="1:14" x14ac:dyDescent="0.15">
      <c r="H11" s="290"/>
      <c r="I11" s="290"/>
      <c r="J11" s="290"/>
      <c r="K11" s="290"/>
      <c r="L11" s="290"/>
      <c r="M11" s="290"/>
      <c r="N11" s="290"/>
    </row>
    <row r="12" spans="1:14" x14ac:dyDescent="0.15">
      <c r="H12" t="s">
        <v>300</v>
      </c>
    </row>
    <row r="13" spans="1:14" ht="13.5" customHeight="1" x14ac:dyDescent="0.15">
      <c r="H13" s="290" t="s">
        <v>525</v>
      </c>
      <c r="I13" s="290"/>
      <c r="J13" s="290"/>
      <c r="K13" s="290"/>
      <c r="L13" s="290"/>
      <c r="M13" s="290"/>
      <c r="N13" s="290"/>
    </row>
    <row r="14" spans="1:14" ht="13.5" customHeight="1" x14ac:dyDescent="0.15">
      <c r="H14" s="290"/>
      <c r="I14" s="290"/>
      <c r="J14" s="290"/>
      <c r="K14" s="290"/>
      <c r="L14" s="290"/>
      <c r="M14" s="290"/>
      <c r="N14" s="290"/>
    </row>
    <row r="15" spans="1:14" ht="13.5" customHeight="1" x14ac:dyDescent="0.15">
      <c r="H15" s="290"/>
      <c r="I15" s="290"/>
      <c r="J15" s="290"/>
      <c r="K15" s="290"/>
      <c r="L15" s="290"/>
      <c r="M15" s="290"/>
      <c r="N15" s="290"/>
    </row>
    <row r="16" spans="1:14" x14ac:dyDescent="0.15">
      <c r="H16" t="s">
        <v>301</v>
      </c>
    </row>
    <row r="17" spans="8:14" x14ac:dyDescent="0.15">
      <c r="H17" s="290" t="s">
        <v>524</v>
      </c>
      <c r="I17" s="290"/>
      <c r="J17" s="290"/>
      <c r="K17" s="290"/>
      <c r="L17" s="290"/>
      <c r="M17" s="290"/>
      <c r="N17" s="290"/>
    </row>
    <row r="18" spans="8:14" x14ac:dyDescent="0.15">
      <c r="H18" s="290"/>
      <c r="I18" s="290"/>
      <c r="J18" s="290"/>
      <c r="K18" s="290"/>
      <c r="L18" s="290"/>
      <c r="M18" s="290"/>
      <c r="N18" s="290"/>
    </row>
    <row r="19" spans="8:14" x14ac:dyDescent="0.15">
      <c r="H19" t="s">
        <v>302</v>
      </c>
    </row>
    <row r="20" spans="8:14" x14ac:dyDescent="0.15">
      <c r="H20" s="290" t="s">
        <v>523</v>
      </c>
      <c r="I20" s="290"/>
      <c r="J20" s="290"/>
      <c r="K20" s="290"/>
      <c r="L20" s="290"/>
      <c r="M20" s="290"/>
      <c r="N20" s="290"/>
    </row>
    <row r="21" spans="8:14" x14ac:dyDescent="0.15">
      <c r="H21" s="290"/>
      <c r="I21" s="290"/>
      <c r="J21" s="290"/>
      <c r="K21" s="290"/>
      <c r="L21" s="290"/>
      <c r="M21" s="290"/>
      <c r="N21" s="290"/>
    </row>
    <row r="22" spans="8:14" x14ac:dyDescent="0.15">
      <c r="H22" t="s">
        <v>514</v>
      </c>
    </row>
    <row r="23" spans="8:14" ht="27" customHeight="1" x14ac:dyDescent="0.15">
      <c r="H23" s="290" t="s">
        <v>517</v>
      </c>
      <c r="I23" s="290"/>
      <c r="J23" s="290"/>
      <c r="K23" s="290"/>
      <c r="L23" s="290"/>
      <c r="M23" s="290"/>
      <c r="N23" s="290"/>
    </row>
    <row r="24" spans="8:14" x14ac:dyDescent="0.15">
      <c r="H24" t="s">
        <v>518</v>
      </c>
    </row>
    <row r="25" spans="8:14" ht="27" customHeight="1" x14ac:dyDescent="0.15">
      <c r="H25" s="290" t="s">
        <v>529</v>
      </c>
      <c r="I25" s="290"/>
      <c r="J25" s="290"/>
      <c r="K25" s="290"/>
      <c r="L25" s="290"/>
      <c r="M25" s="290"/>
      <c r="N25" s="290"/>
    </row>
    <row r="26" spans="8:14" x14ac:dyDescent="0.15">
      <c r="H26" t="s">
        <v>515</v>
      </c>
    </row>
    <row r="27" spans="8:14" ht="13.5" customHeight="1" x14ac:dyDescent="0.15">
      <c r="H27" s="290" t="s">
        <v>526</v>
      </c>
      <c r="I27" s="290"/>
      <c r="J27" s="290"/>
      <c r="K27" s="290"/>
      <c r="L27" s="290"/>
      <c r="M27" s="290"/>
      <c r="N27" s="290"/>
    </row>
    <row r="28" spans="8:14" ht="13.5" customHeight="1" x14ac:dyDescent="0.15">
      <c r="H28" s="290"/>
      <c r="I28" s="290"/>
      <c r="J28" s="290"/>
      <c r="K28" s="290"/>
      <c r="L28" s="290"/>
      <c r="M28" s="290"/>
      <c r="N28" s="290"/>
    </row>
    <row r="29" spans="8:14" ht="13.5" customHeight="1" x14ac:dyDescent="0.15">
      <c r="H29" s="295" t="s">
        <v>516</v>
      </c>
      <c r="I29" s="295"/>
      <c r="J29" s="295"/>
      <c r="K29" s="295"/>
      <c r="L29" s="295"/>
      <c r="M29" s="295"/>
      <c r="N29" s="295"/>
    </row>
    <row r="30" spans="8:14" ht="13.5" customHeight="1" x14ac:dyDescent="0.15">
      <c r="H30" t="s">
        <v>527</v>
      </c>
    </row>
    <row r="31" spans="8:14" ht="13.5" customHeight="1" x14ac:dyDescent="0.15">
      <c r="H31" s="294" t="s">
        <v>366</v>
      </c>
      <c r="I31" s="294"/>
      <c r="J31" s="294"/>
      <c r="K31" s="294"/>
      <c r="L31" s="294"/>
      <c r="M31" s="294"/>
      <c r="N31" s="294"/>
    </row>
    <row r="32" spans="8:14" ht="13.5" customHeight="1" x14ac:dyDescent="0.15">
      <c r="H32" t="s">
        <v>373</v>
      </c>
    </row>
    <row r="33" spans="2:14" x14ac:dyDescent="0.15">
      <c r="H33" s="290" t="s">
        <v>530</v>
      </c>
      <c r="I33" s="290"/>
      <c r="J33" s="290"/>
      <c r="K33" s="290"/>
      <c r="L33" s="290"/>
      <c r="M33" s="290"/>
      <c r="N33" s="290"/>
    </row>
    <row r="34" spans="2:14" x14ac:dyDescent="0.15">
      <c r="H34" s="290"/>
      <c r="I34" s="290"/>
      <c r="J34" s="290"/>
      <c r="K34" s="290"/>
      <c r="L34" s="290"/>
      <c r="M34" s="290"/>
      <c r="N34" s="290"/>
    </row>
    <row r="35" spans="2:14" x14ac:dyDescent="0.15">
      <c r="B35" s="291"/>
      <c r="C35" s="291"/>
      <c r="D35" s="49"/>
      <c r="H35" s="290"/>
      <c r="I35" s="290"/>
      <c r="J35" s="290"/>
      <c r="K35" s="290"/>
      <c r="L35" s="290"/>
      <c r="M35" s="290"/>
      <c r="N35" s="290"/>
    </row>
    <row r="36" spans="2:14" x14ac:dyDescent="0.15">
      <c r="H36" s="290"/>
      <c r="I36" s="290"/>
      <c r="J36" s="290"/>
      <c r="K36" s="290"/>
      <c r="L36" s="290"/>
      <c r="M36" s="290"/>
      <c r="N36" s="290"/>
    </row>
    <row r="37" spans="2:14" x14ac:dyDescent="0.15">
      <c r="H37" s="290"/>
      <c r="I37" s="290"/>
      <c r="J37" s="290"/>
      <c r="K37" s="290"/>
      <c r="L37" s="290"/>
      <c r="M37" s="290"/>
      <c r="N37" s="290"/>
    </row>
    <row r="38" spans="2:14" ht="13.15" customHeight="1" x14ac:dyDescent="0.15">
      <c r="H38" s="296"/>
      <c r="I38" s="296"/>
      <c r="J38" s="296"/>
      <c r="K38" s="296"/>
      <c r="L38" s="296"/>
      <c r="M38" s="296"/>
      <c r="N38" s="296"/>
    </row>
    <row r="39" spans="2:14" x14ac:dyDescent="0.15">
      <c r="H39" s="290"/>
      <c r="I39" s="290"/>
      <c r="J39" s="290"/>
      <c r="K39" s="290"/>
      <c r="L39" s="290"/>
      <c r="M39" s="290"/>
      <c r="N39" s="290"/>
    </row>
    <row r="40" spans="2:14" x14ac:dyDescent="0.15">
      <c r="H40" s="290"/>
      <c r="I40" s="290"/>
      <c r="J40" s="290"/>
      <c r="K40" s="290"/>
      <c r="L40" s="290"/>
      <c r="M40" s="290"/>
      <c r="N40" s="290"/>
    </row>
    <row r="41" spans="2:14" x14ac:dyDescent="0.15">
      <c r="H41" s="290"/>
      <c r="I41" s="290"/>
      <c r="J41" s="290"/>
      <c r="K41" s="290"/>
      <c r="L41" s="290"/>
      <c r="M41" s="290"/>
      <c r="N41" s="290"/>
    </row>
    <row r="42" spans="2:14" x14ac:dyDescent="0.15">
      <c r="H42" s="290"/>
      <c r="I42" s="290"/>
      <c r="J42" s="290"/>
      <c r="K42" s="290"/>
      <c r="L42" s="290"/>
      <c r="M42" s="290"/>
      <c r="N42" s="290"/>
    </row>
    <row r="43" spans="2:14" x14ac:dyDescent="0.15">
      <c r="H43" s="290"/>
      <c r="I43" s="290"/>
      <c r="J43" s="290"/>
      <c r="K43" s="290"/>
      <c r="L43" s="290"/>
      <c r="M43" s="290"/>
      <c r="N43" s="290"/>
    </row>
  </sheetData>
  <mergeCells count="16">
    <mergeCell ref="H39:N43"/>
    <mergeCell ref="B35:C35"/>
    <mergeCell ref="A1:N2"/>
    <mergeCell ref="H5:N8"/>
    <mergeCell ref="H10:N11"/>
    <mergeCell ref="H13:N15"/>
    <mergeCell ref="H17:N18"/>
    <mergeCell ref="H20:N21"/>
    <mergeCell ref="H27:N28"/>
    <mergeCell ref="A3:G3"/>
    <mergeCell ref="H3:N3"/>
    <mergeCell ref="H31:N31"/>
    <mergeCell ref="H29:N29"/>
    <mergeCell ref="H33:N38"/>
    <mergeCell ref="H23:N23"/>
    <mergeCell ref="H25:N25"/>
  </mergeCells>
  <phoneticPr fontId="9"/>
  <printOptions horizontalCentered="1" verticalCentered="1"/>
  <pageMargins left="0.23622047244094491" right="0.23622047244094491" top="0.74803149606299213" bottom="0.74803149606299213" header="0.31496062992125984" footer="0.31496062992125984"/>
  <pageSetup paperSize="9" scale="97"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N39"/>
  <sheetViews>
    <sheetView view="pageBreakPreview" zoomScaleNormal="85" zoomScaleSheetLayoutView="100" workbookViewId="0">
      <selection activeCell="P21" sqref="P21"/>
    </sheetView>
  </sheetViews>
  <sheetFormatPr defaultRowHeight="13.5" x14ac:dyDescent="0.15"/>
  <cols>
    <col min="1" max="1" width="8.875" customWidth="1"/>
    <col min="2" max="3" width="9" customWidth="1"/>
    <col min="4" max="4" width="8.875" customWidth="1"/>
  </cols>
  <sheetData>
    <row r="1" spans="1:14" x14ac:dyDescent="0.15">
      <c r="A1" s="297" t="s">
        <v>295</v>
      </c>
      <c r="B1" s="297"/>
      <c r="C1" s="297"/>
      <c r="D1" s="297"/>
      <c r="E1" s="297"/>
      <c r="F1" s="297"/>
      <c r="G1" s="297"/>
      <c r="H1" s="297"/>
      <c r="I1" s="297"/>
      <c r="J1" s="297"/>
      <c r="K1" s="297"/>
      <c r="L1" s="297"/>
      <c r="M1" s="297"/>
      <c r="N1" s="297"/>
    </row>
    <row r="2" spans="1:14" x14ac:dyDescent="0.15">
      <c r="A2" s="297"/>
      <c r="B2" s="297"/>
      <c r="C2" s="297"/>
      <c r="D2" s="297"/>
      <c r="E2" s="297"/>
      <c r="F2" s="297"/>
      <c r="G2" s="297"/>
      <c r="H2" s="297"/>
      <c r="I2" s="297"/>
      <c r="J2" s="297"/>
      <c r="K2" s="297"/>
      <c r="L2" s="297"/>
      <c r="M2" s="297"/>
      <c r="N2" s="297"/>
    </row>
    <row r="22" spans="1:14" ht="13.5" customHeight="1" x14ac:dyDescent="0.15"/>
    <row r="23" spans="1:14" ht="27.75" customHeight="1" x14ac:dyDescent="0.15">
      <c r="B23" s="51"/>
      <c r="C23" s="51"/>
      <c r="D23" s="51"/>
      <c r="E23" s="51"/>
      <c r="F23" s="51"/>
      <c r="G23" s="51"/>
      <c r="H23" s="51"/>
      <c r="I23" s="51"/>
      <c r="J23" s="51"/>
      <c r="K23" s="51"/>
      <c r="L23" s="51"/>
      <c r="M23" s="51"/>
      <c r="N23" s="51"/>
    </row>
    <row r="25" spans="1:14" ht="40.5" customHeight="1" x14ac:dyDescent="0.15">
      <c r="B25" s="51"/>
      <c r="C25" s="51"/>
      <c r="D25" s="51"/>
      <c r="E25" s="51"/>
      <c r="F25" s="51"/>
      <c r="G25" s="51"/>
      <c r="H25" s="51"/>
      <c r="I25" s="51"/>
      <c r="J25" s="51"/>
      <c r="K25" s="51"/>
      <c r="L25" s="51"/>
      <c r="M25" s="51"/>
      <c r="N25" s="51"/>
    </row>
    <row r="26" spans="1:14" ht="13.5" customHeight="1" x14ac:dyDescent="0.15">
      <c r="A26" t="s">
        <v>303</v>
      </c>
      <c r="B26" s="51"/>
      <c r="C26" s="51"/>
      <c r="D26" s="51"/>
      <c r="E26" s="51"/>
      <c r="F26" s="51"/>
      <c r="G26" s="51"/>
      <c r="H26" s="51"/>
      <c r="I26" s="51"/>
      <c r="J26" s="51"/>
      <c r="K26" s="51"/>
      <c r="L26" s="51"/>
      <c r="M26" s="51"/>
      <c r="N26" s="51"/>
    </row>
    <row r="27" spans="1:14" ht="27" customHeight="1" x14ac:dyDescent="0.15">
      <c r="A27" s="290" t="s">
        <v>306</v>
      </c>
      <c r="B27" s="290"/>
      <c r="C27" s="290"/>
      <c r="D27" s="290"/>
      <c r="E27" s="290"/>
      <c r="F27" s="290"/>
      <c r="G27" s="290"/>
      <c r="H27" s="290"/>
      <c r="I27" s="290"/>
      <c r="J27" s="290"/>
      <c r="K27" s="290"/>
      <c r="L27" s="290"/>
      <c r="M27" s="290"/>
      <c r="N27" s="290"/>
    </row>
    <row r="28" spans="1:14" x14ac:dyDescent="0.15">
      <c r="A28" t="s">
        <v>304</v>
      </c>
    </row>
    <row r="29" spans="1:14" ht="40.5" customHeight="1" x14ac:dyDescent="0.15">
      <c r="A29" s="290" t="s">
        <v>305</v>
      </c>
      <c r="B29" s="290"/>
      <c r="C29" s="290"/>
      <c r="D29" s="290"/>
      <c r="E29" s="290"/>
      <c r="F29" s="290"/>
      <c r="G29" s="290"/>
      <c r="H29" s="290"/>
      <c r="I29" s="290"/>
      <c r="J29" s="290"/>
      <c r="K29" s="290"/>
      <c r="L29" s="290"/>
      <c r="M29" s="290"/>
      <c r="N29" s="290"/>
    </row>
    <row r="30" spans="1:14" ht="27" customHeight="1" x14ac:dyDescent="0.15">
      <c r="A30" s="290" t="s">
        <v>369</v>
      </c>
      <c r="B30" s="290"/>
      <c r="C30" s="290"/>
      <c r="D30" s="290"/>
      <c r="E30" s="290"/>
      <c r="F30" s="290"/>
      <c r="G30" s="290"/>
      <c r="H30" s="290"/>
      <c r="I30" s="290"/>
      <c r="J30" s="290"/>
      <c r="K30" s="290"/>
      <c r="L30" s="290"/>
      <c r="M30" s="290"/>
      <c r="N30" s="290"/>
    </row>
    <row r="32" spans="1:14" x14ac:dyDescent="0.15">
      <c r="A32" s="50"/>
      <c r="B32" s="50"/>
      <c r="C32" s="50"/>
      <c r="D32" s="50"/>
      <c r="E32" s="50"/>
      <c r="F32" s="50"/>
      <c r="G32" s="50"/>
      <c r="H32" s="50"/>
      <c r="I32" s="50"/>
      <c r="J32" s="50"/>
      <c r="K32" s="50"/>
      <c r="L32" s="50"/>
      <c r="M32" s="50"/>
      <c r="N32" s="50"/>
    </row>
    <row r="33" spans="1:14" x14ac:dyDescent="0.15">
      <c r="A33" s="50"/>
      <c r="B33" s="50"/>
      <c r="C33" s="50"/>
      <c r="D33" s="50"/>
      <c r="E33" s="50"/>
      <c r="F33" s="50"/>
      <c r="G33" s="50"/>
      <c r="H33" s="50"/>
      <c r="I33" s="50"/>
      <c r="J33" s="50"/>
      <c r="K33" s="50"/>
      <c r="L33" s="50"/>
      <c r="M33" s="50"/>
      <c r="N33" s="50"/>
    </row>
    <row r="39" spans="1:14" x14ac:dyDescent="0.15">
      <c r="G39" s="49"/>
    </row>
  </sheetData>
  <mergeCells count="4">
    <mergeCell ref="A27:N27"/>
    <mergeCell ref="A29:N29"/>
    <mergeCell ref="A30:N30"/>
    <mergeCell ref="A1:N2"/>
  </mergeCells>
  <phoneticPr fontId="9"/>
  <printOptions horizontalCentered="1" verticalCentered="1"/>
  <pageMargins left="0.23622047244094491" right="0.23622047244094491" top="0.74803149606299213" bottom="0.74803149606299213" header="0.31496062992125984" footer="0.31496062992125984"/>
  <pageSetup paperSize="9"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B1:AK31"/>
  <sheetViews>
    <sheetView showGridLines="0" view="pageBreakPreview" zoomScaleNormal="55" zoomScaleSheetLayoutView="100" workbookViewId="0">
      <selection activeCell="B3" sqref="B2:AO41"/>
    </sheetView>
  </sheetViews>
  <sheetFormatPr defaultColWidth="9" defaultRowHeight="18" customHeight="1" x14ac:dyDescent="0.15"/>
  <cols>
    <col min="1" max="1" width="1.75" style="2" customWidth="1"/>
    <col min="2" max="12" width="5.875" style="1" customWidth="1"/>
    <col min="13" max="14" width="3.25" style="1" customWidth="1"/>
    <col min="15" max="18" width="5.875" style="1" customWidth="1"/>
    <col min="19" max="22" width="3.25" style="1" customWidth="1"/>
    <col min="23" max="23" width="5.875" style="7" customWidth="1"/>
    <col min="24" max="24" width="9.625" style="7" customWidth="1"/>
    <col min="25" max="25" width="5.875" style="7" customWidth="1"/>
    <col min="26" max="26" width="5.875" style="1" customWidth="1"/>
    <col min="27" max="28" width="3.25" style="1" customWidth="1"/>
    <col min="29" max="29" width="1.5" style="2" customWidth="1"/>
    <col min="30" max="30" width="9" style="2"/>
    <col min="31" max="33" width="9.125" style="2" bestFit="1" customWidth="1"/>
    <col min="34" max="34" width="10.875" style="2" bestFit="1" customWidth="1"/>
    <col min="35" max="16384" width="9" style="2"/>
  </cols>
  <sheetData>
    <row r="1" spans="2:37" ht="10.5" customHeight="1" x14ac:dyDescent="0.15"/>
    <row r="2" spans="2:37" ht="25.15" customHeight="1" x14ac:dyDescent="0.15">
      <c r="B2" s="191" t="s">
        <v>239</v>
      </c>
      <c r="C2" s="191"/>
      <c r="D2" s="191"/>
      <c r="E2" s="191"/>
      <c r="F2" s="191"/>
      <c r="G2" s="191"/>
      <c r="H2" s="191"/>
      <c r="I2" s="191"/>
      <c r="J2" s="191"/>
      <c r="K2" s="191"/>
      <c r="L2" s="191"/>
      <c r="M2" s="191"/>
      <c r="N2" s="191"/>
      <c r="O2" s="191"/>
      <c r="P2" s="191"/>
      <c r="Q2" s="191"/>
      <c r="R2" s="191"/>
      <c r="S2" s="300" t="s">
        <v>432</v>
      </c>
      <c r="T2" s="307"/>
      <c r="U2" s="307"/>
      <c r="V2" s="301"/>
      <c r="W2" s="324" t="s">
        <v>681</v>
      </c>
      <c r="X2" s="324"/>
      <c r="Y2" s="324"/>
      <c r="Z2" s="324"/>
      <c r="AA2" s="324"/>
      <c r="AB2" s="324"/>
    </row>
    <row r="3" spans="2:37" ht="20.100000000000001" customHeight="1" x14ac:dyDescent="0.15">
      <c r="B3" s="334" t="s">
        <v>17</v>
      </c>
      <c r="C3" s="334"/>
      <c r="D3" s="335" t="s">
        <v>531</v>
      </c>
      <c r="E3" s="335"/>
      <c r="F3" s="335"/>
      <c r="G3" s="335"/>
      <c r="H3" s="336" t="s">
        <v>18</v>
      </c>
      <c r="I3" s="336"/>
      <c r="J3" s="337" t="s">
        <v>682</v>
      </c>
      <c r="K3" s="338"/>
      <c r="L3" s="338"/>
      <c r="M3" s="338"/>
      <c r="N3" s="338"/>
      <c r="O3" s="339"/>
      <c r="P3" s="312" t="s">
        <v>6</v>
      </c>
      <c r="Q3" s="314"/>
      <c r="R3" s="337" t="s">
        <v>534</v>
      </c>
      <c r="S3" s="338"/>
      <c r="T3" s="338"/>
      <c r="U3" s="338"/>
      <c r="V3" s="339"/>
      <c r="W3" s="300" t="s">
        <v>136</v>
      </c>
      <c r="X3" s="307"/>
      <c r="Y3" s="307"/>
      <c r="Z3" s="343" t="s">
        <v>460</v>
      </c>
      <c r="AA3" s="344"/>
      <c r="AB3" s="345"/>
    </row>
    <row r="4" spans="2:37" ht="20.100000000000001" customHeight="1" x14ac:dyDescent="0.15">
      <c r="B4" s="329" t="s">
        <v>7</v>
      </c>
      <c r="C4" s="329"/>
      <c r="D4" s="346" t="s">
        <v>532</v>
      </c>
      <c r="E4" s="346"/>
      <c r="F4" s="346"/>
      <c r="G4" s="346"/>
      <c r="H4" s="336"/>
      <c r="I4" s="336"/>
      <c r="J4" s="340"/>
      <c r="K4" s="341"/>
      <c r="L4" s="341"/>
      <c r="M4" s="341"/>
      <c r="N4" s="341"/>
      <c r="O4" s="342"/>
      <c r="P4" s="315"/>
      <c r="Q4" s="317"/>
      <c r="R4" s="340"/>
      <c r="S4" s="341"/>
      <c r="T4" s="341"/>
      <c r="U4" s="341"/>
      <c r="V4" s="342"/>
      <c r="W4" s="300" t="s">
        <v>135</v>
      </c>
      <c r="X4" s="307"/>
      <c r="Y4" s="307"/>
      <c r="Z4" s="343" t="s">
        <v>361</v>
      </c>
      <c r="AA4" s="344"/>
      <c r="AB4" s="345"/>
    </row>
    <row r="5" spans="2:37" ht="20.100000000000001" customHeight="1" x14ac:dyDescent="0.15">
      <c r="B5" s="364" t="s">
        <v>8</v>
      </c>
      <c r="C5" s="364"/>
      <c r="D5" s="192" t="s">
        <v>9</v>
      </c>
      <c r="E5" s="365" t="s">
        <v>671</v>
      </c>
      <c r="F5" s="365"/>
      <c r="G5" s="365"/>
      <c r="H5" s="312" t="s">
        <v>134</v>
      </c>
      <c r="I5" s="313"/>
      <c r="J5" s="314"/>
      <c r="K5" s="366" t="s">
        <v>672</v>
      </c>
      <c r="L5" s="338"/>
      <c r="M5" s="338"/>
      <c r="N5" s="338"/>
      <c r="O5" s="339"/>
      <c r="P5" s="367" t="s">
        <v>133</v>
      </c>
      <c r="Q5" s="368"/>
      <c r="R5" s="371">
        <v>45651</v>
      </c>
      <c r="S5" s="372"/>
      <c r="T5" s="373"/>
      <c r="U5" s="315" t="s">
        <v>26</v>
      </c>
      <c r="V5" s="316"/>
      <c r="W5" s="317"/>
      <c r="X5" s="330" t="s">
        <v>25</v>
      </c>
      <c r="Y5" s="325"/>
      <c r="Z5" s="325">
        <v>32</v>
      </c>
      <c r="AA5" s="325"/>
      <c r="AB5" s="193" t="s">
        <v>24</v>
      </c>
    </row>
    <row r="6" spans="2:37" ht="20.100000000000001" customHeight="1" x14ac:dyDescent="0.15">
      <c r="B6" s="364"/>
      <c r="C6" s="364"/>
      <c r="D6" s="192" t="s">
        <v>10</v>
      </c>
      <c r="E6" s="347" t="s">
        <v>671</v>
      </c>
      <c r="F6" s="347"/>
      <c r="G6" s="347"/>
      <c r="H6" s="315"/>
      <c r="I6" s="316"/>
      <c r="J6" s="317"/>
      <c r="K6" s="340"/>
      <c r="L6" s="341"/>
      <c r="M6" s="341"/>
      <c r="N6" s="341"/>
      <c r="O6" s="342"/>
      <c r="P6" s="369"/>
      <c r="Q6" s="370"/>
      <c r="R6" s="374"/>
      <c r="S6" s="375"/>
      <c r="T6" s="376"/>
      <c r="U6" s="300" t="s">
        <v>11</v>
      </c>
      <c r="V6" s="307"/>
      <c r="W6" s="301"/>
      <c r="X6" s="330" t="s">
        <v>352</v>
      </c>
      <c r="Y6" s="325"/>
      <c r="Z6" s="325"/>
      <c r="AA6" s="325"/>
      <c r="AB6" s="331"/>
    </row>
    <row r="7" spans="2:37" ht="19.149999999999999" customHeight="1" x14ac:dyDescent="0.15">
      <c r="B7" s="348" t="s">
        <v>109</v>
      </c>
      <c r="C7" s="326" t="s">
        <v>123</v>
      </c>
      <c r="D7" s="328"/>
      <c r="E7" s="349">
        <v>341849.55</v>
      </c>
      <c r="F7" s="350"/>
      <c r="G7" s="351"/>
      <c r="H7" s="326" t="s">
        <v>132</v>
      </c>
      <c r="I7" s="327"/>
      <c r="J7" s="328"/>
      <c r="K7" s="352" t="s">
        <v>539</v>
      </c>
      <c r="L7" s="353"/>
      <c r="M7" s="360" t="s">
        <v>131</v>
      </c>
      <c r="N7" s="361"/>
      <c r="O7" s="326" t="s">
        <v>114</v>
      </c>
      <c r="P7" s="328"/>
      <c r="Q7" s="305" t="s">
        <v>676</v>
      </c>
      <c r="R7" s="306"/>
      <c r="S7" s="332" t="s">
        <v>130</v>
      </c>
      <c r="T7" s="326" t="s">
        <v>129</v>
      </c>
      <c r="U7" s="327"/>
      <c r="V7" s="327"/>
      <c r="W7" s="328"/>
      <c r="X7" s="194" t="s">
        <v>106</v>
      </c>
      <c r="Y7" s="195" t="s">
        <v>128</v>
      </c>
      <c r="Z7" s="196" t="s">
        <v>105</v>
      </c>
      <c r="AA7" s="329" t="s">
        <v>127</v>
      </c>
      <c r="AB7" s="329"/>
      <c r="AD7" s="5"/>
      <c r="AE7" s="2">
        <f>INT(E7/10000)</f>
        <v>34</v>
      </c>
      <c r="AF7" s="2">
        <f>INT(E7/100)-AE7*100</f>
        <v>18</v>
      </c>
      <c r="AG7" s="64">
        <f>E7-AE7*10000-AF7*100</f>
        <v>49.549999999988358</v>
      </c>
      <c r="AH7" s="65">
        <f>ROUND(AE7+AF7/60+AG7/60/60,5)</f>
        <v>34.313760000000002</v>
      </c>
      <c r="AI7" s="65" t="str">
        <f>TEXT(AH7,"0.00000")</f>
        <v>34.31376</v>
      </c>
    </row>
    <row r="8" spans="2:37" ht="19.149999999999999" customHeight="1" x14ac:dyDescent="0.15">
      <c r="B8" s="315"/>
      <c r="C8" s="298" t="s">
        <v>120</v>
      </c>
      <c r="D8" s="299"/>
      <c r="E8" s="354">
        <v>1315929.1000000001</v>
      </c>
      <c r="F8" s="355"/>
      <c r="G8" s="356"/>
      <c r="H8" s="298" t="s">
        <v>126</v>
      </c>
      <c r="I8" s="357"/>
      <c r="J8" s="299"/>
      <c r="K8" s="358" t="s">
        <v>539</v>
      </c>
      <c r="L8" s="359"/>
      <c r="M8" s="360"/>
      <c r="N8" s="361"/>
      <c r="O8" s="298" t="s">
        <v>125</v>
      </c>
      <c r="P8" s="299"/>
      <c r="Q8" s="305"/>
      <c r="R8" s="306"/>
      <c r="S8" s="333"/>
      <c r="T8" s="309" t="s">
        <v>124</v>
      </c>
      <c r="U8" s="300" t="s">
        <v>199</v>
      </c>
      <c r="V8" s="307"/>
      <c r="W8" s="301"/>
      <c r="X8" s="197" t="s">
        <v>542</v>
      </c>
      <c r="Y8" s="197" t="s">
        <v>674</v>
      </c>
      <c r="Z8" s="197" t="s">
        <v>542</v>
      </c>
      <c r="AA8" s="308" t="s">
        <v>674</v>
      </c>
      <c r="AB8" s="308"/>
      <c r="AD8" s="24"/>
      <c r="AE8" s="2">
        <f>INT(E8/10000)</f>
        <v>131</v>
      </c>
      <c r="AF8" s="2">
        <f>INT(E8/100)-AE8*100</f>
        <v>59</v>
      </c>
      <c r="AG8" s="64">
        <f>E8-AE8*10000-AF8*100</f>
        <v>29.100000000093132</v>
      </c>
      <c r="AH8" s="65">
        <f>ROUND(AE8+AF8/60+AG8/60/60,5)</f>
        <v>131.99142000000001</v>
      </c>
      <c r="AI8" s="65" t="str">
        <f>TEXT(AH8,"0.00000")</f>
        <v>131.99142</v>
      </c>
    </row>
    <row r="9" spans="2:37" ht="19.149999999999999" customHeight="1" x14ac:dyDescent="0.15">
      <c r="B9" s="377" t="s">
        <v>102</v>
      </c>
      <c r="C9" s="298" t="s">
        <v>123</v>
      </c>
      <c r="D9" s="299"/>
      <c r="E9" s="354">
        <v>341850.97</v>
      </c>
      <c r="F9" s="355"/>
      <c r="G9" s="356"/>
      <c r="H9" s="378" t="s">
        <v>454</v>
      </c>
      <c r="I9" s="379"/>
      <c r="J9" s="379"/>
      <c r="K9" s="302"/>
      <c r="L9" s="304"/>
      <c r="M9" s="360"/>
      <c r="N9" s="361"/>
      <c r="O9" s="298" t="s">
        <v>122</v>
      </c>
      <c r="P9" s="299"/>
      <c r="Q9" s="381">
        <v>108.8</v>
      </c>
      <c r="R9" s="381"/>
      <c r="S9" s="333"/>
      <c r="T9" s="311"/>
      <c r="U9" s="300" t="s">
        <v>121</v>
      </c>
      <c r="V9" s="307"/>
      <c r="W9" s="301"/>
      <c r="X9" s="197" t="s">
        <v>542</v>
      </c>
      <c r="Y9" s="197" t="s">
        <v>542</v>
      </c>
      <c r="Z9" s="197" t="s">
        <v>542</v>
      </c>
      <c r="AA9" s="308" t="s">
        <v>674</v>
      </c>
      <c r="AB9" s="308"/>
      <c r="AD9" s="24"/>
    </row>
    <row r="10" spans="2:37" ht="19.149999999999999" customHeight="1" x14ac:dyDescent="0.15">
      <c r="B10" s="326"/>
      <c r="C10" s="298" t="s">
        <v>120</v>
      </c>
      <c r="D10" s="299"/>
      <c r="E10" s="354">
        <v>1315928.3999999999</v>
      </c>
      <c r="F10" s="355"/>
      <c r="G10" s="356"/>
      <c r="H10" s="298" t="s">
        <v>119</v>
      </c>
      <c r="I10" s="357"/>
      <c r="J10" s="299"/>
      <c r="K10" s="382"/>
      <c r="L10" s="359"/>
      <c r="M10" s="362"/>
      <c r="N10" s="363"/>
      <c r="O10" s="298" t="s">
        <v>61</v>
      </c>
      <c r="P10" s="299"/>
      <c r="Q10" s="380"/>
      <c r="R10" s="380"/>
      <c r="S10" s="333"/>
      <c r="T10" s="310"/>
      <c r="U10" s="300" t="s">
        <v>118</v>
      </c>
      <c r="V10" s="307"/>
      <c r="W10" s="301"/>
      <c r="X10" s="197" t="s">
        <v>542</v>
      </c>
      <c r="Y10" s="197" t="s">
        <v>542</v>
      </c>
      <c r="Z10" s="197" t="s">
        <v>542</v>
      </c>
      <c r="AA10" s="308" t="s">
        <v>674</v>
      </c>
      <c r="AB10" s="308"/>
      <c r="AD10" s="24"/>
    </row>
    <row r="11" spans="2:37" ht="19.149999999999999" customHeight="1" x14ac:dyDescent="0.15">
      <c r="B11" s="298" t="s">
        <v>117</v>
      </c>
      <c r="C11" s="357"/>
      <c r="D11" s="299"/>
      <c r="E11" s="302" t="s">
        <v>673</v>
      </c>
      <c r="F11" s="303"/>
      <c r="G11" s="304"/>
      <c r="H11" s="298" t="s">
        <v>116</v>
      </c>
      <c r="I11" s="357"/>
      <c r="J11" s="299"/>
      <c r="K11" s="302"/>
      <c r="L11" s="304"/>
      <c r="M11" s="383" t="s">
        <v>115</v>
      </c>
      <c r="N11" s="384"/>
      <c r="O11" s="298" t="s">
        <v>114</v>
      </c>
      <c r="P11" s="299"/>
      <c r="Q11" s="385"/>
      <c r="R11" s="385"/>
      <c r="S11" s="333"/>
      <c r="T11" s="198" t="s">
        <v>113</v>
      </c>
      <c r="U11" s="300" t="s">
        <v>112</v>
      </c>
      <c r="V11" s="307"/>
      <c r="W11" s="301"/>
      <c r="X11" s="197" t="s">
        <v>542</v>
      </c>
      <c r="Y11" s="197" t="s">
        <v>542</v>
      </c>
      <c r="Z11" s="197" t="s">
        <v>542</v>
      </c>
      <c r="AA11" s="308" t="s">
        <v>674</v>
      </c>
      <c r="AB11" s="308"/>
      <c r="AD11" s="24"/>
    </row>
    <row r="12" spans="2:37" ht="19.149999999999999" customHeight="1" x14ac:dyDescent="0.15">
      <c r="B12" s="298" t="s">
        <v>111</v>
      </c>
      <c r="C12" s="357"/>
      <c r="D12" s="299"/>
      <c r="E12" s="302"/>
      <c r="F12" s="303"/>
      <c r="G12" s="193" t="s">
        <v>74</v>
      </c>
      <c r="H12" s="384" t="s">
        <v>110</v>
      </c>
      <c r="I12" s="332" t="s">
        <v>109</v>
      </c>
      <c r="J12" s="199" t="s">
        <v>101</v>
      </c>
      <c r="K12" s="302" t="s">
        <v>675</v>
      </c>
      <c r="L12" s="304"/>
      <c r="M12" s="362"/>
      <c r="N12" s="363"/>
      <c r="O12" s="298" t="s">
        <v>61</v>
      </c>
      <c r="P12" s="299"/>
      <c r="Q12" s="387"/>
      <c r="R12" s="387"/>
      <c r="S12" s="333"/>
      <c r="T12" s="309" t="s">
        <v>98</v>
      </c>
      <c r="U12" s="300" t="s">
        <v>97</v>
      </c>
      <c r="V12" s="307"/>
      <c r="W12" s="301"/>
      <c r="X12" s="197" t="s">
        <v>542</v>
      </c>
      <c r="Y12" s="197" t="s">
        <v>542</v>
      </c>
      <c r="Z12" s="197" t="s">
        <v>542</v>
      </c>
      <c r="AA12" s="308" t="s">
        <v>674</v>
      </c>
      <c r="AB12" s="308"/>
      <c r="AD12" s="24"/>
    </row>
    <row r="13" spans="2:37" ht="19.149999999999999" customHeight="1" x14ac:dyDescent="0.15">
      <c r="B13" s="377" t="s">
        <v>108</v>
      </c>
      <c r="C13" s="388"/>
      <c r="D13" s="389"/>
      <c r="E13" s="302">
        <v>12.7</v>
      </c>
      <c r="F13" s="303"/>
      <c r="G13" s="193" t="s">
        <v>377</v>
      </c>
      <c r="H13" s="361"/>
      <c r="I13" s="386"/>
      <c r="J13" s="199" t="s">
        <v>95</v>
      </c>
      <c r="K13" s="200">
        <v>0</v>
      </c>
      <c r="L13" s="201" t="s">
        <v>94</v>
      </c>
      <c r="M13" s="390" t="s">
        <v>107</v>
      </c>
      <c r="N13" s="391"/>
      <c r="O13" s="392"/>
      <c r="P13" s="194" t="s">
        <v>106</v>
      </c>
      <c r="Q13" s="202" t="s">
        <v>105</v>
      </c>
      <c r="R13" s="194" t="s">
        <v>61</v>
      </c>
      <c r="S13" s="333"/>
      <c r="T13" s="310"/>
      <c r="U13" s="300" t="s">
        <v>200</v>
      </c>
      <c r="V13" s="307"/>
      <c r="W13" s="301"/>
      <c r="X13" s="197" t="s">
        <v>542</v>
      </c>
      <c r="Y13" s="197" t="s">
        <v>542</v>
      </c>
      <c r="Z13" s="197" t="s">
        <v>542</v>
      </c>
      <c r="AA13" s="308" t="s">
        <v>674</v>
      </c>
      <c r="AB13" s="308"/>
      <c r="AD13" s="24"/>
      <c r="AF13" s="11"/>
      <c r="AG13" s="10"/>
      <c r="AH13" s="10"/>
      <c r="AI13" s="10"/>
      <c r="AJ13" s="12"/>
      <c r="AK13" s="8"/>
    </row>
    <row r="14" spans="2:37" ht="19.149999999999999" customHeight="1" x14ac:dyDescent="0.15">
      <c r="B14" s="377" t="s">
        <v>104</v>
      </c>
      <c r="C14" s="388"/>
      <c r="D14" s="389"/>
      <c r="E14" s="393">
        <v>0</v>
      </c>
      <c r="F14" s="394"/>
      <c r="G14" s="203" t="s">
        <v>103</v>
      </c>
      <c r="H14" s="361"/>
      <c r="I14" s="332" t="s">
        <v>102</v>
      </c>
      <c r="J14" s="199" t="s">
        <v>101</v>
      </c>
      <c r="K14" s="302" t="s">
        <v>675</v>
      </c>
      <c r="L14" s="304"/>
      <c r="M14" s="332" t="s">
        <v>100</v>
      </c>
      <c r="N14" s="300" t="s">
        <v>99</v>
      </c>
      <c r="O14" s="301"/>
      <c r="P14" s="204" t="s">
        <v>674</v>
      </c>
      <c r="Q14" s="197" t="s">
        <v>674</v>
      </c>
      <c r="R14" s="204" t="s">
        <v>674</v>
      </c>
      <c r="S14" s="333"/>
      <c r="T14" s="309" t="s">
        <v>88</v>
      </c>
      <c r="U14" s="300" t="s">
        <v>201</v>
      </c>
      <c r="V14" s="307"/>
      <c r="W14" s="301"/>
      <c r="X14" s="197" t="s">
        <v>542</v>
      </c>
      <c r="Y14" s="197" t="s">
        <v>542</v>
      </c>
      <c r="Z14" s="197" t="s">
        <v>542</v>
      </c>
      <c r="AA14" s="308" t="s">
        <v>674</v>
      </c>
      <c r="AB14" s="308"/>
      <c r="AD14" s="24"/>
      <c r="AF14" s="11"/>
      <c r="AG14" s="10"/>
      <c r="AH14" s="10"/>
      <c r="AI14" s="10"/>
      <c r="AJ14" s="12"/>
      <c r="AK14" s="8"/>
    </row>
    <row r="15" spans="2:37" ht="19.149999999999999" customHeight="1" x14ac:dyDescent="0.15">
      <c r="B15" s="206"/>
      <c r="C15" s="298" t="s">
        <v>96</v>
      </c>
      <c r="D15" s="299"/>
      <c r="E15" s="302">
        <v>3.4</v>
      </c>
      <c r="F15" s="303"/>
      <c r="G15" s="193" t="s">
        <v>74</v>
      </c>
      <c r="H15" s="363"/>
      <c r="I15" s="386"/>
      <c r="J15" s="207" t="s">
        <v>95</v>
      </c>
      <c r="K15" s="208">
        <v>0</v>
      </c>
      <c r="L15" s="209" t="s">
        <v>94</v>
      </c>
      <c r="M15" s="333"/>
      <c r="N15" s="300" t="s">
        <v>93</v>
      </c>
      <c r="O15" s="301"/>
      <c r="P15" s="204" t="s">
        <v>677</v>
      </c>
      <c r="Q15" s="197" t="s">
        <v>542</v>
      </c>
      <c r="R15" s="204" t="s">
        <v>542</v>
      </c>
      <c r="S15" s="333"/>
      <c r="T15" s="311"/>
      <c r="U15" s="312" t="s">
        <v>86</v>
      </c>
      <c r="V15" s="313"/>
      <c r="W15" s="314"/>
      <c r="X15" s="210" t="s">
        <v>542</v>
      </c>
      <c r="Y15" s="197" t="s">
        <v>542</v>
      </c>
      <c r="Z15" s="197" t="s">
        <v>542</v>
      </c>
      <c r="AA15" s="308" t="s">
        <v>674</v>
      </c>
      <c r="AB15" s="308"/>
      <c r="AD15" s="24"/>
      <c r="AF15" s="11"/>
      <c r="AG15" s="10"/>
      <c r="AH15" s="10"/>
      <c r="AI15" s="10"/>
      <c r="AJ15" s="12"/>
      <c r="AK15" s="8"/>
    </row>
    <row r="16" spans="2:37" ht="19.149999999999999" customHeight="1" x14ac:dyDescent="0.15">
      <c r="B16" s="333" t="s">
        <v>92</v>
      </c>
      <c r="C16" s="377" t="s">
        <v>91</v>
      </c>
      <c r="D16" s="389"/>
      <c r="E16" s="302"/>
      <c r="F16" s="303"/>
      <c r="G16" s="211" t="s">
        <v>74</v>
      </c>
      <c r="H16" s="332" t="s">
        <v>90</v>
      </c>
      <c r="I16" s="298" t="s">
        <v>77</v>
      </c>
      <c r="J16" s="299"/>
      <c r="K16" s="200"/>
      <c r="L16" s="201" t="s">
        <v>69</v>
      </c>
      <c r="M16" s="333"/>
      <c r="N16" s="300" t="s">
        <v>89</v>
      </c>
      <c r="O16" s="301"/>
      <c r="P16" s="204" t="s">
        <v>674</v>
      </c>
      <c r="Q16" s="197" t="s">
        <v>542</v>
      </c>
      <c r="R16" s="276" t="s">
        <v>674</v>
      </c>
      <c r="S16" s="333"/>
      <c r="T16" s="311"/>
      <c r="U16" s="315"/>
      <c r="V16" s="316"/>
      <c r="W16" s="317"/>
      <c r="X16" s="197" t="s">
        <v>542</v>
      </c>
      <c r="Y16" s="197" t="s">
        <v>542</v>
      </c>
      <c r="Z16" s="197" t="s">
        <v>542</v>
      </c>
      <c r="AA16" s="308" t="s">
        <v>674</v>
      </c>
      <c r="AB16" s="308"/>
      <c r="AD16" s="24"/>
      <c r="AF16" s="11"/>
      <c r="AG16" s="10"/>
      <c r="AH16" s="10"/>
      <c r="AI16" s="10"/>
      <c r="AJ16" s="12"/>
      <c r="AK16" s="8"/>
    </row>
    <row r="17" spans="2:37" ht="19.149999999999999" customHeight="1" x14ac:dyDescent="0.15">
      <c r="B17" s="333"/>
      <c r="C17" s="326"/>
      <c r="D17" s="328"/>
      <c r="E17" s="302"/>
      <c r="F17" s="303"/>
      <c r="G17" s="211" t="s">
        <v>74</v>
      </c>
      <c r="H17" s="333"/>
      <c r="I17" s="377" t="s">
        <v>73</v>
      </c>
      <c r="J17" s="389"/>
      <c r="K17" s="200"/>
      <c r="L17" s="201" t="s">
        <v>69</v>
      </c>
      <c r="M17" s="333"/>
      <c r="N17" s="300" t="s">
        <v>87</v>
      </c>
      <c r="O17" s="301"/>
      <c r="P17" s="212" t="s">
        <v>542</v>
      </c>
      <c r="Q17" s="197" t="s">
        <v>542</v>
      </c>
      <c r="R17" s="204" t="s">
        <v>542</v>
      </c>
      <c r="S17" s="333"/>
      <c r="T17" s="311"/>
      <c r="U17" s="300" t="s">
        <v>83</v>
      </c>
      <c r="V17" s="307"/>
      <c r="W17" s="301"/>
      <c r="X17" s="197" t="s">
        <v>542</v>
      </c>
      <c r="Y17" s="197" t="s">
        <v>542</v>
      </c>
      <c r="Z17" s="204" t="s">
        <v>542</v>
      </c>
      <c r="AA17" s="382" t="s">
        <v>674</v>
      </c>
      <c r="AB17" s="359"/>
      <c r="AD17" s="24"/>
      <c r="AF17" s="11"/>
      <c r="AG17" s="10"/>
      <c r="AH17" s="10"/>
      <c r="AI17" s="10"/>
      <c r="AJ17" s="9"/>
      <c r="AK17" s="8"/>
    </row>
    <row r="18" spans="2:37" ht="19.149999999999999" customHeight="1" x14ac:dyDescent="0.15">
      <c r="B18" s="213"/>
      <c r="C18" s="298" t="s">
        <v>85</v>
      </c>
      <c r="D18" s="299"/>
      <c r="E18" s="302">
        <v>0</v>
      </c>
      <c r="F18" s="303"/>
      <c r="G18" s="211" t="s">
        <v>74</v>
      </c>
      <c r="H18" s="333"/>
      <c r="I18" s="326"/>
      <c r="J18" s="328"/>
      <c r="K18" s="200"/>
      <c r="L18" s="201" t="s">
        <v>69</v>
      </c>
      <c r="M18" s="333"/>
      <c r="N18" s="300" t="s">
        <v>84</v>
      </c>
      <c r="O18" s="301"/>
      <c r="P18" s="212" t="s">
        <v>542</v>
      </c>
      <c r="Q18" s="197" t="s">
        <v>542</v>
      </c>
      <c r="R18" s="204" t="s">
        <v>542</v>
      </c>
      <c r="S18" s="333"/>
      <c r="T18" s="311"/>
      <c r="U18" s="315" t="s">
        <v>80</v>
      </c>
      <c r="V18" s="316"/>
      <c r="W18" s="317"/>
      <c r="X18" s="214" t="s">
        <v>542</v>
      </c>
      <c r="Y18" s="214" t="s">
        <v>542</v>
      </c>
      <c r="Z18" s="215" t="s">
        <v>542</v>
      </c>
      <c r="AA18" s="308" t="s">
        <v>674</v>
      </c>
      <c r="AB18" s="308"/>
      <c r="AD18" s="24"/>
      <c r="AF18" s="11"/>
      <c r="AG18" s="10"/>
      <c r="AH18" s="10"/>
      <c r="AI18" s="10"/>
      <c r="AJ18" s="9"/>
      <c r="AK18" s="8"/>
    </row>
    <row r="19" spans="2:37" ht="19.149999999999999" customHeight="1" x14ac:dyDescent="0.15">
      <c r="B19" s="333" t="s">
        <v>82</v>
      </c>
      <c r="C19" s="326" t="s">
        <v>81</v>
      </c>
      <c r="D19" s="328"/>
      <c r="E19" s="302"/>
      <c r="F19" s="303"/>
      <c r="G19" s="216" t="s">
        <v>74</v>
      </c>
      <c r="H19" s="386"/>
      <c r="I19" s="298" t="s">
        <v>70</v>
      </c>
      <c r="J19" s="299"/>
      <c r="K19" s="200"/>
      <c r="L19" s="201" t="s">
        <v>69</v>
      </c>
      <c r="M19" s="333"/>
      <c r="N19" s="300"/>
      <c r="O19" s="301"/>
      <c r="P19" s="212"/>
      <c r="Q19" s="197"/>
      <c r="R19" s="205"/>
      <c r="S19" s="333"/>
      <c r="T19" s="309" t="s">
        <v>76</v>
      </c>
      <c r="U19" s="300" t="s">
        <v>202</v>
      </c>
      <c r="V19" s="307"/>
      <c r="W19" s="301"/>
      <c r="X19" s="214" t="s">
        <v>542</v>
      </c>
      <c r="Y19" s="214" t="s">
        <v>542</v>
      </c>
      <c r="Z19" s="197" t="s">
        <v>542</v>
      </c>
      <c r="AA19" s="308" t="s">
        <v>674</v>
      </c>
      <c r="AB19" s="308"/>
      <c r="AD19" s="24"/>
    </row>
    <row r="20" spans="2:37" ht="19.149999999999999" customHeight="1" x14ac:dyDescent="0.15">
      <c r="B20" s="333"/>
      <c r="C20" s="298" t="s">
        <v>79</v>
      </c>
      <c r="D20" s="299"/>
      <c r="E20" s="302">
        <v>4.0999999999999996</v>
      </c>
      <c r="F20" s="303"/>
      <c r="G20" s="193" t="s">
        <v>74</v>
      </c>
      <c r="H20" s="332" t="s">
        <v>78</v>
      </c>
      <c r="I20" s="298" t="s">
        <v>77</v>
      </c>
      <c r="J20" s="299"/>
      <c r="K20" s="217"/>
      <c r="L20" s="218" t="s">
        <v>69</v>
      </c>
      <c r="M20" s="333"/>
      <c r="N20" s="300"/>
      <c r="O20" s="301"/>
      <c r="P20" s="212"/>
      <c r="Q20" s="219"/>
      <c r="R20" s="205"/>
      <c r="S20" s="333"/>
      <c r="T20" s="311"/>
      <c r="U20" s="300" t="s">
        <v>72</v>
      </c>
      <c r="V20" s="307"/>
      <c r="W20" s="301"/>
      <c r="X20" s="214" t="s">
        <v>542</v>
      </c>
      <c r="Y20" s="214" t="s">
        <v>542</v>
      </c>
      <c r="Z20" s="197" t="s">
        <v>542</v>
      </c>
      <c r="AA20" s="308" t="s">
        <v>674</v>
      </c>
      <c r="AB20" s="308"/>
      <c r="AD20" s="24"/>
    </row>
    <row r="21" spans="2:37" ht="19.149999999999999" customHeight="1" x14ac:dyDescent="0.15">
      <c r="B21" s="386"/>
      <c r="C21" s="298" t="s">
        <v>75</v>
      </c>
      <c r="D21" s="299"/>
      <c r="E21" s="302"/>
      <c r="F21" s="303"/>
      <c r="G21" s="193" t="s">
        <v>74</v>
      </c>
      <c r="H21" s="333"/>
      <c r="I21" s="298" t="s">
        <v>73</v>
      </c>
      <c r="J21" s="299"/>
      <c r="K21" s="200"/>
      <c r="L21" s="220" t="s">
        <v>69</v>
      </c>
      <c r="M21" s="333"/>
      <c r="N21" s="300"/>
      <c r="O21" s="301"/>
      <c r="P21" s="212"/>
      <c r="Q21" s="219"/>
      <c r="R21" s="205"/>
      <c r="S21" s="333"/>
      <c r="T21" s="311"/>
      <c r="U21" s="300" t="s">
        <v>68</v>
      </c>
      <c r="V21" s="307"/>
      <c r="W21" s="301"/>
      <c r="X21" s="214" t="s">
        <v>542</v>
      </c>
      <c r="Y21" s="214" t="s">
        <v>542</v>
      </c>
      <c r="Z21" s="197" t="s">
        <v>542</v>
      </c>
      <c r="AA21" s="308" t="s">
        <v>674</v>
      </c>
      <c r="AB21" s="308"/>
      <c r="AD21" s="24"/>
    </row>
    <row r="22" spans="2:37" ht="19.149999999999999" customHeight="1" x14ac:dyDescent="0.15">
      <c r="B22" s="207"/>
      <c r="C22" s="221" t="s">
        <v>71</v>
      </c>
      <c r="D22" s="222"/>
      <c r="E22" s="395"/>
      <c r="F22" s="395"/>
      <c r="G22" s="395"/>
      <c r="H22" s="386"/>
      <c r="I22" s="298" t="s">
        <v>70</v>
      </c>
      <c r="J22" s="299"/>
      <c r="K22" s="208"/>
      <c r="L22" s="209" t="s">
        <v>69</v>
      </c>
      <c r="M22" s="330"/>
      <c r="N22" s="325"/>
      <c r="O22" s="325"/>
      <c r="P22" s="331"/>
      <c r="Q22" s="330"/>
      <c r="R22" s="331"/>
      <c r="S22" s="333"/>
      <c r="T22" s="311"/>
      <c r="U22" s="300" t="s">
        <v>203</v>
      </c>
      <c r="V22" s="307"/>
      <c r="W22" s="301"/>
      <c r="X22" s="214" t="s">
        <v>542</v>
      </c>
      <c r="Y22" s="214" t="s">
        <v>542</v>
      </c>
      <c r="Z22" s="197" t="s">
        <v>542</v>
      </c>
      <c r="AA22" s="308" t="s">
        <v>674</v>
      </c>
      <c r="AB22" s="308"/>
      <c r="AD22" s="24"/>
    </row>
    <row r="23" spans="2:37" ht="19.149999999999999" customHeight="1" x14ac:dyDescent="0.15">
      <c r="B23" s="333" t="s">
        <v>67</v>
      </c>
      <c r="C23" s="221" t="s">
        <v>66</v>
      </c>
      <c r="D23" s="222"/>
      <c r="E23" s="401"/>
      <c r="F23" s="401"/>
      <c r="G23" s="401"/>
      <c r="H23" s="332" t="s">
        <v>65</v>
      </c>
      <c r="I23" s="298" t="s">
        <v>64</v>
      </c>
      <c r="J23" s="299"/>
      <c r="K23" s="298" t="s">
        <v>63</v>
      </c>
      <c r="L23" s="299"/>
      <c r="M23" s="300" t="s">
        <v>62</v>
      </c>
      <c r="N23" s="307"/>
      <c r="O23" s="307"/>
      <c r="P23" s="301"/>
      <c r="Q23" s="300" t="s">
        <v>61</v>
      </c>
      <c r="R23" s="301"/>
      <c r="S23" s="318" t="s">
        <v>207</v>
      </c>
      <c r="T23" s="319"/>
      <c r="U23" s="300" t="s">
        <v>206</v>
      </c>
      <c r="V23" s="307"/>
      <c r="W23" s="301"/>
      <c r="X23" s="214" t="s">
        <v>542</v>
      </c>
      <c r="Y23" s="214" t="s">
        <v>542</v>
      </c>
      <c r="Z23" s="197" t="s">
        <v>542</v>
      </c>
      <c r="AA23" s="308" t="s">
        <v>674</v>
      </c>
      <c r="AB23" s="308"/>
      <c r="AD23" s="24"/>
    </row>
    <row r="24" spans="2:37" ht="19.149999999999999" customHeight="1" x14ac:dyDescent="0.15">
      <c r="B24" s="333"/>
      <c r="C24" s="332" t="s">
        <v>60</v>
      </c>
      <c r="D24" s="300" t="s">
        <v>59</v>
      </c>
      <c r="E24" s="307"/>
      <c r="F24" s="396" t="s">
        <v>674</v>
      </c>
      <c r="G24" s="397"/>
      <c r="H24" s="333"/>
      <c r="I24" s="302"/>
      <c r="J24" s="304"/>
      <c r="K24" s="302"/>
      <c r="L24" s="304"/>
      <c r="M24" s="302"/>
      <c r="N24" s="303"/>
      <c r="O24" s="303"/>
      <c r="P24" s="304"/>
      <c r="Q24" s="302"/>
      <c r="R24" s="304"/>
      <c r="S24" s="320"/>
      <c r="T24" s="321"/>
      <c r="U24" s="300"/>
      <c r="V24" s="307"/>
      <c r="W24" s="301"/>
      <c r="X24" s="197"/>
      <c r="Y24" s="197"/>
      <c r="Z24" s="197"/>
      <c r="AA24" s="308"/>
      <c r="AB24" s="308"/>
      <c r="AD24" s="24"/>
    </row>
    <row r="25" spans="2:37" ht="19.149999999999999" customHeight="1" x14ac:dyDescent="0.15">
      <c r="B25" s="333"/>
      <c r="C25" s="333"/>
      <c r="D25" s="300" t="s">
        <v>58</v>
      </c>
      <c r="E25" s="307"/>
      <c r="F25" s="396" t="s">
        <v>674</v>
      </c>
      <c r="G25" s="397"/>
      <c r="H25" s="333"/>
      <c r="I25" s="302"/>
      <c r="J25" s="304"/>
      <c r="K25" s="302"/>
      <c r="L25" s="304"/>
      <c r="M25" s="302"/>
      <c r="N25" s="303"/>
      <c r="O25" s="303"/>
      <c r="P25" s="304"/>
      <c r="Q25" s="302"/>
      <c r="R25" s="304"/>
      <c r="S25" s="320"/>
      <c r="T25" s="321"/>
      <c r="U25" s="300"/>
      <c r="V25" s="307"/>
      <c r="W25" s="301"/>
      <c r="X25" s="197"/>
      <c r="Y25" s="197"/>
      <c r="Z25" s="197"/>
      <c r="AA25" s="308"/>
      <c r="AB25" s="308"/>
      <c r="AD25" s="24"/>
    </row>
    <row r="26" spans="2:37" ht="19.149999999999999" customHeight="1" x14ac:dyDescent="0.15">
      <c r="B26" s="333"/>
      <c r="C26" s="333"/>
      <c r="D26" s="300" t="s">
        <v>57</v>
      </c>
      <c r="E26" s="307"/>
      <c r="F26" s="396" t="s">
        <v>674</v>
      </c>
      <c r="G26" s="397"/>
      <c r="H26" s="333"/>
      <c r="I26" s="302"/>
      <c r="J26" s="304"/>
      <c r="K26" s="302"/>
      <c r="L26" s="304"/>
      <c r="M26" s="302"/>
      <c r="N26" s="303"/>
      <c r="O26" s="303"/>
      <c r="P26" s="304"/>
      <c r="Q26" s="302"/>
      <c r="R26" s="304"/>
      <c r="S26" s="322"/>
      <c r="T26" s="323"/>
      <c r="U26" s="300"/>
      <c r="V26" s="307"/>
      <c r="W26" s="301"/>
      <c r="X26" s="197"/>
      <c r="Y26" s="197"/>
      <c r="Z26" s="197"/>
      <c r="AA26" s="308"/>
      <c r="AB26" s="308"/>
      <c r="AD26" s="24"/>
    </row>
    <row r="27" spans="2:37" ht="19.149999999999999" customHeight="1" x14ac:dyDescent="0.15">
      <c r="B27" s="223"/>
      <c r="C27" s="386"/>
      <c r="D27" s="300" t="s">
        <v>56</v>
      </c>
      <c r="E27" s="307"/>
      <c r="F27" s="396" t="s">
        <v>674</v>
      </c>
      <c r="G27" s="397"/>
      <c r="H27" s="386"/>
      <c r="I27" s="302"/>
      <c r="J27" s="304"/>
      <c r="K27" s="302"/>
      <c r="L27" s="304"/>
      <c r="M27" s="302"/>
      <c r="N27" s="303"/>
      <c r="O27" s="303"/>
      <c r="P27" s="304"/>
      <c r="Q27" s="302"/>
      <c r="R27" s="304"/>
      <c r="S27" s="320" t="s">
        <v>55</v>
      </c>
      <c r="T27" s="321"/>
      <c r="U27" s="300" t="s">
        <v>54</v>
      </c>
      <c r="V27" s="307"/>
      <c r="W27" s="301"/>
      <c r="X27" s="197" t="s">
        <v>674</v>
      </c>
      <c r="Y27" s="197" t="s">
        <v>674</v>
      </c>
      <c r="Z27" s="197" t="s">
        <v>674</v>
      </c>
      <c r="AA27" s="308" t="s">
        <v>674</v>
      </c>
      <c r="AB27" s="308"/>
      <c r="AD27" s="24"/>
    </row>
    <row r="28" spans="2:37" ht="19.149999999999999" customHeight="1" x14ac:dyDescent="0.15">
      <c r="B28" s="221" t="s">
        <v>53</v>
      </c>
      <c r="C28" s="224"/>
      <c r="D28" s="222"/>
      <c r="E28" s="302"/>
      <c r="F28" s="303"/>
      <c r="G28" s="303"/>
      <c r="H28" s="303"/>
      <c r="I28" s="303"/>
      <c r="J28" s="303"/>
      <c r="K28" s="398"/>
      <c r="L28" s="399"/>
      <c r="M28" s="399"/>
      <c r="N28" s="399"/>
      <c r="O28" s="399"/>
      <c r="P28" s="399"/>
      <c r="Q28" s="399"/>
      <c r="R28" s="400"/>
      <c r="S28" s="322"/>
      <c r="T28" s="323"/>
      <c r="U28" s="300" t="s">
        <v>52</v>
      </c>
      <c r="V28" s="307"/>
      <c r="W28" s="301"/>
      <c r="X28" s="197" t="s">
        <v>674</v>
      </c>
      <c r="Y28" s="197" t="s">
        <v>674</v>
      </c>
      <c r="Z28" s="197" t="s">
        <v>674</v>
      </c>
      <c r="AA28" s="308" t="s">
        <v>674</v>
      </c>
      <c r="AB28" s="308"/>
      <c r="AD28" s="24"/>
    </row>
    <row r="29" spans="2:37" ht="15" customHeight="1" x14ac:dyDescent="0.15">
      <c r="B29" s="225"/>
      <c r="C29" s="225" t="s">
        <v>444</v>
      </c>
      <c r="D29" s="225"/>
      <c r="E29" s="225"/>
      <c r="F29" s="225"/>
      <c r="G29" s="225"/>
      <c r="H29" s="225"/>
      <c r="I29" s="225"/>
      <c r="J29" s="225"/>
      <c r="K29" s="225"/>
      <c r="L29" s="225"/>
      <c r="M29" s="225"/>
      <c r="N29" s="225"/>
      <c r="O29" s="225"/>
      <c r="P29" s="225"/>
      <c r="Q29" s="225"/>
      <c r="R29" s="225"/>
      <c r="S29" s="225"/>
      <c r="T29" s="225"/>
      <c r="U29" s="225"/>
      <c r="V29" s="225"/>
      <c r="W29" s="226"/>
      <c r="X29" s="226"/>
      <c r="Y29" s="226"/>
      <c r="Z29" s="225"/>
      <c r="AA29" s="225"/>
      <c r="AB29" s="225"/>
    </row>
    <row r="31" spans="2:37" s="1" customFormat="1" ht="18" customHeight="1" x14ac:dyDescent="0.15">
      <c r="J31" s="3"/>
      <c r="W31" s="7"/>
      <c r="X31" s="7"/>
      <c r="Y31" s="7"/>
    </row>
  </sheetData>
  <dataConsolidate/>
  <mergeCells count="193">
    <mergeCell ref="B19:B21"/>
    <mergeCell ref="D25:E25"/>
    <mergeCell ref="F25:G25"/>
    <mergeCell ref="I25:J25"/>
    <mergeCell ref="K25:L25"/>
    <mergeCell ref="B23:B26"/>
    <mergeCell ref="M25:P25"/>
    <mergeCell ref="M23:P23"/>
    <mergeCell ref="Q25:R25"/>
    <mergeCell ref="Q26:R26"/>
    <mergeCell ref="Q22:R22"/>
    <mergeCell ref="Q23:R23"/>
    <mergeCell ref="E23:G23"/>
    <mergeCell ref="E20:F20"/>
    <mergeCell ref="H20:H22"/>
    <mergeCell ref="I20:J20"/>
    <mergeCell ref="C20:D20"/>
    <mergeCell ref="N20:O20"/>
    <mergeCell ref="S27:T28"/>
    <mergeCell ref="U27:W27"/>
    <mergeCell ref="AA27:AB27"/>
    <mergeCell ref="E28:J28"/>
    <mergeCell ref="K28:R28"/>
    <mergeCell ref="U28:W28"/>
    <mergeCell ref="AA28:AB28"/>
    <mergeCell ref="H23:H27"/>
    <mergeCell ref="I23:J23"/>
    <mergeCell ref="K23:L23"/>
    <mergeCell ref="D26:E26"/>
    <mergeCell ref="F26:G26"/>
    <mergeCell ref="I26:J26"/>
    <mergeCell ref="K26:L26"/>
    <mergeCell ref="I27:J27"/>
    <mergeCell ref="K27:L27"/>
    <mergeCell ref="E17:F17"/>
    <mergeCell ref="Q24:R24"/>
    <mergeCell ref="U24:W24"/>
    <mergeCell ref="AA24:AB24"/>
    <mergeCell ref="M24:P24"/>
    <mergeCell ref="C18:D18"/>
    <mergeCell ref="E22:G22"/>
    <mergeCell ref="I22:J22"/>
    <mergeCell ref="M22:P22"/>
    <mergeCell ref="K24:L24"/>
    <mergeCell ref="H16:H19"/>
    <mergeCell ref="E16:F16"/>
    <mergeCell ref="C24:C27"/>
    <mergeCell ref="D24:E24"/>
    <mergeCell ref="F24:G24"/>
    <mergeCell ref="I24:J24"/>
    <mergeCell ref="AA26:AB26"/>
    <mergeCell ref="D27:E27"/>
    <mergeCell ref="F27:G27"/>
    <mergeCell ref="E18:F18"/>
    <mergeCell ref="N18:O18"/>
    <mergeCell ref="I17:J18"/>
    <mergeCell ref="M27:P27"/>
    <mergeCell ref="Q27:R27"/>
    <mergeCell ref="E15:F15"/>
    <mergeCell ref="N15:O15"/>
    <mergeCell ref="AA15:AB15"/>
    <mergeCell ref="B14:D14"/>
    <mergeCell ref="E14:F14"/>
    <mergeCell ref="I14:I15"/>
    <mergeCell ref="K14:L14"/>
    <mergeCell ref="M14:M21"/>
    <mergeCell ref="N14:O14"/>
    <mergeCell ref="B16:B17"/>
    <mergeCell ref="C16:D17"/>
    <mergeCell ref="AA16:AB16"/>
    <mergeCell ref="U21:W21"/>
    <mergeCell ref="AA21:AB21"/>
    <mergeCell ref="C19:D19"/>
    <mergeCell ref="E19:F19"/>
    <mergeCell ref="I19:J19"/>
    <mergeCell ref="N19:O19"/>
    <mergeCell ref="U17:W17"/>
    <mergeCell ref="AA17:AB17"/>
    <mergeCell ref="C21:D21"/>
    <mergeCell ref="E21:F21"/>
    <mergeCell ref="I21:J21"/>
    <mergeCell ref="I16:J16"/>
    <mergeCell ref="B11:D11"/>
    <mergeCell ref="E11:G11"/>
    <mergeCell ref="H11:J11"/>
    <mergeCell ref="K11:L11"/>
    <mergeCell ref="M11:N12"/>
    <mergeCell ref="O11:P11"/>
    <mergeCell ref="AA13:AB13"/>
    <mergeCell ref="Q11:R11"/>
    <mergeCell ref="U11:W11"/>
    <mergeCell ref="AA11:AB11"/>
    <mergeCell ref="B12:D12"/>
    <mergeCell ref="E12:F12"/>
    <mergeCell ref="H12:H15"/>
    <mergeCell ref="I12:I13"/>
    <mergeCell ref="K12:L12"/>
    <mergeCell ref="Q12:R12"/>
    <mergeCell ref="U12:W12"/>
    <mergeCell ref="AA12:AB12"/>
    <mergeCell ref="B13:D13"/>
    <mergeCell ref="E13:F13"/>
    <mergeCell ref="M13:O13"/>
    <mergeCell ref="U13:W13"/>
    <mergeCell ref="U14:W14"/>
    <mergeCell ref="C15:D15"/>
    <mergeCell ref="B9:B10"/>
    <mergeCell ref="C9:D9"/>
    <mergeCell ref="E9:G9"/>
    <mergeCell ref="H9:J9"/>
    <mergeCell ref="K9:L9"/>
    <mergeCell ref="O10:P10"/>
    <mergeCell ref="Q10:R10"/>
    <mergeCell ref="O9:P9"/>
    <mergeCell ref="Q9:R9"/>
    <mergeCell ref="H10:J10"/>
    <mergeCell ref="K10:L10"/>
    <mergeCell ref="E6:G6"/>
    <mergeCell ref="U6:W6"/>
    <mergeCell ref="B7:B8"/>
    <mergeCell ref="C7:D7"/>
    <mergeCell ref="E7:G7"/>
    <mergeCell ref="H7:J7"/>
    <mergeCell ref="K7:L7"/>
    <mergeCell ref="O7:P7"/>
    <mergeCell ref="Q7:R7"/>
    <mergeCell ref="C8:D8"/>
    <mergeCell ref="E8:G8"/>
    <mergeCell ref="H8:J8"/>
    <mergeCell ref="K8:L8"/>
    <mergeCell ref="M7:N10"/>
    <mergeCell ref="B5:C6"/>
    <mergeCell ref="E5:G5"/>
    <mergeCell ref="H5:J6"/>
    <mergeCell ref="K5:O6"/>
    <mergeCell ref="P5:Q6"/>
    <mergeCell ref="R5:T6"/>
    <mergeCell ref="O8:P8"/>
    <mergeCell ref="U9:W9"/>
    <mergeCell ref="C10:D10"/>
    <mergeCell ref="E10:G10"/>
    <mergeCell ref="B3:C3"/>
    <mergeCell ref="D3:G3"/>
    <mergeCell ref="H3:I4"/>
    <mergeCell ref="P3:Q4"/>
    <mergeCell ref="R3:V4"/>
    <mergeCell ref="Z3:AB3"/>
    <mergeCell ref="B4:C4"/>
    <mergeCell ref="D4:G4"/>
    <mergeCell ref="Z4:AB4"/>
    <mergeCell ref="W4:Y4"/>
    <mergeCell ref="W3:Y3"/>
    <mergeCell ref="J3:O4"/>
    <mergeCell ref="W2:AB2"/>
    <mergeCell ref="S2:V2"/>
    <mergeCell ref="U5:W5"/>
    <mergeCell ref="Z5:AA5"/>
    <mergeCell ref="AA9:AB9"/>
    <mergeCell ref="U10:W10"/>
    <mergeCell ref="AA10:AB10"/>
    <mergeCell ref="T8:T10"/>
    <mergeCell ref="U8:W8"/>
    <mergeCell ref="AA8:AB8"/>
    <mergeCell ref="T7:W7"/>
    <mergeCell ref="AA7:AB7"/>
    <mergeCell ref="X6:AB6"/>
    <mergeCell ref="X5:Y5"/>
    <mergeCell ref="S7:S22"/>
    <mergeCell ref="T19:T22"/>
    <mergeCell ref="U18:W18"/>
    <mergeCell ref="AA14:AB14"/>
    <mergeCell ref="U22:W22"/>
    <mergeCell ref="AA22:AB22"/>
    <mergeCell ref="U20:W20"/>
    <mergeCell ref="AA20:AB20"/>
    <mergeCell ref="O12:P12"/>
    <mergeCell ref="N16:O16"/>
    <mergeCell ref="N17:O17"/>
    <mergeCell ref="N21:O21"/>
    <mergeCell ref="M26:P26"/>
    <mergeCell ref="Q8:R8"/>
    <mergeCell ref="U19:W19"/>
    <mergeCell ref="AA18:AB18"/>
    <mergeCell ref="AA19:AB19"/>
    <mergeCell ref="U25:W25"/>
    <mergeCell ref="AA25:AB25"/>
    <mergeCell ref="U26:W26"/>
    <mergeCell ref="U23:W23"/>
    <mergeCell ref="AA23:AB23"/>
    <mergeCell ref="T12:T13"/>
    <mergeCell ref="T14:T18"/>
    <mergeCell ref="U15:W16"/>
    <mergeCell ref="S23:T26"/>
  </mergeCells>
  <phoneticPr fontId="9"/>
  <dataValidations disablePrompts="1" count="2">
    <dataValidation type="list" allowBlank="1" showInputMessage="1" showErrorMessage="1" sqref="AJ13:AJ17" xr:uid="{00000000-0002-0000-0200-000000000000}">
      <formula1>個数</formula1>
    </dataValidation>
    <dataValidation type="list" allowBlank="1" showInputMessage="1" showErrorMessage="1" sqref="AM13:AM16" xr:uid="{00000000-0002-0000-0200-000001000000}">
      <formula1>更新年次</formula1>
    </dataValidation>
  </dataValidations>
  <printOptions horizontalCentered="1" verticalCentered="1"/>
  <pageMargins left="0.23622047244094488" right="0.23622047244094488" top="0.74803149606299213" bottom="0.74803149606299213" header="0.31496062992125984" footer="0.31496062992125984"/>
  <pageSetup paperSize="9" scale="99" fitToWidth="0" orientation="landscape" r:id="rId1"/>
  <headerFooter alignWithMargins="0"/>
  <extLst>
    <ext xmlns:x14="http://schemas.microsoft.com/office/spreadsheetml/2009/9/main" uri="{CCE6A557-97BC-4b89-ADB6-D9C93CAAB3DF}">
      <x14:dataValidations xmlns:xm="http://schemas.microsoft.com/office/excel/2006/main" disablePrompts="1" count="4">
        <x14:dataValidation type="list" allowBlank="1" showInputMessage="1" showErrorMessage="1" xr:uid="{D77FD322-79EA-4973-9AFD-27B6F0DF6C74}">
          <x14:formula1>
            <xm:f>'(参考)リスト'!$B$6:$B$12</xm:f>
          </x14:formula1>
          <xm:sqref>X6:AB6</xm:sqref>
        </x14:dataValidation>
        <x14:dataValidation type="list" allowBlank="1" showInputMessage="1" showErrorMessage="1" xr:uid="{D27EBF21-EAC3-4745-A77D-3AA1193B7BC0}">
          <x14:formula1>
            <xm:f>'(参考)リスト'!$E$6:$E$10</xm:f>
          </x14:formula1>
          <xm:sqref>Z3:AB3</xm:sqref>
        </x14:dataValidation>
        <x14:dataValidation type="list" allowBlank="1" showInputMessage="1" showErrorMessage="1" xr:uid="{EA350EDD-8136-4F4E-9E2A-4DCD2F8B8236}">
          <x14:formula1>
            <xm:f>'(参考)リスト'!$F$6:$F$7</xm:f>
          </x14:formula1>
          <xm:sqref>Z4:AB4</xm:sqref>
        </x14:dataValidation>
        <x14:dataValidation type="list" allowBlank="1" showInputMessage="1" showErrorMessage="1" xr:uid="{ABCDF147-7B9A-40CF-B683-21848FD9DA93}">
          <x14:formula1>
            <xm:f>'(参考)リスト'!$C$6:$C$11</xm:f>
          </x14:formula1>
          <xm:sqref>E28:J28</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pageSetUpPr fitToPage="1"/>
  </sheetPr>
  <dimension ref="B2:AN55"/>
  <sheetViews>
    <sheetView showGridLines="0" view="pageBreakPreview" zoomScale="85" zoomScaleNormal="55" zoomScaleSheetLayoutView="85" workbookViewId="0">
      <selection activeCell="B3" sqref="B2:AO41"/>
    </sheetView>
  </sheetViews>
  <sheetFormatPr defaultColWidth="9" defaultRowHeight="12" x14ac:dyDescent="0.15"/>
  <cols>
    <col min="1" max="1" width="1.625" style="4" customWidth="1"/>
    <col min="2" max="2" width="5.625" style="4" bestFit="1" customWidth="1"/>
    <col min="3" max="3" width="6.125" style="4" customWidth="1"/>
    <col min="4" max="5" width="5.875" style="4" customWidth="1"/>
    <col min="6" max="14" width="4.125" style="4" customWidth="1"/>
    <col min="15" max="26" width="4.5" style="4" customWidth="1"/>
    <col min="27" max="36" width="4.125" style="4" customWidth="1"/>
    <col min="37" max="40" width="3.25" style="4" customWidth="1"/>
    <col min="41" max="41" width="1.375" style="4" customWidth="1"/>
    <col min="42" max="16384" width="9" style="4"/>
  </cols>
  <sheetData>
    <row r="2" spans="2:40" ht="8.25" customHeight="1" x14ac:dyDescent="0.15"/>
    <row r="3" spans="2:40" ht="25.15" customHeight="1" x14ac:dyDescent="0.15">
      <c r="B3" s="473" t="s">
        <v>240</v>
      </c>
      <c r="C3" s="473"/>
      <c r="D3" s="473"/>
      <c r="E3" s="473"/>
      <c r="F3" s="473"/>
      <c r="G3" s="473"/>
      <c r="H3" s="473"/>
      <c r="I3" s="473"/>
      <c r="J3" s="473"/>
      <c r="K3" s="473"/>
      <c r="L3" s="473"/>
      <c r="M3" s="473"/>
      <c r="N3" s="473"/>
      <c r="O3" s="473"/>
      <c r="P3" s="473"/>
      <c r="Q3" s="473"/>
      <c r="R3" s="473"/>
      <c r="S3" s="473"/>
      <c r="T3" s="473"/>
      <c r="U3" s="473"/>
      <c r="V3" s="473"/>
      <c r="W3" s="473"/>
      <c r="X3" s="473"/>
      <c r="Y3" s="473"/>
      <c r="Z3" s="473"/>
      <c r="AA3" s="473"/>
      <c r="AB3" s="473"/>
      <c r="AC3" s="473"/>
      <c r="AD3" s="473"/>
      <c r="AE3" s="473"/>
      <c r="AF3" s="473"/>
      <c r="AG3" s="473"/>
      <c r="AH3" s="473"/>
      <c r="AI3" s="473"/>
      <c r="AJ3" s="473"/>
      <c r="AK3" s="473"/>
      <c r="AL3" s="473"/>
      <c r="AM3" s="473"/>
      <c r="AN3" s="473"/>
    </row>
    <row r="4" spans="2:40" ht="20.100000000000001" customHeight="1" x14ac:dyDescent="0.15">
      <c r="B4" s="474" t="s">
        <v>161</v>
      </c>
      <c r="C4" s="474"/>
      <c r="D4" s="474"/>
      <c r="E4" s="475" t="str">
        <f>'様式A-1'!D3</f>
        <v>ホオテキトンネル</v>
      </c>
      <c r="F4" s="476"/>
      <c r="G4" s="476"/>
      <c r="H4" s="476"/>
      <c r="I4" s="477"/>
      <c r="J4" s="478" t="s">
        <v>160</v>
      </c>
      <c r="K4" s="478"/>
      <c r="L4" s="478"/>
      <c r="M4" s="479" t="str">
        <f>'様式A-1'!J3</f>
        <v>秋掛錦線</v>
      </c>
      <c r="N4" s="480"/>
      <c r="O4" s="480"/>
      <c r="P4" s="480"/>
      <c r="Q4" s="480"/>
      <c r="R4" s="481"/>
      <c r="S4" s="486" t="s">
        <v>134</v>
      </c>
      <c r="T4" s="486"/>
      <c r="U4" s="486"/>
      <c r="V4" s="486"/>
      <c r="W4" s="486"/>
      <c r="X4" s="486"/>
      <c r="Y4" s="488" t="str">
        <f>'様式A-1'!K5</f>
        <v>株式会社エイト日本技術開発
岡根 三千夫</v>
      </c>
      <c r="Z4" s="489"/>
      <c r="AA4" s="489"/>
      <c r="AB4" s="489"/>
      <c r="AC4" s="489"/>
      <c r="AD4" s="490"/>
      <c r="AE4" s="472" t="s">
        <v>133</v>
      </c>
      <c r="AF4" s="472"/>
      <c r="AG4" s="472"/>
      <c r="AH4" s="472"/>
      <c r="AI4" s="487">
        <f>'様式A-1'!R5</f>
        <v>45651</v>
      </c>
      <c r="AJ4" s="487"/>
      <c r="AK4" s="487"/>
      <c r="AL4" s="487"/>
      <c r="AM4" s="487"/>
      <c r="AN4" s="487"/>
    </row>
    <row r="5" spans="2:40" ht="20.100000000000001" customHeight="1" x14ac:dyDescent="0.15">
      <c r="B5" s="482" t="s">
        <v>0</v>
      </c>
      <c r="C5" s="482"/>
      <c r="D5" s="482"/>
      <c r="E5" s="483" t="str">
        <f>'様式A-1'!D4</f>
        <v>鴬笛トンネル</v>
      </c>
      <c r="F5" s="484"/>
      <c r="G5" s="484"/>
      <c r="H5" s="484"/>
      <c r="I5" s="485"/>
      <c r="J5" s="439" t="s">
        <v>1</v>
      </c>
      <c r="K5" s="439"/>
      <c r="L5" s="439"/>
      <c r="M5" s="479" t="str">
        <f>'様式A-1'!R3</f>
        <v>山口県岩国土木建築事務所</v>
      </c>
      <c r="N5" s="480"/>
      <c r="O5" s="480"/>
      <c r="P5" s="480"/>
      <c r="Q5" s="480"/>
      <c r="R5" s="481"/>
      <c r="S5" s="486"/>
      <c r="T5" s="486"/>
      <c r="U5" s="486"/>
      <c r="V5" s="486"/>
      <c r="W5" s="486"/>
      <c r="X5" s="486"/>
      <c r="Y5" s="491"/>
      <c r="Z5" s="492"/>
      <c r="AA5" s="492"/>
      <c r="AB5" s="492"/>
      <c r="AC5" s="492"/>
      <c r="AD5" s="493"/>
      <c r="AE5" s="472"/>
      <c r="AF5" s="472"/>
      <c r="AG5" s="472"/>
      <c r="AH5" s="472"/>
      <c r="AI5" s="487"/>
      <c r="AJ5" s="487"/>
      <c r="AK5" s="487"/>
      <c r="AL5" s="487"/>
      <c r="AM5" s="487"/>
      <c r="AN5" s="487"/>
    </row>
    <row r="6" spans="2:40" ht="13.5" customHeight="1" x14ac:dyDescent="0.15">
      <c r="B6" s="438" t="s">
        <v>159</v>
      </c>
      <c r="C6" s="438" t="s">
        <v>158</v>
      </c>
      <c r="D6" s="450" t="s">
        <v>157</v>
      </c>
      <c r="E6" s="451"/>
      <c r="F6" s="454" t="s">
        <v>156</v>
      </c>
      <c r="G6" s="455"/>
      <c r="H6" s="455"/>
      <c r="I6" s="455"/>
      <c r="J6" s="456"/>
      <c r="K6" s="460" t="s">
        <v>155</v>
      </c>
      <c r="L6" s="461"/>
      <c r="M6" s="461"/>
      <c r="N6" s="462"/>
      <c r="O6" s="422" t="s">
        <v>154</v>
      </c>
      <c r="P6" s="423"/>
      <c r="Q6" s="423"/>
      <c r="R6" s="423"/>
      <c r="S6" s="418"/>
      <c r="T6" s="418"/>
      <c r="U6" s="418"/>
      <c r="V6" s="418"/>
      <c r="W6" s="418"/>
      <c r="X6" s="418"/>
      <c r="Y6" s="418"/>
      <c r="Z6" s="418"/>
      <c r="AA6" s="418"/>
      <c r="AB6" s="418"/>
      <c r="AC6" s="418"/>
      <c r="AD6" s="419"/>
      <c r="AE6" s="466" t="s">
        <v>153</v>
      </c>
      <c r="AF6" s="467"/>
      <c r="AG6" s="467"/>
      <c r="AH6" s="467"/>
      <c r="AI6" s="467"/>
      <c r="AJ6" s="468"/>
      <c r="AK6" s="418" t="s">
        <v>152</v>
      </c>
      <c r="AL6" s="418"/>
      <c r="AM6" s="418"/>
      <c r="AN6" s="419"/>
    </row>
    <row r="7" spans="2:40" ht="13.5" customHeight="1" x14ac:dyDescent="0.15">
      <c r="B7" s="438"/>
      <c r="C7" s="440"/>
      <c r="D7" s="452"/>
      <c r="E7" s="453"/>
      <c r="F7" s="457"/>
      <c r="G7" s="458"/>
      <c r="H7" s="458"/>
      <c r="I7" s="458"/>
      <c r="J7" s="459"/>
      <c r="K7" s="463"/>
      <c r="L7" s="464"/>
      <c r="M7" s="464"/>
      <c r="N7" s="465"/>
      <c r="O7" s="472" t="s">
        <v>392</v>
      </c>
      <c r="P7" s="472"/>
      <c r="Q7" s="472"/>
      <c r="R7" s="125" t="s">
        <v>393</v>
      </c>
      <c r="S7" s="472" t="s">
        <v>394</v>
      </c>
      <c r="T7" s="472"/>
      <c r="U7" s="472" t="s">
        <v>395</v>
      </c>
      <c r="V7" s="472"/>
      <c r="W7" s="472"/>
      <c r="X7" s="472"/>
      <c r="Y7" s="426" t="s">
        <v>396</v>
      </c>
      <c r="Z7" s="427"/>
      <c r="AA7" s="427"/>
      <c r="AB7" s="428"/>
      <c r="AC7" s="409" t="s">
        <v>140</v>
      </c>
      <c r="AD7" s="410"/>
      <c r="AE7" s="469"/>
      <c r="AF7" s="470"/>
      <c r="AG7" s="470"/>
      <c r="AH7" s="470"/>
      <c r="AI7" s="470"/>
      <c r="AJ7" s="471"/>
      <c r="AK7" s="418"/>
      <c r="AL7" s="418"/>
      <c r="AM7" s="418"/>
      <c r="AN7" s="419"/>
    </row>
    <row r="8" spans="2:40" ht="13.5" customHeight="1" x14ac:dyDescent="0.15">
      <c r="B8" s="439"/>
      <c r="C8" s="441"/>
      <c r="D8" s="17" t="s">
        <v>151</v>
      </c>
      <c r="E8" s="16" t="s">
        <v>150</v>
      </c>
      <c r="F8" s="439" t="s">
        <v>149</v>
      </c>
      <c r="G8" s="439"/>
      <c r="H8" s="439"/>
      <c r="I8" s="434" t="s">
        <v>148</v>
      </c>
      <c r="J8" s="434" t="s">
        <v>147</v>
      </c>
      <c r="K8" s="434" t="s">
        <v>146</v>
      </c>
      <c r="L8" s="436" t="s">
        <v>145</v>
      </c>
      <c r="M8" s="409" t="s">
        <v>140</v>
      </c>
      <c r="N8" s="442"/>
      <c r="O8" s="430" t="s">
        <v>378</v>
      </c>
      <c r="P8" s="430" t="s">
        <v>379</v>
      </c>
      <c r="Q8" s="430" t="s">
        <v>380</v>
      </c>
      <c r="R8" s="430" t="s">
        <v>381</v>
      </c>
      <c r="S8" s="432" t="s">
        <v>382</v>
      </c>
      <c r="T8" s="432" t="s">
        <v>383</v>
      </c>
      <c r="U8" s="432" t="s">
        <v>384</v>
      </c>
      <c r="V8" s="430" t="s">
        <v>385</v>
      </c>
      <c r="W8" s="432" t="s">
        <v>386</v>
      </c>
      <c r="X8" s="432" t="s">
        <v>387</v>
      </c>
      <c r="Y8" s="430" t="s">
        <v>388</v>
      </c>
      <c r="Z8" s="430" t="s">
        <v>389</v>
      </c>
      <c r="AA8" s="430" t="s">
        <v>390</v>
      </c>
      <c r="AB8" s="432" t="s">
        <v>391</v>
      </c>
      <c r="AC8" s="424"/>
      <c r="AD8" s="425"/>
      <c r="AE8" s="444" t="s">
        <v>144</v>
      </c>
      <c r="AF8" s="446" t="s">
        <v>143</v>
      </c>
      <c r="AG8" s="446" t="s">
        <v>142</v>
      </c>
      <c r="AH8" s="448" t="s">
        <v>141</v>
      </c>
      <c r="AI8" s="409" t="s">
        <v>140</v>
      </c>
      <c r="AJ8" s="410"/>
      <c r="AK8" s="418"/>
      <c r="AL8" s="418"/>
      <c r="AM8" s="418"/>
      <c r="AN8" s="419"/>
    </row>
    <row r="9" spans="2:40" x14ac:dyDescent="0.15">
      <c r="B9" s="439"/>
      <c r="C9" s="22" t="s">
        <v>139</v>
      </c>
      <c r="D9" s="15" t="s">
        <v>138</v>
      </c>
      <c r="E9" s="15" t="s">
        <v>137</v>
      </c>
      <c r="F9" s="439"/>
      <c r="G9" s="439"/>
      <c r="H9" s="439"/>
      <c r="I9" s="435"/>
      <c r="J9" s="435"/>
      <c r="K9" s="435"/>
      <c r="L9" s="437"/>
      <c r="M9" s="443"/>
      <c r="N9" s="421"/>
      <c r="O9" s="431"/>
      <c r="P9" s="431"/>
      <c r="Q9" s="431"/>
      <c r="R9" s="431"/>
      <c r="S9" s="433"/>
      <c r="T9" s="433"/>
      <c r="U9" s="433"/>
      <c r="V9" s="431"/>
      <c r="W9" s="433"/>
      <c r="X9" s="433"/>
      <c r="Y9" s="431"/>
      <c r="Z9" s="431"/>
      <c r="AA9" s="431"/>
      <c r="AB9" s="433"/>
      <c r="AC9" s="411"/>
      <c r="AD9" s="412"/>
      <c r="AE9" s="445"/>
      <c r="AF9" s="447"/>
      <c r="AG9" s="447"/>
      <c r="AH9" s="449"/>
      <c r="AI9" s="411"/>
      <c r="AJ9" s="412"/>
      <c r="AK9" s="420"/>
      <c r="AL9" s="420"/>
      <c r="AM9" s="420"/>
      <c r="AN9" s="421"/>
    </row>
    <row r="10" spans="2:40" ht="13.5" customHeight="1" x14ac:dyDescent="0.15">
      <c r="B10" s="23" t="s">
        <v>662</v>
      </c>
      <c r="C10" s="126">
        <v>0</v>
      </c>
      <c r="D10" s="126">
        <v>0</v>
      </c>
      <c r="E10" s="126">
        <v>0</v>
      </c>
      <c r="F10" s="429" t="s">
        <v>678</v>
      </c>
      <c r="G10" s="403"/>
      <c r="H10" s="403"/>
      <c r="I10" s="14"/>
      <c r="J10" s="91"/>
      <c r="K10" s="14"/>
      <c r="L10" s="13"/>
      <c r="M10" s="413"/>
      <c r="N10" s="406"/>
      <c r="O10" s="14"/>
      <c r="P10" s="13"/>
      <c r="Q10" s="13"/>
      <c r="R10" s="13"/>
      <c r="S10" s="13"/>
      <c r="T10" s="86"/>
      <c r="U10" s="86"/>
      <c r="V10" s="86"/>
      <c r="W10" s="86"/>
      <c r="X10" s="86"/>
      <c r="Y10" s="86"/>
      <c r="Z10" s="86"/>
      <c r="AA10" s="59"/>
      <c r="AB10" s="60"/>
      <c r="AC10" s="407"/>
      <c r="AD10" s="408"/>
      <c r="AE10" s="86"/>
      <c r="AF10" s="86"/>
      <c r="AG10" s="86"/>
      <c r="AH10" s="86"/>
      <c r="AI10" s="402"/>
      <c r="AJ10" s="403"/>
      <c r="AK10" s="415"/>
      <c r="AL10" s="416"/>
      <c r="AM10" s="416"/>
      <c r="AN10" s="417"/>
    </row>
    <row r="11" spans="2:40" ht="13.5" customHeight="1" x14ac:dyDescent="0.15">
      <c r="B11" s="127">
        <v>1</v>
      </c>
      <c r="C11" s="126">
        <v>10</v>
      </c>
      <c r="D11" s="126">
        <v>0</v>
      </c>
      <c r="E11" s="126">
        <v>10</v>
      </c>
      <c r="F11" s="402" t="s">
        <v>679</v>
      </c>
      <c r="G11" s="403"/>
      <c r="H11" s="403"/>
      <c r="I11" s="14"/>
      <c r="J11" s="91"/>
      <c r="K11" s="14"/>
      <c r="L11" s="13"/>
      <c r="M11" s="413"/>
      <c r="N11" s="406"/>
      <c r="O11" s="14"/>
      <c r="P11" s="13"/>
      <c r="Q11" s="13"/>
      <c r="R11" s="13"/>
      <c r="S11" s="13"/>
      <c r="T11" s="86"/>
      <c r="U11" s="86"/>
      <c r="V11" s="86"/>
      <c r="W11" s="86"/>
      <c r="X11" s="86"/>
      <c r="Y11" s="86"/>
      <c r="Z11" s="86"/>
      <c r="AA11" s="59"/>
      <c r="AB11" s="60"/>
      <c r="AC11" s="407"/>
      <c r="AD11" s="408"/>
      <c r="AE11" s="86"/>
      <c r="AF11" s="86"/>
      <c r="AG11" s="86"/>
      <c r="AH11" s="14"/>
      <c r="AI11" s="402"/>
      <c r="AJ11" s="403"/>
      <c r="AK11" s="415"/>
      <c r="AL11" s="416"/>
      <c r="AM11" s="416"/>
      <c r="AN11" s="417"/>
    </row>
    <row r="12" spans="2:40" ht="13.5" customHeight="1" x14ac:dyDescent="0.15">
      <c r="B12" s="127">
        <v>2</v>
      </c>
      <c r="C12" s="126">
        <v>10</v>
      </c>
      <c r="D12" s="126">
        <v>10</v>
      </c>
      <c r="E12" s="126">
        <v>20</v>
      </c>
      <c r="F12" s="402" t="s">
        <v>679</v>
      </c>
      <c r="G12" s="403"/>
      <c r="H12" s="403"/>
      <c r="I12" s="14"/>
      <c r="J12" s="91"/>
      <c r="K12" s="14"/>
      <c r="L12" s="13"/>
      <c r="M12" s="413"/>
      <c r="N12" s="406"/>
      <c r="O12" s="14"/>
      <c r="P12" s="13"/>
      <c r="Q12" s="13"/>
      <c r="R12" s="13"/>
      <c r="S12" s="13"/>
      <c r="T12" s="86"/>
      <c r="U12" s="86"/>
      <c r="V12" s="86"/>
      <c r="W12" s="86"/>
      <c r="X12" s="86"/>
      <c r="Y12" s="86"/>
      <c r="Z12" s="86"/>
      <c r="AA12" s="59"/>
      <c r="AB12" s="60"/>
      <c r="AC12" s="407"/>
      <c r="AD12" s="408"/>
      <c r="AE12" s="86"/>
      <c r="AF12" s="14"/>
      <c r="AG12" s="14"/>
      <c r="AH12" s="86"/>
      <c r="AI12" s="402"/>
      <c r="AJ12" s="403"/>
      <c r="AK12" s="415"/>
      <c r="AL12" s="416"/>
      <c r="AM12" s="416"/>
      <c r="AN12" s="417"/>
    </row>
    <row r="13" spans="2:40" ht="13.5" customHeight="1" x14ac:dyDescent="0.15">
      <c r="B13" s="127">
        <v>3</v>
      </c>
      <c r="C13" s="126">
        <v>10</v>
      </c>
      <c r="D13" s="126">
        <v>20</v>
      </c>
      <c r="E13" s="126">
        <v>30</v>
      </c>
      <c r="F13" s="402" t="s">
        <v>679</v>
      </c>
      <c r="G13" s="403"/>
      <c r="H13" s="403"/>
      <c r="I13" s="14"/>
      <c r="J13" s="91"/>
      <c r="K13" s="14"/>
      <c r="L13" s="13"/>
      <c r="M13" s="413"/>
      <c r="N13" s="406"/>
      <c r="O13" s="14"/>
      <c r="P13" s="13"/>
      <c r="Q13" s="13"/>
      <c r="R13" s="13"/>
      <c r="S13" s="13"/>
      <c r="T13" s="86"/>
      <c r="U13" s="86"/>
      <c r="V13" s="86"/>
      <c r="W13" s="86"/>
      <c r="X13" s="86"/>
      <c r="Y13" s="86"/>
      <c r="Z13" s="86"/>
      <c r="AA13" s="59"/>
      <c r="AB13" s="60"/>
      <c r="AC13" s="407"/>
      <c r="AD13" s="408"/>
      <c r="AE13" s="14"/>
      <c r="AF13" s="86"/>
      <c r="AG13" s="86"/>
      <c r="AH13" s="86"/>
      <c r="AI13" s="413"/>
      <c r="AJ13" s="414"/>
      <c r="AK13" s="404"/>
      <c r="AL13" s="405"/>
      <c r="AM13" s="405"/>
      <c r="AN13" s="406"/>
    </row>
    <row r="14" spans="2:40" ht="13.5" customHeight="1" x14ac:dyDescent="0.15">
      <c r="B14" s="127">
        <v>4</v>
      </c>
      <c r="C14" s="126">
        <v>2</v>
      </c>
      <c r="D14" s="126">
        <v>30</v>
      </c>
      <c r="E14" s="126">
        <v>32</v>
      </c>
      <c r="F14" s="402" t="s">
        <v>679</v>
      </c>
      <c r="G14" s="403"/>
      <c r="H14" s="403"/>
      <c r="I14" s="14"/>
      <c r="J14" s="91"/>
      <c r="K14" s="14"/>
      <c r="L14" s="13"/>
      <c r="M14" s="413"/>
      <c r="N14" s="406"/>
      <c r="O14" s="14"/>
      <c r="P14" s="13"/>
      <c r="Q14" s="13"/>
      <c r="R14" s="13"/>
      <c r="S14" s="13"/>
      <c r="T14" s="86"/>
      <c r="U14" s="86"/>
      <c r="V14" s="86"/>
      <c r="W14" s="86"/>
      <c r="X14" s="86"/>
      <c r="Y14" s="86"/>
      <c r="Z14" s="86"/>
      <c r="AA14" s="59"/>
      <c r="AB14" s="60"/>
      <c r="AC14" s="407"/>
      <c r="AD14" s="408"/>
      <c r="AE14" s="86"/>
      <c r="AF14" s="86"/>
      <c r="AG14" s="59"/>
      <c r="AH14" s="60"/>
      <c r="AI14" s="402"/>
      <c r="AJ14" s="403"/>
      <c r="AK14" s="404"/>
      <c r="AL14" s="405"/>
      <c r="AM14" s="405"/>
      <c r="AN14" s="406"/>
    </row>
    <row r="15" spans="2:40" ht="13.5" customHeight="1" x14ac:dyDescent="0.15">
      <c r="B15" s="127" t="s">
        <v>668</v>
      </c>
      <c r="C15" s="126">
        <v>0</v>
      </c>
      <c r="D15" s="126">
        <v>32</v>
      </c>
      <c r="E15" s="126">
        <v>32</v>
      </c>
      <c r="F15" s="402"/>
      <c r="G15" s="403"/>
      <c r="H15" s="403"/>
      <c r="I15" s="14"/>
      <c r="J15" s="91"/>
      <c r="K15" s="14"/>
      <c r="L15" s="13"/>
      <c r="M15" s="413"/>
      <c r="N15" s="406"/>
      <c r="O15" s="14"/>
      <c r="P15" s="13"/>
      <c r="Q15" s="13"/>
      <c r="R15" s="13"/>
      <c r="S15" s="13"/>
      <c r="T15" s="86"/>
      <c r="U15" s="86"/>
      <c r="V15" s="86"/>
      <c r="W15" s="86"/>
      <c r="X15" s="86"/>
      <c r="Y15" s="86"/>
      <c r="Z15" s="86"/>
      <c r="AA15" s="59"/>
      <c r="AB15" s="60"/>
      <c r="AC15" s="407"/>
      <c r="AD15" s="408"/>
      <c r="AE15" s="86"/>
      <c r="AF15" s="86"/>
      <c r="AG15" s="59"/>
      <c r="AH15" s="60"/>
      <c r="AI15" s="402"/>
      <c r="AJ15" s="403"/>
      <c r="AK15" s="404"/>
      <c r="AL15" s="405"/>
      <c r="AM15" s="405"/>
      <c r="AN15" s="406"/>
    </row>
    <row r="16" spans="2:40" ht="13.5" customHeight="1" x14ac:dyDescent="0.15">
      <c r="B16" s="127"/>
      <c r="C16" s="126"/>
      <c r="D16" s="126"/>
      <c r="E16" s="126"/>
      <c r="F16" s="402"/>
      <c r="G16" s="403"/>
      <c r="H16" s="403"/>
      <c r="I16" s="14"/>
      <c r="J16" s="91"/>
      <c r="K16" s="14"/>
      <c r="L16" s="13"/>
      <c r="M16" s="413"/>
      <c r="N16" s="406"/>
      <c r="O16" s="14"/>
      <c r="P16" s="13"/>
      <c r="Q16" s="13"/>
      <c r="R16" s="13"/>
      <c r="S16" s="13"/>
      <c r="T16" s="86"/>
      <c r="U16" s="86"/>
      <c r="V16" s="86"/>
      <c r="W16" s="86"/>
      <c r="X16" s="86"/>
      <c r="Y16" s="86"/>
      <c r="Z16" s="86"/>
      <c r="AA16" s="59"/>
      <c r="AB16" s="60"/>
      <c r="AC16" s="407"/>
      <c r="AD16" s="408"/>
      <c r="AE16" s="86"/>
      <c r="AF16" s="86"/>
      <c r="AG16" s="59"/>
      <c r="AH16" s="60"/>
      <c r="AI16" s="402"/>
      <c r="AJ16" s="403"/>
      <c r="AK16" s="404"/>
      <c r="AL16" s="405"/>
      <c r="AM16" s="405"/>
      <c r="AN16" s="406"/>
    </row>
    <row r="17" spans="2:40" ht="13.5" customHeight="1" x14ac:dyDescent="0.15">
      <c r="B17" s="127"/>
      <c r="C17" s="126"/>
      <c r="D17" s="126"/>
      <c r="E17" s="126"/>
      <c r="F17" s="402"/>
      <c r="G17" s="403"/>
      <c r="H17" s="403"/>
      <c r="I17" s="14"/>
      <c r="J17" s="91"/>
      <c r="K17" s="14"/>
      <c r="L17" s="13"/>
      <c r="M17" s="413"/>
      <c r="N17" s="406"/>
      <c r="O17" s="14"/>
      <c r="P17" s="13"/>
      <c r="Q17" s="13"/>
      <c r="R17" s="13"/>
      <c r="S17" s="13"/>
      <c r="T17" s="86"/>
      <c r="U17" s="86"/>
      <c r="V17" s="86"/>
      <c r="W17" s="86"/>
      <c r="X17" s="86"/>
      <c r="Y17" s="86"/>
      <c r="Z17" s="86"/>
      <c r="AA17" s="59"/>
      <c r="AB17" s="60"/>
      <c r="AC17" s="407"/>
      <c r="AD17" s="408"/>
      <c r="AE17" s="86"/>
      <c r="AF17" s="86"/>
      <c r="AG17" s="59"/>
      <c r="AH17" s="60"/>
      <c r="AI17" s="402"/>
      <c r="AJ17" s="403"/>
      <c r="AK17" s="404"/>
      <c r="AL17" s="405"/>
      <c r="AM17" s="405"/>
      <c r="AN17" s="406"/>
    </row>
    <row r="18" spans="2:40" ht="13.5" customHeight="1" x14ac:dyDescent="0.15">
      <c r="B18" s="127"/>
      <c r="C18" s="126"/>
      <c r="D18" s="126"/>
      <c r="E18" s="126"/>
      <c r="F18" s="402"/>
      <c r="G18" s="403"/>
      <c r="H18" s="403"/>
      <c r="I18" s="14"/>
      <c r="J18" s="91"/>
      <c r="K18" s="14"/>
      <c r="L18" s="13"/>
      <c r="M18" s="413"/>
      <c r="N18" s="406"/>
      <c r="O18" s="14"/>
      <c r="P18" s="13"/>
      <c r="Q18" s="13"/>
      <c r="R18" s="13"/>
      <c r="S18" s="13"/>
      <c r="T18" s="86"/>
      <c r="U18" s="86"/>
      <c r="V18" s="86"/>
      <c r="W18" s="86"/>
      <c r="X18" s="86"/>
      <c r="Y18" s="86"/>
      <c r="Z18" s="86"/>
      <c r="AA18" s="59"/>
      <c r="AB18" s="60"/>
      <c r="AC18" s="407"/>
      <c r="AD18" s="408"/>
      <c r="AE18" s="86"/>
      <c r="AF18" s="86"/>
      <c r="AG18" s="59"/>
      <c r="AH18" s="60"/>
      <c r="AI18" s="402"/>
      <c r="AJ18" s="403"/>
      <c r="AK18" s="404"/>
      <c r="AL18" s="405"/>
      <c r="AM18" s="405"/>
      <c r="AN18" s="406"/>
    </row>
    <row r="19" spans="2:40" ht="13.5" customHeight="1" x14ac:dyDescent="0.15">
      <c r="B19" s="127"/>
      <c r="C19" s="126"/>
      <c r="D19" s="126"/>
      <c r="E19" s="126"/>
      <c r="F19" s="402"/>
      <c r="G19" s="403"/>
      <c r="H19" s="403"/>
      <c r="I19" s="14"/>
      <c r="J19" s="91"/>
      <c r="K19" s="14"/>
      <c r="L19" s="13"/>
      <c r="M19" s="413"/>
      <c r="N19" s="406"/>
      <c r="O19" s="14"/>
      <c r="P19" s="13"/>
      <c r="Q19" s="13"/>
      <c r="R19" s="13"/>
      <c r="S19" s="13"/>
      <c r="T19" s="86"/>
      <c r="U19" s="86"/>
      <c r="V19" s="86"/>
      <c r="W19" s="86"/>
      <c r="X19" s="86"/>
      <c r="Y19" s="86"/>
      <c r="Z19" s="86"/>
      <c r="AA19" s="59"/>
      <c r="AB19" s="60"/>
      <c r="AC19" s="407"/>
      <c r="AD19" s="408"/>
      <c r="AE19" s="86"/>
      <c r="AF19" s="86"/>
      <c r="AG19" s="59"/>
      <c r="AH19" s="60"/>
      <c r="AI19" s="402"/>
      <c r="AJ19" s="403"/>
      <c r="AK19" s="404"/>
      <c r="AL19" s="405"/>
      <c r="AM19" s="405"/>
      <c r="AN19" s="406"/>
    </row>
    <row r="20" spans="2:40" ht="13.5" customHeight="1" x14ac:dyDescent="0.15">
      <c r="B20" s="127"/>
      <c r="C20" s="126"/>
      <c r="D20" s="126"/>
      <c r="E20" s="126"/>
      <c r="F20" s="402"/>
      <c r="G20" s="403"/>
      <c r="H20" s="403"/>
      <c r="I20" s="14"/>
      <c r="J20" s="91"/>
      <c r="K20" s="14"/>
      <c r="L20" s="13"/>
      <c r="M20" s="413"/>
      <c r="N20" s="406"/>
      <c r="O20" s="14"/>
      <c r="P20" s="13"/>
      <c r="Q20" s="13"/>
      <c r="R20" s="13"/>
      <c r="S20" s="13"/>
      <c r="T20" s="23"/>
      <c r="U20" s="23"/>
      <c r="V20" s="23"/>
      <c r="W20" s="86"/>
      <c r="X20" s="86"/>
      <c r="Y20" s="86"/>
      <c r="Z20" s="86"/>
      <c r="AA20" s="59"/>
      <c r="AB20" s="60"/>
      <c r="AC20" s="407"/>
      <c r="AD20" s="408"/>
      <c r="AE20" s="86"/>
      <c r="AF20" s="86"/>
      <c r="AG20" s="59"/>
      <c r="AH20" s="60"/>
      <c r="AI20" s="402"/>
      <c r="AJ20" s="403"/>
      <c r="AK20" s="404"/>
      <c r="AL20" s="405"/>
      <c r="AM20" s="405"/>
      <c r="AN20" s="406"/>
    </row>
    <row r="21" spans="2:40" ht="13.5" customHeight="1" x14ac:dyDescent="0.15">
      <c r="B21" s="127"/>
      <c r="C21" s="126"/>
      <c r="D21" s="126"/>
      <c r="E21" s="126"/>
      <c r="F21" s="402"/>
      <c r="G21" s="403"/>
      <c r="H21" s="403"/>
      <c r="I21" s="14"/>
      <c r="J21" s="91"/>
      <c r="K21" s="14"/>
      <c r="L21" s="13"/>
      <c r="M21" s="413"/>
      <c r="N21" s="406"/>
      <c r="O21" s="14"/>
      <c r="P21" s="13"/>
      <c r="Q21" s="13"/>
      <c r="R21" s="13"/>
      <c r="S21" s="13"/>
      <c r="T21" s="86"/>
      <c r="U21" s="86"/>
      <c r="V21" s="86"/>
      <c r="W21" s="86"/>
      <c r="X21" s="86"/>
      <c r="Y21" s="86"/>
      <c r="Z21" s="86"/>
      <c r="AA21" s="59"/>
      <c r="AB21" s="60"/>
      <c r="AC21" s="407"/>
      <c r="AD21" s="408"/>
      <c r="AE21" s="86"/>
      <c r="AF21" s="86"/>
      <c r="AG21" s="59"/>
      <c r="AH21" s="60"/>
      <c r="AI21" s="402"/>
      <c r="AJ21" s="403"/>
      <c r="AK21" s="404"/>
      <c r="AL21" s="405"/>
      <c r="AM21" s="405"/>
      <c r="AN21" s="406"/>
    </row>
    <row r="22" spans="2:40" ht="13.5" customHeight="1" x14ac:dyDescent="0.15">
      <c r="B22" s="127"/>
      <c r="C22" s="126"/>
      <c r="D22" s="126"/>
      <c r="E22" s="126"/>
      <c r="F22" s="402"/>
      <c r="G22" s="403"/>
      <c r="H22" s="403"/>
      <c r="I22" s="14"/>
      <c r="J22" s="91"/>
      <c r="K22" s="14"/>
      <c r="L22" s="13"/>
      <c r="M22" s="413"/>
      <c r="N22" s="406"/>
      <c r="O22" s="14"/>
      <c r="P22" s="13"/>
      <c r="Q22" s="13"/>
      <c r="R22" s="13"/>
      <c r="S22" s="13"/>
      <c r="T22" s="86"/>
      <c r="U22" s="86"/>
      <c r="V22" s="86"/>
      <c r="W22" s="86"/>
      <c r="X22" s="86"/>
      <c r="Y22" s="86"/>
      <c r="Z22" s="86"/>
      <c r="AA22" s="59"/>
      <c r="AB22" s="60"/>
      <c r="AC22" s="407"/>
      <c r="AD22" s="408"/>
      <c r="AE22" s="86"/>
      <c r="AF22" s="86"/>
      <c r="AG22" s="59"/>
      <c r="AH22" s="60"/>
      <c r="AI22" s="402"/>
      <c r="AJ22" s="403"/>
      <c r="AK22" s="404"/>
      <c r="AL22" s="405"/>
      <c r="AM22" s="405"/>
      <c r="AN22" s="406"/>
    </row>
    <row r="23" spans="2:40" ht="13.5" customHeight="1" x14ac:dyDescent="0.15">
      <c r="B23" s="127"/>
      <c r="C23" s="126"/>
      <c r="D23" s="126"/>
      <c r="E23" s="126"/>
      <c r="F23" s="402"/>
      <c r="G23" s="403"/>
      <c r="H23" s="403"/>
      <c r="I23" s="14"/>
      <c r="J23" s="91"/>
      <c r="K23" s="14"/>
      <c r="L23" s="13"/>
      <c r="M23" s="413"/>
      <c r="N23" s="406"/>
      <c r="O23" s="14"/>
      <c r="P23" s="13"/>
      <c r="Q23" s="13"/>
      <c r="R23" s="13"/>
      <c r="S23" s="13"/>
      <c r="T23" s="23"/>
      <c r="U23" s="14"/>
      <c r="V23" s="23"/>
      <c r="W23" s="23"/>
      <c r="X23" s="23"/>
      <c r="Y23" s="23"/>
      <c r="Z23" s="23"/>
      <c r="AA23" s="59"/>
      <c r="AB23" s="14"/>
      <c r="AC23" s="407"/>
      <c r="AD23" s="408"/>
      <c r="AE23" s="86"/>
      <c r="AF23" s="86"/>
      <c r="AG23" s="59"/>
      <c r="AH23" s="60"/>
      <c r="AI23" s="402"/>
      <c r="AJ23" s="403"/>
      <c r="AK23" s="404"/>
      <c r="AL23" s="405"/>
      <c r="AM23" s="405"/>
      <c r="AN23" s="406"/>
    </row>
    <row r="24" spans="2:40" ht="13.5" customHeight="1" x14ac:dyDescent="0.15">
      <c r="B24" s="127"/>
      <c r="C24" s="126"/>
      <c r="D24" s="126"/>
      <c r="E24" s="126"/>
      <c r="F24" s="429"/>
      <c r="G24" s="403"/>
      <c r="H24" s="403"/>
      <c r="I24" s="14"/>
      <c r="J24" s="91"/>
      <c r="K24" s="14"/>
      <c r="L24" s="13"/>
      <c r="M24" s="413"/>
      <c r="N24" s="406"/>
      <c r="O24" s="14"/>
      <c r="P24" s="13"/>
      <c r="Q24" s="13"/>
      <c r="R24" s="13"/>
      <c r="S24" s="13"/>
      <c r="T24" s="86"/>
      <c r="U24" s="86"/>
      <c r="V24" s="86"/>
      <c r="W24" s="86"/>
      <c r="X24" s="86"/>
      <c r="Y24" s="86"/>
      <c r="Z24" s="86"/>
      <c r="AA24" s="59"/>
      <c r="AB24" s="60"/>
      <c r="AC24" s="407"/>
      <c r="AD24" s="408"/>
      <c r="AE24" s="86"/>
      <c r="AF24" s="86"/>
      <c r="AG24" s="59"/>
      <c r="AH24" s="60"/>
      <c r="AI24" s="402"/>
      <c r="AJ24" s="403"/>
      <c r="AK24" s="404"/>
      <c r="AL24" s="405"/>
      <c r="AM24" s="405"/>
      <c r="AN24" s="406"/>
    </row>
    <row r="25" spans="2:40" ht="13.5" customHeight="1" x14ac:dyDescent="0.15">
      <c r="B25" s="127"/>
      <c r="C25" s="126"/>
      <c r="D25" s="126"/>
      <c r="E25" s="126"/>
      <c r="F25" s="429"/>
      <c r="G25" s="403"/>
      <c r="H25" s="403"/>
      <c r="I25" s="14"/>
      <c r="J25" s="91"/>
      <c r="K25" s="14"/>
      <c r="L25" s="13"/>
      <c r="M25" s="413"/>
      <c r="N25" s="406"/>
      <c r="O25" s="14"/>
      <c r="P25" s="13"/>
      <c r="Q25" s="13"/>
      <c r="R25" s="13"/>
      <c r="S25" s="13"/>
      <c r="T25" s="86"/>
      <c r="U25" s="86"/>
      <c r="V25" s="86"/>
      <c r="W25" s="86"/>
      <c r="X25" s="86"/>
      <c r="Y25" s="86"/>
      <c r="Z25" s="86"/>
      <c r="AA25" s="59"/>
      <c r="AB25" s="60"/>
      <c r="AC25" s="407"/>
      <c r="AD25" s="408"/>
      <c r="AE25" s="86"/>
      <c r="AF25" s="86"/>
      <c r="AG25" s="59"/>
      <c r="AH25" s="60"/>
      <c r="AI25" s="402"/>
      <c r="AJ25" s="403"/>
      <c r="AK25" s="404"/>
      <c r="AL25" s="405"/>
      <c r="AM25" s="405"/>
      <c r="AN25" s="406"/>
    </row>
    <row r="26" spans="2:40" ht="13.5" customHeight="1" x14ac:dyDescent="0.15">
      <c r="B26" s="127"/>
      <c r="C26" s="126"/>
      <c r="D26" s="126"/>
      <c r="E26" s="126"/>
      <c r="F26" s="429"/>
      <c r="G26" s="403"/>
      <c r="H26" s="403"/>
      <c r="I26" s="14"/>
      <c r="J26" s="91"/>
      <c r="K26" s="14"/>
      <c r="L26" s="13"/>
      <c r="M26" s="413"/>
      <c r="N26" s="406"/>
      <c r="O26" s="14"/>
      <c r="P26" s="14"/>
      <c r="Q26" s="13"/>
      <c r="R26" s="13"/>
      <c r="S26" s="14"/>
      <c r="T26" s="86"/>
      <c r="U26" s="86"/>
      <c r="V26" s="86"/>
      <c r="W26" s="86"/>
      <c r="X26" s="86"/>
      <c r="Y26" s="86"/>
      <c r="Z26" s="86"/>
      <c r="AA26" s="59"/>
      <c r="AB26" s="60"/>
      <c r="AC26" s="407"/>
      <c r="AD26" s="408"/>
      <c r="AE26" s="86"/>
      <c r="AF26" s="86"/>
      <c r="AG26" s="59"/>
      <c r="AH26" s="60"/>
      <c r="AI26" s="402"/>
      <c r="AJ26" s="403"/>
      <c r="AK26" s="404"/>
      <c r="AL26" s="405"/>
      <c r="AM26" s="405"/>
      <c r="AN26" s="406"/>
    </row>
    <row r="27" spans="2:40" ht="13.5" customHeight="1" x14ac:dyDescent="0.15">
      <c r="B27" s="127"/>
      <c r="C27" s="126"/>
      <c r="D27" s="126"/>
      <c r="E27" s="126"/>
      <c r="F27" s="429"/>
      <c r="G27" s="403"/>
      <c r="H27" s="403"/>
      <c r="I27" s="14"/>
      <c r="J27" s="91"/>
      <c r="K27" s="14"/>
      <c r="L27" s="13"/>
      <c r="M27" s="413"/>
      <c r="N27" s="406"/>
      <c r="O27" s="14"/>
      <c r="P27" s="13"/>
      <c r="Q27" s="13"/>
      <c r="R27" s="13"/>
      <c r="S27" s="13"/>
      <c r="T27" s="86"/>
      <c r="U27" s="86"/>
      <c r="V27" s="86"/>
      <c r="W27" s="86"/>
      <c r="X27" s="86"/>
      <c r="Y27" s="86"/>
      <c r="Z27" s="86"/>
      <c r="AA27" s="59"/>
      <c r="AB27" s="60"/>
      <c r="AC27" s="407"/>
      <c r="AD27" s="408"/>
      <c r="AE27" s="86"/>
      <c r="AF27" s="86"/>
      <c r="AG27" s="59"/>
      <c r="AH27" s="60"/>
      <c r="AI27" s="402"/>
      <c r="AJ27" s="403"/>
      <c r="AK27" s="404"/>
      <c r="AL27" s="405"/>
      <c r="AM27" s="405"/>
      <c r="AN27" s="406"/>
    </row>
    <row r="28" spans="2:40" ht="13.5" customHeight="1" x14ac:dyDescent="0.15">
      <c r="B28" s="127"/>
      <c r="C28" s="126"/>
      <c r="D28" s="126"/>
      <c r="E28" s="126"/>
      <c r="F28" s="429"/>
      <c r="G28" s="403"/>
      <c r="H28" s="403"/>
      <c r="I28" s="14"/>
      <c r="J28" s="91"/>
      <c r="K28" s="14"/>
      <c r="L28" s="13"/>
      <c r="M28" s="413"/>
      <c r="N28" s="406"/>
      <c r="O28" s="14"/>
      <c r="P28" s="13"/>
      <c r="Q28" s="13"/>
      <c r="R28" s="13"/>
      <c r="S28" s="13"/>
      <c r="T28" s="86"/>
      <c r="U28" s="86"/>
      <c r="V28" s="86"/>
      <c r="W28" s="86"/>
      <c r="X28" s="86"/>
      <c r="Y28" s="86"/>
      <c r="Z28" s="86"/>
      <c r="AA28" s="59"/>
      <c r="AB28" s="60"/>
      <c r="AC28" s="407"/>
      <c r="AD28" s="408"/>
      <c r="AE28" s="86"/>
      <c r="AF28" s="86"/>
      <c r="AG28" s="59"/>
      <c r="AH28" s="60"/>
      <c r="AI28" s="402"/>
      <c r="AJ28" s="403"/>
      <c r="AK28" s="404"/>
      <c r="AL28" s="405"/>
      <c r="AM28" s="405"/>
      <c r="AN28" s="406"/>
    </row>
    <row r="29" spans="2:40" ht="13.5" customHeight="1" x14ac:dyDescent="0.15">
      <c r="B29" s="127"/>
      <c r="C29" s="126"/>
      <c r="D29" s="126"/>
      <c r="E29" s="126"/>
      <c r="F29" s="402"/>
      <c r="G29" s="403"/>
      <c r="H29" s="403"/>
      <c r="I29" s="14"/>
      <c r="J29" s="91"/>
      <c r="K29" s="14"/>
      <c r="L29" s="13"/>
      <c r="M29" s="413"/>
      <c r="N29" s="406"/>
      <c r="O29" s="14"/>
      <c r="P29" s="13"/>
      <c r="Q29" s="13"/>
      <c r="R29" s="13"/>
      <c r="S29" s="13"/>
      <c r="T29" s="86"/>
      <c r="U29" s="86"/>
      <c r="V29" s="86"/>
      <c r="W29" s="86"/>
      <c r="X29" s="86"/>
      <c r="Y29" s="86"/>
      <c r="Z29" s="86"/>
      <c r="AA29" s="59"/>
      <c r="AB29" s="60"/>
      <c r="AC29" s="407"/>
      <c r="AD29" s="408"/>
      <c r="AE29" s="86"/>
      <c r="AF29" s="86"/>
      <c r="AG29" s="59"/>
      <c r="AH29" s="60"/>
      <c r="AI29" s="402"/>
      <c r="AJ29" s="403"/>
      <c r="AK29" s="404"/>
      <c r="AL29" s="405"/>
      <c r="AM29" s="405"/>
      <c r="AN29" s="406"/>
    </row>
    <row r="30" spans="2:40" ht="13.5" customHeight="1" x14ac:dyDescent="0.15">
      <c r="B30" s="127"/>
      <c r="C30" s="126"/>
      <c r="D30" s="126"/>
      <c r="E30" s="126"/>
      <c r="F30" s="402"/>
      <c r="G30" s="403"/>
      <c r="H30" s="403"/>
      <c r="I30" s="14"/>
      <c r="J30" s="91"/>
      <c r="K30" s="14"/>
      <c r="L30" s="13"/>
      <c r="M30" s="413"/>
      <c r="N30" s="406"/>
      <c r="O30" s="14"/>
      <c r="P30" s="13"/>
      <c r="Q30" s="13"/>
      <c r="R30" s="13"/>
      <c r="S30" s="13"/>
      <c r="T30" s="86"/>
      <c r="U30" s="86"/>
      <c r="V30" s="86"/>
      <c r="W30" s="86"/>
      <c r="X30" s="86"/>
      <c r="Y30" s="86"/>
      <c r="Z30" s="86"/>
      <c r="AA30" s="59"/>
      <c r="AB30" s="60"/>
      <c r="AC30" s="407"/>
      <c r="AD30" s="408"/>
      <c r="AE30" s="86"/>
      <c r="AF30" s="86"/>
      <c r="AG30" s="59"/>
      <c r="AH30" s="60"/>
      <c r="AI30" s="402"/>
      <c r="AJ30" s="403"/>
      <c r="AK30" s="404"/>
      <c r="AL30" s="405"/>
      <c r="AM30" s="405"/>
      <c r="AN30" s="406"/>
    </row>
    <row r="31" spans="2:40" ht="13.5" customHeight="1" x14ac:dyDescent="0.15">
      <c r="B31" s="127"/>
      <c r="C31" s="126"/>
      <c r="D31" s="126"/>
      <c r="E31" s="126"/>
      <c r="F31" s="402"/>
      <c r="G31" s="403"/>
      <c r="H31" s="403"/>
      <c r="I31" s="14"/>
      <c r="J31" s="91"/>
      <c r="K31" s="14"/>
      <c r="L31" s="13"/>
      <c r="M31" s="413"/>
      <c r="N31" s="406"/>
      <c r="O31" s="14"/>
      <c r="P31" s="13"/>
      <c r="Q31" s="13"/>
      <c r="R31" s="13"/>
      <c r="S31" s="13"/>
      <c r="T31" s="86"/>
      <c r="U31" s="86"/>
      <c r="V31" s="86"/>
      <c r="W31" s="86"/>
      <c r="X31" s="86"/>
      <c r="Y31" s="86"/>
      <c r="Z31" s="86"/>
      <c r="AA31" s="59"/>
      <c r="AB31" s="60"/>
      <c r="AC31" s="407"/>
      <c r="AD31" s="408"/>
      <c r="AE31" s="86"/>
      <c r="AF31" s="86"/>
      <c r="AG31" s="59"/>
      <c r="AH31" s="60"/>
      <c r="AI31" s="402"/>
      <c r="AJ31" s="403"/>
      <c r="AK31" s="404"/>
      <c r="AL31" s="405"/>
      <c r="AM31" s="405"/>
      <c r="AN31" s="406"/>
    </row>
    <row r="32" spans="2:40" ht="13.5" customHeight="1" x14ac:dyDescent="0.15">
      <c r="B32" s="127"/>
      <c r="C32" s="126"/>
      <c r="D32" s="126"/>
      <c r="E32" s="126"/>
      <c r="F32" s="402"/>
      <c r="G32" s="403"/>
      <c r="H32" s="403"/>
      <c r="I32" s="14"/>
      <c r="J32" s="91"/>
      <c r="K32" s="14"/>
      <c r="L32" s="13"/>
      <c r="M32" s="413"/>
      <c r="N32" s="406"/>
      <c r="O32" s="14"/>
      <c r="P32" s="13"/>
      <c r="Q32" s="13"/>
      <c r="R32" s="13"/>
      <c r="S32" s="13"/>
      <c r="T32" s="86"/>
      <c r="U32" s="86"/>
      <c r="V32" s="86"/>
      <c r="W32" s="86"/>
      <c r="X32" s="86"/>
      <c r="Y32" s="86"/>
      <c r="Z32" s="86"/>
      <c r="AA32" s="59"/>
      <c r="AB32" s="60"/>
      <c r="AC32" s="407"/>
      <c r="AD32" s="408"/>
      <c r="AE32" s="86"/>
      <c r="AF32" s="86"/>
      <c r="AG32" s="59"/>
      <c r="AH32" s="60"/>
      <c r="AI32" s="402"/>
      <c r="AJ32" s="403"/>
      <c r="AK32" s="404"/>
      <c r="AL32" s="405"/>
      <c r="AM32" s="405"/>
      <c r="AN32" s="406"/>
    </row>
    <row r="33" spans="2:40" ht="13.5" customHeight="1" x14ac:dyDescent="0.15">
      <c r="B33" s="127"/>
      <c r="C33" s="126"/>
      <c r="D33" s="126"/>
      <c r="E33" s="126"/>
      <c r="F33" s="402"/>
      <c r="G33" s="403"/>
      <c r="H33" s="403"/>
      <c r="I33" s="14"/>
      <c r="J33" s="91"/>
      <c r="K33" s="14"/>
      <c r="L33" s="13"/>
      <c r="M33" s="413"/>
      <c r="N33" s="406"/>
      <c r="O33" s="14"/>
      <c r="P33" s="13"/>
      <c r="Q33" s="13"/>
      <c r="R33" s="13"/>
      <c r="S33" s="13"/>
      <c r="T33" s="86"/>
      <c r="U33" s="86"/>
      <c r="V33" s="86"/>
      <c r="W33" s="86"/>
      <c r="X33" s="86"/>
      <c r="Y33" s="86"/>
      <c r="Z33" s="86"/>
      <c r="AA33" s="59"/>
      <c r="AB33" s="60"/>
      <c r="AC33" s="407"/>
      <c r="AD33" s="408"/>
      <c r="AE33" s="86"/>
      <c r="AF33" s="86"/>
      <c r="AG33" s="59"/>
      <c r="AH33" s="60"/>
      <c r="AI33" s="402"/>
      <c r="AJ33" s="403"/>
      <c r="AK33" s="404"/>
      <c r="AL33" s="405"/>
      <c r="AM33" s="405"/>
      <c r="AN33" s="406"/>
    </row>
    <row r="34" spans="2:40" ht="13.5" customHeight="1" x14ac:dyDescent="0.15">
      <c r="B34" s="127"/>
      <c r="C34" s="126"/>
      <c r="D34" s="126"/>
      <c r="E34" s="126"/>
      <c r="F34" s="402"/>
      <c r="G34" s="403"/>
      <c r="H34" s="403"/>
      <c r="I34" s="14"/>
      <c r="J34" s="91"/>
      <c r="K34" s="14"/>
      <c r="L34" s="13"/>
      <c r="M34" s="413"/>
      <c r="N34" s="406"/>
      <c r="O34" s="14"/>
      <c r="P34" s="13"/>
      <c r="Q34" s="13"/>
      <c r="R34" s="13"/>
      <c r="S34" s="13"/>
      <c r="T34" s="86"/>
      <c r="U34" s="86"/>
      <c r="V34" s="86"/>
      <c r="W34" s="86"/>
      <c r="X34" s="86"/>
      <c r="Y34" s="86"/>
      <c r="Z34" s="86"/>
      <c r="AA34" s="59"/>
      <c r="AB34" s="60"/>
      <c r="AC34" s="407"/>
      <c r="AD34" s="408"/>
      <c r="AE34" s="86"/>
      <c r="AF34" s="86"/>
      <c r="AG34" s="59"/>
      <c r="AH34" s="60"/>
      <c r="AI34" s="402"/>
      <c r="AJ34" s="403"/>
      <c r="AK34" s="404"/>
      <c r="AL34" s="405"/>
      <c r="AM34" s="405"/>
      <c r="AN34" s="406"/>
    </row>
    <row r="35" spans="2:40" ht="13.5" customHeight="1" x14ac:dyDescent="0.15">
      <c r="B35" s="127"/>
      <c r="C35" s="126"/>
      <c r="D35" s="126"/>
      <c r="E35" s="126"/>
      <c r="F35" s="429"/>
      <c r="G35" s="403"/>
      <c r="H35" s="403"/>
      <c r="I35" s="14"/>
      <c r="J35" s="91"/>
      <c r="K35" s="14"/>
      <c r="L35" s="13"/>
      <c r="M35" s="413"/>
      <c r="N35" s="406"/>
      <c r="O35" s="14"/>
      <c r="P35" s="13"/>
      <c r="Q35" s="13"/>
      <c r="R35" s="13"/>
      <c r="S35" s="13"/>
      <c r="T35" s="86"/>
      <c r="U35" s="86"/>
      <c r="V35" s="86"/>
      <c r="W35" s="86"/>
      <c r="X35" s="86"/>
      <c r="Y35" s="86"/>
      <c r="Z35" s="86"/>
      <c r="AA35" s="59"/>
      <c r="AB35" s="60"/>
      <c r="AC35" s="407"/>
      <c r="AD35" s="408"/>
      <c r="AE35" s="86"/>
      <c r="AF35" s="86"/>
      <c r="AG35" s="59"/>
      <c r="AH35" s="60"/>
      <c r="AI35" s="402"/>
      <c r="AJ35" s="403"/>
      <c r="AK35" s="404"/>
      <c r="AL35" s="405"/>
      <c r="AM35" s="405"/>
      <c r="AN35" s="406"/>
    </row>
    <row r="36" spans="2:40" ht="13.5" customHeight="1" x14ac:dyDescent="0.15">
      <c r="B36" s="127"/>
      <c r="C36" s="126"/>
      <c r="D36" s="126"/>
      <c r="E36" s="126"/>
      <c r="F36" s="429"/>
      <c r="G36" s="403"/>
      <c r="H36" s="403"/>
      <c r="I36" s="14"/>
      <c r="J36" s="91"/>
      <c r="K36" s="14"/>
      <c r="L36" s="13"/>
      <c r="M36" s="413"/>
      <c r="N36" s="406"/>
      <c r="O36" s="14"/>
      <c r="P36" s="13"/>
      <c r="Q36" s="13"/>
      <c r="R36" s="13"/>
      <c r="S36" s="13"/>
      <c r="T36" s="86"/>
      <c r="U36" s="86"/>
      <c r="V36" s="86"/>
      <c r="W36" s="86"/>
      <c r="X36" s="86"/>
      <c r="Y36" s="86"/>
      <c r="Z36" s="86"/>
      <c r="AA36" s="59"/>
      <c r="AB36" s="60"/>
      <c r="AC36" s="407"/>
      <c r="AD36" s="408"/>
      <c r="AE36" s="86"/>
      <c r="AF36" s="86"/>
      <c r="AG36" s="59"/>
      <c r="AH36" s="60"/>
      <c r="AI36" s="402"/>
      <c r="AJ36" s="403"/>
      <c r="AK36" s="404"/>
      <c r="AL36" s="405"/>
      <c r="AM36" s="405"/>
      <c r="AN36" s="406"/>
    </row>
    <row r="37" spans="2:40" ht="13.5" customHeight="1" x14ac:dyDescent="0.15">
      <c r="B37" s="127"/>
      <c r="C37" s="126"/>
      <c r="D37" s="126"/>
      <c r="E37" s="126"/>
      <c r="F37" s="429"/>
      <c r="G37" s="403"/>
      <c r="H37" s="403"/>
      <c r="I37" s="14"/>
      <c r="J37" s="91"/>
      <c r="K37" s="14"/>
      <c r="L37" s="13"/>
      <c r="M37" s="413"/>
      <c r="N37" s="406"/>
      <c r="O37" s="14"/>
      <c r="P37" s="14"/>
      <c r="Q37" s="13"/>
      <c r="R37" s="13"/>
      <c r="S37" s="14"/>
      <c r="T37" s="23"/>
      <c r="U37" s="14"/>
      <c r="V37" s="23"/>
      <c r="W37" s="86"/>
      <c r="X37" s="86"/>
      <c r="Y37" s="86"/>
      <c r="Z37" s="86"/>
      <c r="AA37" s="59"/>
      <c r="AB37" s="60"/>
      <c r="AC37" s="407"/>
      <c r="AD37" s="408"/>
      <c r="AE37" s="86"/>
      <c r="AF37" s="86"/>
      <c r="AG37" s="59"/>
      <c r="AH37" s="60"/>
      <c r="AI37" s="402"/>
      <c r="AJ37" s="403"/>
      <c r="AK37" s="404"/>
      <c r="AL37" s="405"/>
      <c r="AM37" s="405"/>
      <c r="AN37" s="406"/>
    </row>
    <row r="38" spans="2:40" ht="13.5" customHeight="1" x14ac:dyDescent="0.15">
      <c r="B38" s="127"/>
      <c r="C38" s="126"/>
      <c r="D38" s="126"/>
      <c r="E38" s="126"/>
      <c r="F38" s="402"/>
      <c r="G38" s="403"/>
      <c r="H38" s="403"/>
      <c r="I38" s="14"/>
      <c r="J38" s="91"/>
      <c r="K38" s="14"/>
      <c r="L38" s="13"/>
      <c r="M38" s="413"/>
      <c r="N38" s="406"/>
      <c r="O38" s="14"/>
      <c r="P38" s="13"/>
      <c r="Q38" s="13"/>
      <c r="R38" s="13"/>
      <c r="S38" s="13"/>
      <c r="T38" s="86"/>
      <c r="U38" s="86"/>
      <c r="V38" s="86"/>
      <c r="W38" s="86"/>
      <c r="X38" s="86"/>
      <c r="Y38" s="86"/>
      <c r="Z38" s="86"/>
      <c r="AA38" s="59"/>
      <c r="AB38" s="60"/>
      <c r="AC38" s="407"/>
      <c r="AD38" s="408"/>
      <c r="AE38" s="86"/>
      <c r="AF38" s="86"/>
      <c r="AG38" s="59"/>
      <c r="AH38" s="60"/>
      <c r="AI38" s="402"/>
      <c r="AJ38" s="403"/>
      <c r="AK38" s="404"/>
      <c r="AL38" s="405"/>
      <c r="AM38" s="405"/>
      <c r="AN38" s="406"/>
    </row>
    <row r="39" spans="2:40" ht="13.5" customHeight="1" x14ac:dyDescent="0.15">
      <c r="B39" s="127"/>
      <c r="C39" s="126"/>
      <c r="D39" s="126"/>
      <c r="E39" s="126"/>
      <c r="F39" s="402"/>
      <c r="G39" s="403"/>
      <c r="H39" s="403"/>
      <c r="I39" s="14"/>
      <c r="J39" s="91"/>
      <c r="K39" s="14"/>
      <c r="L39" s="13"/>
      <c r="M39" s="413"/>
      <c r="N39" s="406"/>
      <c r="O39" s="14"/>
      <c r="P39" s="13"/>
      <c r="Q39" s="13"/>
      <c r="R39" s="13"/>
      <c r="S39" s="13"/>
      <c r="T39" s="86"/>
      <c r="U39" s="86"/>
      <c r="V39" s="86"/>
      <c r="W39" s="86"/>
      <c r="X39" s="86"/>
      <c r="Y39" s="86"/>
      <c r="Z39" s="86"/>
      <c r="AA39" s="59"/>
      <c r="AB39" s="60"/>
      <c r="AC39" s="407"/>
      <c r="AD39" s="408"/>
      <c r="AE39" s="86"/>
      <c r="AF39" s="86"/>
      <c r="AG39" s="59"/>
      <c r="AH39" s="60"/>
      <c r="AI39" s="402"/>
      <c r="AJ39" s="403"/>
      <c r="AK39" s="404"/>
      <c r="AL39" s="405"/>
      <c r="AM39" s="405"/>
      <c r="AN39" s="406"/>
    </row>
    <row r="40" spans="2:40" ht="13.5" customHeight="1" x14ac:dyDescent="0.15">
      <c r="B40" s="127"/>
      <c r="C40" s="126"/>
      <c r="D40" s="126"/>
      <c r="E40" s="126"/>
      <c r="F40" s="402"/>
      <c r="G40" s="403"/>
      <c r="H40" s="403"/>
      <c r="I40" s="14"/>
      <c r="J40" s="91"/>
      <c r="K40" s="14"/>
      <c r="L40" s="13"/>
      <c r="M40" s="413"/>
      <c r="N40" s="406"/>
      <c r="O40" s="14"/>
      <c r="P40" s="13"/>
      <c r="Q40" s="13"/>
      <c r="R40" s="13"/>
      <c r="S40" s="13"/>
      <c r="T40" s="86"/>
      <c r="U40" s="86"/>
      <c r="V40" s="86"/>
      <c r="W40" s="86"/>
      <c r="X40" s="86"/>
      <c r="Y40" s="86"/>
      <c r="Z40" s="86"/>
      <c r="AA40" s="59"/>
      <c r="AB40" s="60"/>
      <c r="AC40" s="407"/>
      <c r="AD40" s="408"/>
      <c r="AE40" s="86"/>
      <c r="AF40" s="86"/>
      <c r="AG40" s="59"/>
      <c r="AH40" s="60"/>
      <c r="AI40" s="402"/>
      <c r="AJ40" s="403"/>
      <c r="AK40" s="404"/>
      <c r="AL40" s="405"/>
      <c r="AM40" s="405"/>
      <c r="AN40" s="406"/>
    </row>
    <row r="41" spans="2:40" ht="13.5" customHeight="1" x14ac:dyDescent="0.15">
      <c r="B41" s="127"/>
      <c r="C41" s="126"/>
      <c r="D41" s="126"/>
      <c r="E41" s="126"/>
      <c r="F41" s="402"/>
      <c r="G41" s="403"/>
      <c r="H41" s="403"/>
      <c r="I41" s="14"/>
      <c r="J41" s="91"/>
      <c r="K41" s="14"/>
      <c r="L41" s="13"/>
      <c r="M41" s="413"/>
      <c r="N41" s="406"/>
      <c r="O41" s="14"/>
      <c r="P41" s="13"/>
      <c r="Q41" s="13"/>
      <c r="R41" s="13"/>
      <c r="S41" s="13"/>
      <c r="T41" s="86"/>
      <c r="U41" s="86"/>
      <c r="V41" s="86"/>
      <c r="W41" s="86"/>
      <c r="X41" s="86"/>
      <c r="Y41" s="86"/>
      <c r="Z41" s="86"/>
      <c r="AA41" s="59"/>
      <c r="AB41" s="60"/>
      <c r="AC41" s="407"/>
      <c r="AD41" s="408"/>
      <c r="AE41" s="86"/>
      <c r="AF41" s="86"/>
      <c r="AG41" s="59"/>
      <c r="AH41" s="60"/>
      <c r="AI41" s="402"/>
      <c r="AJ41" s="403"/>
      <c r="AK41" s="404"/>
      <c r="AL41" s="405"/>
      <c r="AM41" s="405"/>
      <c r="AN41" s="406"/>
    </row>
    <row r="42" spans="2:40" ht="13.5" customHeight="1" x14ac:dyDescent="0.15">
      <c r="B42" s="4" t="s">
        <v>371</v>
      </c>
    </row>
    <row r="43" spans="2:40" ht="13.5" customHeight="1" x14ac:dyDescent="0.15"/>
    <row r="44" spans="2:40" ht="13.5" customHeight="1" x14ac:dyDescent="0.15"/>
    <row r="45" spans="2:40" ht="13.5" customHeight="1" x14ac:dyDescent="0.15"/>
    <row r="46" spans="2:40" ht="13.5" customHeight="1" x14ac:dyDescent="0.15"/>
    <row r="47" spans="2:40" ht="13.5" customHeight="1" x14ac:dyDescent="0.15"/>
    <row r="48" spans="2:40" ht="13.5" customHeight="1" x14ac:dyDescent="0.15"/>
    <row r="49" ht="13.5" customHeight="1" x14ac:dyDescent="0.15"/>
    <row r="50" ht="13.5" customHeight="1" x14ac:dyDescent="0.15"/>
    <row r="51" ht="13.5" customHeight="1" x14ac:dyDescent="0.15"/>
    <row r="52" ht="13.5" customHeight="1" x14ac:dyDescent="0.15"/>
    <row r="53" ht="13.5" customHeight="1" x14ac:dyDescent="0.15"/>
    <row r="54" ht="13.5" customHeight="1" x14ac:dyDescent="0.15"/>
    <row r="55" ht="13.5" customHeight="1" x14ac:dyDescent="0.15"/>
  </sheetData>
  <mergeCells count="211">
    <mergeCell ref="AE4:AH5"/>
    <mergeCell ref="B3:AN3"/>
    <mergeCell ref="B4:D4"/>
    <mergeCell ref="E4:I4"/>
    <mergeCell ref="J4:L4"/>
    <mergeCell ref="M4:R4"/>
    <mergeCell ref="B5:D5"/>
    <mergeCell ref="E5:I5"/>
    <mergeCell ref="J5:L5"/>
    <mergeCell ref="M5:R5"/>
    <mergeCell ref="S4:X5"/>
    <mergeCell ref="AI4:AN5"/>
    <mergeCell ref="Y4:AD5"/>
    <mergeCell ref="B6:B9"/>
    <mergeCell ref="C6:C8"/>
    <mergeCell ref="M8:N9"/>
    <mergeCell ref="AE8:AE9"/>
    <mergeCell ref="AF8:AF9"/>
    <mergeCell ref="AG8:AG9"/>
    <mergeCell ref="AH8:AH9"/>
    <mergeCell ref="S8:S9"/>
    <mergeCell ref="T8:T9"/>
    <mergeCell ref="O8:O9"/>
    <mergeCell ref="P8:P9"/>
    <mergeCell ref="F8:H9"/>
    <mergeCell ref="D6:E7"/>
    <mergeCell ref="F6:J7"/>
    <mergeCell ref="K6:N7"/>
    <mergeCell ref="AE6:AJ7"/>
    <mergeCell ref="X8:X9"/>
    <mergeCell ref="Y8:Y9"/>
    <mergeCell ref="Z8:Z9"/>
    <mergeCell ref="AA8:AA9"/>
    <mergeCell ref="AB8:AB9"/>
    <mergeCell ref="O7:Q7"/>
    <mergeCell ref="S7:T7"/>
    <mergeCell ref="U7:X7"/>
    <mergeCell ref="F15:H15"/>
    <mergeCell ref="M15:N15"/>
    <mergeCell ref="F14:H14"/>
    <mergeCell ref="M14:N14"/>
    <mergeCell ref="F13:H13"/>
    <mergeCell ref="M13:N13"/>
    <mergeCell ref="Q8:Q9"/>
    <mergeCell ref="R8:R9"/>
    <mergeCell ref="W8:W9"/>
    <mergeCell ref="F12:H12"/>
    <mergeCell ref="M12:N12"/>
    <mergeCell ref="F11:H11"/>
    <mergeCell ref="M11:N11"/>
    <mergeCell ref="I8:I9"/>
    <mergeCell ref="J8:J9"/>
    <mergeCell ref="K8:K9"/>
    <mergeCell ref="L8:L9"/>
    <mergeCell ref="U8:U9"/>
    <mergeCell ref="V8:V9"/>
    <mergeCell ref="F10:H10"/>
    <mergeCell ref="M10:N10"/>
    <mergeCell ref="F20:H20"/>
    <mergeCell ref="M20:N20"/>
    <mergeCell ref="F19:H19"/>
    <mergeCell ref="M19:N19"/>
    <mergeCell ref="F18:H18"/>
    <mergeCell ref="M18:N18"/>
    <mergeCell ref="F17:H17"/>
    <mergeCell ref="M17:N17"/>
    <mergeCell ref="F16:H16"/>
    <mergeCell ref="M16:N16"/>
    <mergeCell ref="F24:H24"/>
    <mergeCell ref="M24:N24"/>
    <mergeCell ref="F23:H23"/>
    <mergeCell ref="M23:N23"/>
    <mergeCell ref="AC23:AD23"/>
    <mergeCell ref="AC24:AD24"/>
    <mergeCell ref="F22:H22"/>
    <mergeCell ref="M22:N22"/>
    <mergeCell ref="F21:H21"/>
    <mergeCell ref="M21:N21"/>
    <mergeCell ref="AC21:AD21"/>
    <mergeCell ref="AC22:AD22"/>
    <mergeCell ref="F28:H28"/>
    <mergeCell ref="M28:N28"/>
    <mergeCell ref="F27:H27"/>
    <mergeCell ref="M27:N27"/>
    <mergeCell ref="AC27:AD27"/>
    <mergeCell ref="AC28:AD28"/>
    <mergeCell ref="F26:H26"/>
    <mergeCell ref="M26:N26"/>
    <mergeCell ref="F25:H25"/>
    <mergeCell ref="M25:N25"/>
    <mergeCell ref="AC25:AD25"/>
    <mergeCell ref="AC26:AD26"/>
    <mergeCell ref="F32:H32"/>
    <mergeCell ref="M32:N32"/>
    <mergeCell ref="F31:H31"/>
    <mergeCell ref="M31:N31"/>
    <mergeCell ref="AC31:AD31"/>
    <mergeCell ref="AC32:AD32"/>
    <mergeCell ref="F30:H30"/>
    <mergeCell ref="M30:N30"/>
    <mergeCell ref="F29:H29"/>
    <mergeCell ref="M29:N29"/>
    <mergeCell ref="AC29:AD29"/>
    <mergeCell ref="AC30:AD30"/>
    <mergeCell ref="F41:H41"/>
    <mergeCell ref="M41:N41"/>
    <mergeCell ref="M39:N39"/>
    <mergeCell ref="F40:H40"/>
    <mergeCell ref="M40:N40"/>
    <mergeCell ref="AK6:AN9"/>
    <mergeCell ref="O6:AD6"/>
    <mergeCell ref="AC7:AD9"/>
    <mergeCell ref="Y7:AB7"/>
    <mergeCell ref="F39:H39"/>
    <mergeCell ref="F35:H35"/>
    <mergeCell ref="M35:N35"/>
    <mergeCell ref="F36:H36"/>
    <mergeCell ref="M36:N36"/>
    <mergeCell ref="F38:H38"/>
    <mergeCell ref="M38:N38"/>
    <mergeCell ref="F37:H37"/>
    <mergeCell ref="M37:N37"/>
    <mergeCell ref="F34:H34"/>
    <mergeCell ref="M34:N34"/>
    <mergeCell ref="F33:H33"/>
    <mergeCell ref="M33:N33"/>
    <mergeCell ref="AC10:AD10"/>
    <mergeCell ref="AC11:AD11"/>
    <mergeCell ref="AC12:AD12"/>
    <mergeCell ref="AK15:AN15"/>
    <mergeCell ref="AK16:AN16"/>
    <mergeCell ref="AK17:AN17"/>
    <mergeCell ref="AI8:AJ9"/>
    <mergeCell ref="AC33:AD33"/>
    <mergeCell ref="AC34:AD34"/>
    <mergeCell ref="AC35:AD35"/>
    <mergeCell ref="AC36:AD36"/>
    <mergeCell ref="AI10:AJ10"/>
    <mergeCell ref="AI11:AJ11"/>
    <mergeCell ref="AI12:AJ12"/>
    <mergeCell ref="AI13:AJ13"/>
    <mergeCell ref="AK10:AN10"/>
    <mergeCell ref="AK11:AN11"/>
    <mergeCell ref="AK12:AN12"/>
    <mergeCell ref="AK13:AN13"/>
    <mergeCell ref="AK14:AN14"/>
    <mergeCell ref="AK18:AN18"/>
    <mergeCell ref="AK19:AN19"/>
    <mergeCell ref="AK20:AN20"/>
    <mergeCell ref="AK21:AN21"/>
    <mergeCell ref="AK22:AN22"/>
    <mergeCell ref="AK23:AN23"/>
    <mergeCell ref="AC37:AD37"/>
    <mergeCell ref="AC38:AD38"/>
    <mergeCell ref="AC39:AD39"/>
    <mergeCell ref="AC40:AD40"/>
    <mergeCell ref="AC41:AD41"/>
    <mergeCell ref="AC13:AD13"/>
    <mergeCell ref="AC14:AD14"/>
    <mergeCell ref="AC15:AD15"/>
    <mergeCell ref="AC16:AD16"/>
    <mergeCell ref="AC17:AD17"/>
    <mergeCell ref="AC18:AD18"/>
    <mergeCell ref="AC19:AD19"/>
    <mergeCell ref="AC20:AD20"/>
    <mergeCell ref="AK24:AN24"/>
    <mergeCell ref="AK25:AN25"/>
    <mergeCell ref="AK26:AN26"/>
    <mergeCell ref="AK27:AN27"/>
    <mergeCell ref="AK28:AN28"/>
    <mergeCell ref="AK29:AN29"/>
    <mergeCell ref="AK30:AN30"/>
    <mergeCell ref="AK31:AN31"/>
    <mergeCell ref="AK32:AN32"/>
    <mergeCell ref="AK33:AN33"/>
    <mergeCell ref="AK34:AN34"/>
    <mergeCell ref="AK35:AN35"/>
    <mergeCell ref="AK36:AN36"/>
    <mergeCell ref="AK37:AN37"/>
    <mergeCell ref="AK38:AN38"/>
    <mergeCell ref="AK39:AN39"/>
    <mergeCell ref="AK40:AN40"/>
    <mergeCell ref="AK41:AN41"/>
    <mergeCell ref="AI14:AJ14"/>
    <mergeCell ref="AI15:AJ15"/>
    <mergeCell ref="AI16:AJ16"/>
    <mergeCell ref="AI17:AJ17"/>
    <mergeCell ref="AI18:AJ18"/>
    <mergeCell ref="AI19:AJ19"/>
    <mergeCell ref="AI20:AJ20"/>
    <mergeCell ref="AI21:AJ21"/>
    <mergeCell ref="AI22:AJ22"/>
    <mergeCell ref="AI23:AJ23"/>
    <mergeCell ref="AI24:AJ24"/>
    <mergeCell ref="AI25:AJ25"/>
    <mergeCell ref="AI26:AJ26"/>
    <mergeCell ref="AI27:AJ27"/>
    <mergeCell ref="AI28:AJ28"/>
    <mergeCell ref="AI29:AJ29"/>
    <mergeCell ref="AI30:AJ30"/>
    <mergeCell ref="AI31:AJ31"/>
    <mergeCell ref="AI41:AJ41"/>
    <mergeCell ref="AI32:AJ32"/>
    <mergeCell ref="AI33:AJ33"/>
    <mergeCell ref="AI34:AJ34"/>
    <mergeCell ref="AI35:AJ35"/>
    <mergeCell ref="AI36:AJ36"/>
    <mergeCell ref="AI37:AJ37"/>
    <mergeCell ref="AI38:AJ38"/>
    <mergeCell ref="AI39:AJ39"/>
    <mergeCell ref="AI40:AJ40"/>
  </mergeCells>
  <phoneticPr fontId="9"/>
  <dataValidations count="1">
    <dataValidation type="list" allowBlank="1" showInputMessage="1" showErrorMessage="1" sqref="K10:L41 U23 U37 AB23 AE13 AF12:AG12 AH11" xr:uid="{00000000-0002-0000-0300-000000000000}">
      <formula1>"　,○"</formula1>
    </dataValidation>
  </dataValidations>
  <printOptions horizontalCentered="1" verticalCentered="1"/>
  <pageMargins left="0.23622047244094488" right="0.23622047244094488" top="0.74803149606299213" bottom="0.74803149606299213" header="0.31496062992125984" footer="0.31496062992125984"/>
  <pageSetup paperSize="9" scale="78" fitToWidth="0" orientation="landscape" copies="2"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pageSetUpPr fitToPage="1"/>
  </sheetPr>
  <dimension ref="B2:AI19"/>
  <sheetViews>
    <sheetView showGridLines="0" showZeros="0" view="pageBreakPreview" zoomScale="115" zoomScaleNormal="70" zoomScaleSheetLayoutView="115" workbookViewId="0">
      <selection activeCell="B3" sqref="B2:AO41"/>
    </sheetView>
  </sheetViews>
  <sheetFormatPr defaultColWidth="9" defaultRowHeight="12" x14ac:dyDescent="0.15"/>
  <cols>
    <col min="1" max="1" width="1.625" style="2" customWidth="1"/>
    <col min="2" max="35" width="4.125" style="2" customWidth="1"/>
    <col min="36" max="36" width="1.25" style="2" customWidth="1"/>
    <col min="37" max="16384" width="9" style="2"/>
  </cols>
  <sheetData>
    <row r="2" spans="2:35" ht="8.25" customHeight="1" x14ac:dyDescent="0.15"/>
    <row r="3" spans="2:35" s="19" customFormat="1" ht="25.15" customHeight="1" x14ac:dyDescent="0.15">
      <c r="B3" s="516" t="s">
        <v>238</v>
      </c>
      <c r="C3" s="516"/>
      <c r="D3" s="516"/>
      <c r="E3" s="516"/>
      <c r="F3" s="516"/>
      <c r="G3" s="516"/>
      <c r="H3" s="516"/>
      <c r="I3" s="516"/>
      <c r="J3" s="516"/>
      <c r="K3" s="516"/>
      <c r="L3" s="516"/>
      <c r="M3" s="516"/>
      <c r="N3" s="516"/>
      <c r="O3" s="516"/>
      <c r="P3" s="516"/>
      <c r="Q3" s="516"/>
      <c r="R3" s="516"/>
      <c r="S3" s="516"/>
      <c r="T3" s="516"/>
      <c r="U3" s="516"/>
      <c r="V3" s="516"/>
      <c r="W3" s="516"/>
      <c r="X3" s="516"/>
      <c r="Y3" s="516"/>
      <c r="Z3" s="516"/>
      <c r="AA3" s="516"/>
      <c r="AB3" s="516"/>
      <c r="AC3" s="516"/>
      <c r="AD3" s="516"/>
      <c r="AE3" s="516"/>
      <c r="AF3" s="516"/>
      <c r="AG3" s="516"/>
      <c r="AH3" s="516"/>
      <c r="AI3" s="516"/>
    </row>
    <row r="4" spans="2:35" ht="20.100000000000001" customHeight="1" x14ac:dyDescent="0.15">
      <c r="B4" s="517" t="s">
        <v>17</v>
      </c>
      <c r="C4" s="518"/>
      <c r="D4" s="519"/>
      <c r="E4" s="520" t="str">
        <f>'様式A-1'!D3</f>
        <v>ホオテキトンネル</v>
      </c>
      <c r="F4" s="521"/>
      <c r="G4" s="521"/>
      <c r="H4" s="521"/>
      <c r="I4" s="522"/>
      <c r="J4" s="523" t="s">
        <v>18</v>
      </c>
      <c r="K4" s="523"/>
      <c r="L4" s="523"/>
      <c r="M4" s="524" t="str">
        <f>'様式A-1'!J3</f>
        <v>秋掛錦線</v>
      </c>
      <c r="N4" s="524"/>
      <c r="O4" s="524"/>
      <c r="P4" s="524"/>
      <c r="Q4" s="524"/>
      <c r="R4" s="524"/>
      <c r="S4" s="498" t="s">
        <v>134</v>
      </c>
      <c r="T4" s="499"/>
      <c r="U4" s="499"/>
      <c r="V4" s="500"/>
      <c r="W4" s="504" t="str">
        <f>'様式A-1'!K5</f>
        <v>株式会社エイト日本技術開発
岡根 三千夫</v>
      </c>
      <c r="X4" s="505"/>
      <c r="Y4" s="505"/>
      <c r="Z4" s="505"/>
      <c r="AA4" s="505"/>
      <c r="AB4" s="506"/>
      <c r="AC4" s="510" t="s">
        <v>163</v>
      </c>
      <c r="AD4" s="511"/>
      <c r="AE4" s="512"/>
      <c r="AF4" s="525">
        <f>'様式A-1'!R5</f>
        <v>45651</v>
      </c>
      <c r="AG4" s="526"/>
      <c r="AH4" s="526"/>
      <c r="AI4" s="527"/>
    </row>
    <row r="5" spans="2:35" ht="20.100000000000001" customHeight="1" x14ac:dyDescent="0.15">
      <c r="B5" s="531" t="s">
        <v>0</v>
      </c>
      <c r="C5" s="532"/>
      <c r="D5" s="533"/>
      <c r="E5" s="534" t="str">
        <f>'様式A-1'!D4</f>
        <v>鴬笛トンネル</v>
      </c>
      <c r="F5" s="535"/>
      <c r="G5" s="535"/>
      <c r="H5" s="535"/>
      <c r="I5" s="536"/>
      <c r="J5" s="537" t="s">
        <v>1</v>
      </c>
      <c r="K5" s="537"/>
      <c r="L5" s="537"/>
      <c r="M5" s="524" t="str">
        <f>'様式A-1'!R3</f>
        <v>山口県岩国土木建築事務所</v>
      </c>
      <c r="N5" s="524"/>
      <c r="O5" s="524"/>
      <c r="P5" s="524"/>
      <c r="Q5" s="524"/>
      <c r="R5" s="524"/>
      <c r="S5" s="501"/>
      <c r="T5" s="502"/>
      <c r="U5" s="502"/>
      <c r="V5" s="503"/>
      <c r="W5" s="507"/>
      <c r="X5" s="508"/>
      <c r="Y5" s="508"/>
      <c r="Z5" s="508"/>
      <c r="AA5" s="508"/>
      <c r="AB5" s="509"/>
      <c r="AC5" s="513"/>
      <c r="AD5" s="514"/>
      <c r="AE5" s="515"/>
      <c r="AF5" s="528"/>
      <c r="AG5" s="529"/>
      <c r="AH5" s="529"/>
      <c r="AI5" s="530"/>
    </row>
    <row r="6" spans="2:35" ht="26.25" customHeight="1" x14ac:dyDescent="0.15">
      <c r="B6" s="494" t="s">
        <v>162</v>
      </c>
      <c r="C6" s="496"/>
      <c r="D6" s="496"/>
      <c r="E6" s="496"/>
      <c r="F6" s="496"/>
      <c r="G6" s="496"/>
      <c r="H6" s="496"/>
      <c r="I6" s="496"/>
      <c r="J6" s="496"/>
      <c r="K6" s="496"/>
      <c r="L6" s="496"/>
      <c r="M6" s="496"/>
      <c r="N6" s="496"/>
      <c r="O6" s="496"/>
      <c r="P6" s="496"/>
      <c r="Q6" s="496"/>
      <c r="R6" s="496"/>
      <c r="S6" s="496"/>
      <c r="T6" s="496"/>
      <c r="U6" s="496"/>
      <c r="V6" s="496"/>
      <c r="W6" s="496"/>
      <c r="X6" s="496"/>
      <c r="Y6" s="496"/>
      <c r="Z6" s="496"/>
      <c r="AA6" s="496"/>
      <c r="AB6" s="496"/>
      <c r="AC6" s="496"/>
      <c r="AD6" s="496"/>
      <c r="AE6" s="496"/>
      <c r="AF6" s="496"/>
      <c r="AG6" s="496"/>
      <c r="AH6" s="496"/>
      <c r="AI6" s="496"/>
    </row>
    <row r="7" spans="2:35" ht="35.65" customHeight="1" x14ac:dyDescent="0.15">
      <c r="B7" s="495"/>
      <c r="C7" s="497"/>
      <c r="D7" s="497"/>
      <c r="E7" s="497"/>
      <c r="F7" s="497"/>
      <c r="G7" s="497"/>
      <c r="H7" s="497"/>
      <c r="I7" s="497"/>
      <c r="J7" s="497"/>
      <c r="K7" s="497"/>
      <c r="L7" s="497"/>
      <c r="M7" s="497"/>
      <c r="N7" s="497"/>
      <c r="O7" s="497"/>
      <c r="P7" s="497"/>
      <c r="Q7" s="497"/>
      <c r="R7" s="497"/>
      <c r="S7" s="497"/>
      <c r="T7" s="497"/>
      <c r="U7" s="497"/>
      <c r="V7" s="497"/>
      <c r="W7" s="497"/>
      <c r="X7" s="497"/>
      <c r="Y7" s="497"/>
      <c r="Z7" s="497"/>
      <c r="AA7" s="497"/>
      <c r="AB7" s="497"/>
      <c r="AC7" s="497"/>
      <c r="AD7" s="497"/>
      <c r="AE7" s="497"/>
      <c r="AF7" s="497"/>
      <c r="AG7" s="497"/>
      <c r="AH7" s="497"/>
      <c r="AI7" s="497"/>
    </row>
    <row r="8" spans="2:35" ht="35.65" customHeight="1" x14ac:dyDescent="0.15">
      <c r="B8" s="495"/>
      <c r="C8" s="497"/>
      <c r="D8" s="497"/>
      <c r="E8" s="497"/>
      <c r="F8" s="497"/>
      <c r="G8" s="497"/>
      <c r="H8" s="497"/>
      <c r="I8" s="497"/>
      <c r="J8" s="497"/>
      <c r="K8" s="497"/>
      <c r="L8" s="497"/>
      <c r="M8" s="497"/>
      <c r="N8" s="497"/>
      <c r="O8" s="497"/>
      <c r="P8" s="497"/>
      <c r="Q8" s="497"/>
      <c r="R8" s="497"/>
      <c r="S8" s="497"/>
      <c r="T8" s="497"/>
      <c r="U8" s="497"/>
      <c r="V8" s="497"/>
      <c r="W8" s="497"/>
      <c r="X8" s="497"/>
      <c r="Y8" s="497"/>
      <c r="Z8" s="497"/>
      <c r="AA8" s="497"/>
      <c r="AB8" s="497"/>
      <c r="AC8" s="497"/>
      <c r="AD8" s="497"/>
      <c r="AE8" s="497"/>
      <c r="AF8" s="497"/>
      <c r="AG8" s="497"/>
      <c r="AH8" s="497"/>
      <c r="AI8" s="497"/>
    </row>
    <row r="9" spans="2:35" ht="35.65" customHeight="1" x14ac:dyDescent="0.15">
      <c r="B9" s="495"/>
      <c r="C9" s="497"/>
      <c r="D9" s="497"/>
      <c r="E9" s="497"/>
      <c r="F9" s="497"/>
      <c r="G9" s="497"/>
      <c r="H9" s="497"/>
      <c r="I9" s="497"/>
      <c r="J9" s="497"/>
      <c r="K9" s="497"/>
      <c r="L9" s="497"/>
      <c r="M9" s="497"/>
      <c r="N9" s="497"/>
      <c r="O9" s="497"/>
      <c r="P9" s="497"/>
      <c r="Q9" s="497"/>
      <c r="R9" s="497"/>
      <c r="S9" s="497"/>
      <c r="T9" s="497"/>
      <c r="U9" s="497"/>
      <c r="V9" s="497"/>
      <c r="W9" s="497"/>
      <c r="X9" s="497"/>
      <c r="Y9" s="497"/>
      <c r="Z9" s="497"/>
      <c r="AA9" s="497"/>
      <c r="AB9" s="497"/>
      <c r="AC9" s="497"/>
      <c r="AD9" s="497"/>
      <c r="AE9" s="497"/>
      <c r="AF9" s="497"/>
      <c r="AG9" s="497"/>
      <c r="AH9" s="497"/>
      <c r="AI9" s="497"/>
    </row>
    <row r="10" spans="2:35" ht="35.65" customHeight="1" x14ac:dyDescent="0.15">
      <c r="B10" s="495"/>
      <c r="C10" s="497"/>
      <c r="D10" s="497"/>
      <c r="E10" s="497"/>
      <c r="F10" s="497"/>
      <c r="G10" s="497"/>
      <c r="H10" s="497"/>
      <c r="I10" s="497"/>
      <c r="J10" s="497"/>
      <c r="K10" s="497"/>
      <c r="L10" s="497"/>
      <c r="M10" s="497"/>
      <c r="N10" s="497"/>
      <c r="O10" s="497"/>
      <c r="P10" s="497"/>
      <c r="Q10" s="497"/>
      <c r="R10" s="497"/>
      <c r="S10" s="497"/>
      <c r="T10" s="497"/>
      <c r="U10" s="497"/>
      <c r="V10" s="497"/>
      <c r="W10" s="497"/>
      <c r="X10" s="497"/>
      <c r="Y10" s="497"/>
      <c r="Z10" s="497"/>
      <c r="AA10" s="497"/>
      <c r="AB10" s="497"/>
      <c r="AC10" s="497"/>
      <c r="AD10" s="497"/>
      <c r="AE10" s="497"/>
      <c r="AF10" s="497"/>
      <c r="AG10" s="497"/>
      <c r="AH10" s="497"/>
      <c r="AI10" s="497"/>
    </row>
    <row r="11" spans="2:35" ht="35.65" customHeight="1" x14ac:dyDescent="0.15">
      <c r="B11" s="495"/>
      <c r="C11" s="497"/>
      <c r="D11" s="497"/>
      <c r="E11" s="497"/>
      <c r="F11" s="497"/>
      <c r="G11" s="497"/>
      <c r="H11" s="497"/>
      <c r="I11" s="497"/>
      <c r="J11" s="497"/>
      <c r="K11" s="497"/>
      <c r="L11" s="497"/>
      <c r="M11" s="497"/>
      <c r="N11" s="497"/>
      <c r="O11" s="497"/>
      <c r="P11" s="497"/>
      <c r="Q11" s="497"/>
      <c r="R11" s="497"/>
      <c r="S11" s="497"/>
      <c r="T11" s="497"/>
      <c r="U11" s="497"/>
      <c r="V11" s="497"/>
      <c r="W11" s="497"/>
      <c r="X11" s="497"/>
      <c r="Y11" s="497"/>
      <c r="Z11" s="497"/>
      <c r="AA11" s="497"/>
      <c r="AB11" s="497"/>
      <c r="AC11" s="497"/>
      <c r="AD11" s="497"/>
      <c r="AE11" s="497"/>
      <c r="AF11" s="497"/>
      <c r="AG11" s="497"/>
      <c r="AH11" s="497"/>
      <c r="AI11" s="497"/>
    </row>
    <row r="12" spans="2:35" ht="35.65" customHeight="1" x14ac:dyDescent="0.15">
      <c r="B12" s="495"/>
      <c r="C12" s="497"/>
      <c r="D12" s="497"/>
      <c r="E12" s="497"/>
      <c r="F12" s="497"/>
      <c r="G12" s="497"/>
      <c r="H12" s="497"/>
      <c r="I12" s="497"/>
      <c r="J12" s="497"/>
      <c r="K12" s="497"/>
      <c r="L12" s="497"/>
      <c r="M12" s="497"/>
      <c r="N12" s="497"/>
      <c r="O12" s="497"/>
      <c r="P12" s="497"/>
      <c r="Q12" s="497"/>
      <c r="R12" s="497"/>
      <c r="S12" s="497"/>
      <c r="T12" s="497"/>
      <c r="U12" s="497"/>
      <c r="V12" s="497"/>
      <c r="W12" s="497"/>
      <c r="X12" s="497"/>
      <c r="Y12" s="497"/>
      <c r="Z12" s="497"/>
      <c r="AA12" s="497"/>
      <c r="AB12" s="497"/>
      <c r="AC12" s="497"/>
      <c r="AD12" s="497"/>
      <c r="AE12" s="497"/>
      <c r="AF12" s="497"/>
      <c r="AG12" s="497"/>
      <c r="AH12" s="497"/>
      <c r="AI12" s="497"/>
    </row>
    <row r="13" spans="2:35" ht="35.65" customHeight="1" x14ac:dyDescent="0.15">
      <c r="B13" s="495"/>
      <c r="C13" s="497"/>
      <c r="D13" s="497"/>
      <c r="E13" s="497"/>
      <c r="F13" s="497"/>
      <c r="G13" s="497"/>
      <c r="H13" s="497"/>
      <c r="I13" s="497"/>
      <c r="J13" s="497"/>
      <c r="K13" s="497"/>
      <c r="L13" s="497"/>
      <c r="M13" s="497"/>
      <c r="N13" s="497"/>
      <c r="O13" s="497"/>
      <c r="P13" s="497"/>
      <c r="Q13" s="497"/>
      <c r="R13" s="497"/>
      <c r="S13" s="497"/>
      <c r="T13" s="497"/>
      <c r="U13" s="497"/>
      <c r="V13" s="497"/>
      <c r="W13" s="497"/>
      <c r="X13" s="497"/>
      <c r="Y13" s="497"/>
      <c r="Z13" s="497"/>
      <c r="AA13" s="497"/>
      <c r="AB13" s="497"/>
      <c r="AC13" s="497"/>
      <c r="AD13" s="497"/>
      <c r="AE13" s="497"/>
      <c r="AF13" s="497"/>
      <c r="AG13" s="497"/>
      <c r="AH13" s="497"/>
      <c r="AI13" s="497"/>
    </row>
    <row r="14" spans="2:35" ht="35.65" customHeight="1" x14ac:dyDescent="0.15">
      <c r="B14" s="495"/>
      <c r="C14" s="497"/>
      <c r="D14" s="497"/>
      <c r="E14" s="497"/>
      <c r="F14" s="497"/>
      <c r="G14" s="497"/>
      <c r="H14" s="497"/>
      <c r="I14" s="497"/>
      <c r="J14" s="497"/>
      <c r="K14" s="497"/>
      <c r="L14" s="497"/>
      <c r="M14" s="497"/>
      <c r="N14" s="497"/>
      <c r="O14" s="497"/>
      <c r="P14" s="497"/>
      <c r="Q14" s="497"/>
      <c r="R14" s="497"/>
      <c r="S14" s="497"/>
      <c r="T14" s="497"/>
      <c r="U14" s="497"/>
      <c r="V14" s="497"/>
      <c r="W14" s="497"/>
      <c r="X14" s="497"/>
      <c r="Y14" s="497"/>
      <c r="Z14" s="497"/>
      <c r="AA14" s="497"/>
      <c r="AB14" s="497"/>
      <c r="AC14" s="497"/>
      <c r="AD14" s="497"/>
      <c r="AE14" s="497"/>
      <c r="AF14" s="497"/>
      <c r="AG14" s="497"/>
      <c r="AH14" s="497"/>
      <c r="AI14" s="497"/>
    </row>
    <row r="15" spans="2:35" ht="35.65" customHeight="1" x14ac:dyDescent="0.15">
      <c r="B15" s="495"/>
      <c r="C15" s="497"/>
      <c r="D15" s="497"/>
      <c r="E15" s="497"/>
      <c r="F15" s="497"/>
      <c r="G15" s="497"/>
      <c r="H15" s="497"/>
      <c r="I15" s="497"/>
      <c r="J15" s="497"/>
      <c r="K15" s="497"/>
      <c r="L15" s="497"/>
      <c r="M15" s="497"/>
      <c r="N15" s="497"/>
      <c r="O15" s="497"/>
      <c r="P15" s="497"/>
      <c r="Q15" s="497"/>
      <c r="R15" s="497"/>
      <c r="S15" s="497"/>
      <c r="T15" s="497"/>
      <c r="U15" s="497"/>
      <c r="V15" s="497"/>
      <c r="W15" s="497"/>
      <c r="X15" s="497"/>
      <c r="Y15" s="497"/>
      <c r="Z15" s="497"/>
      <c r="AA15" s="497"/>
      <c r="AB15" s="497"/>
      <c r="AC15" s="497"/>
      <c r="AD15" s="497"/>
      <c r="AE15" s="497"/>
      <c r="AF15" s="497"/>
      <c r="AG15" s="497"/>
      <c r="AH15" s="497"/>
      <c r="AI15" s="497"/>
    </row>
    <row r="16" spans="2:35" ht="35.65" customHeight="1" x14ac:dyDescent="0.15">
      <c r="B16" s="495"/>
      <c r="C16" s="497"/>
      <c r="D16" s="497"/>
      <c r="E16" s="497"/>
      <c r="F16" s="497"/>
      <c r="G16" s="497"/>
      <c r="H16" s="497"/>
      <c r="I16" s="497"/>
      <c r="J16" s="497"/>
      <c r="K16" s="497"/>
      <c r="L16" s="497"/>
      <c r="M16" s="497"/>
      <c r="N16" s="497"/>
      <c r="O16" s="497"/>
      <c r="P16" s="497"/>
      <c r="Q16" s="497"/>
      <c r="R16" s="497"/>
      <c r="S16" s="497"/>
      <c r="T16" s="497"/>
      <c r="U16" s="497"/>
      <c r="V16" s="497"/>
      <c r="W16" s="497"/>
      <c r="X16" s="497"/>
      <c r="Y16" s="497"/>
      <c r="Z16" s="497"/>
      <c r="AA16" s="497"/>
      <c r="AB16" s="497"/>
      <c r="AC16" s="497"/>
      <c r="AD16" s="497"/>
      <c r="AE16" s="497"/>
      <c r="AF16" s="497"/>
      <c r="AG16" s="497"/>
      <c r="AH16" s="497"/>
      <c r="AI16" s="497"/>
    </row>
    <row r="17" spans="2:35" ht="35.65" customHeight="1" x14ac:dyDescent="0.15">
      <c r="B17" s="495"/>
      <c r="C17" s="497"/>
      <c r="D17" s="497"/>
      <c r="E17" s="497"/>
      <c r="F17" s="497"/>
      <c r="G17" s="497"/>
      <c r="H17" s="497"/>
      <c r="I17" s="497"/>
      <c r="J17" s="497"/>
      <c r="K17" s="497"/>
      <c r="L17" s="497"/>
      <c r="M17" s="497"/>
      <c r="N17" s="497"/>
      <c r="O17" s="497"/>
      <c r="P17" s="497"/>
      <c r="Q17" s="497"/>
      <c r="R17" s="497"/>
      <c r="S17" s="497"/>
      <c r="T17" s="497"/>
      <c r="U17" s="497"/>
      <c r="V17" s="497"/>
      <c r="W17" s="497"/>
      <c r="X17" s="497"/>
      <c r="Y17" s="497"/>
      <c r="Z17" s="497"/>
      <c r="AA17" s="497"/>
      <c r="AB17" s="497"/>
      <c r="AC17" s="497"/>
      <c r="AD17" s="497"/>
      <c r="AE17" s="497"/>
      <c r="AF17" s="497"/>
      <c r="AG17" s="497"/>
      <c r="AH17" s="497"/>
      <c r="AI17" s="497"/>
    </row>
    <row r="18" spans="2:35" ht="53.25" customHeight="1" x14ac:dyDescent="0.15">
      <c r="B18" s="495"/>
      <c r="C18" s="497"/>
      <c r="D18" s="497"/>
      <c r="E18" s="497"/>
      <c r="F18" s="497"/>
      <c r="G18" s="497"/>
      <c r="H18" s="497"/>
      <c r="I18" s="497"/>
      <c r="J18" s="497"/>
      <c r="K18" s="497"/>
      <c r="L18" s="497"/>
      <c r="M18" s="497"/>
      <c r="N18" s="497"/>
      <c r="O18" s="497"/>
      <c r="P18" s="497"/>
      <c r="Q18" s="497"/>
      <c r="R18" s="497"/>
      <c r="S18" s="497"/>
      <c r="T18" s="497"/>
      <c r="U18" s="497"/>
      <c r="V18" s="497"/>
      <c r="W18" s="497"/>
      <c r="X18" s="497"/>
      <c r="Y18" s="497"/>
      <c r="Z18" s="497"/>
      <c r="AA18" s="497"/>
      <c r="AB18" s="497"/>
      <c r="AC18" s="497"/>
      <c r="AD18" s="497"/>
      <c r="AE18" s="497"/>
      <c r="AF18" s="497"/>
      <c r="AG18" s="497"/>
      <c r="AH18" s="497"/>
      <c r="AI18" s="497"/>
    </row>
    <row r="19" spans="2:35" ht="15" customHeight="1" x14ac:dyDescent="0.15">
      <c r="B19" s="18"/>
      <c r="C19" s="18"/>
      <c r="D19" s="3"/>
    </row>
  </sheetData>
  <mergeCells count="15">
    <mergeCell ref="B3:AI3"/>
    <mergeCell ref="B4:D4"/>
    <mergeCell ref="E4:I4"/>
    <mergeCell ref="J4:L4"/>
    <mergeCell ref="M4:R4"/>
    <mergeCell ref="AF4:AI5"/>
    <mergeCell ref="B5:D5"/>
    <mergeCell ref="E5:I5"/>
    <mergeCell ref="J5:L5"/>
    <mergeCell ref="M5:R5"/>
    <mergeCell ref="B6:B18"/>
    <mergeCell ref="C6:AI18"/>
    <mergeCell ref="S4:V5"/>
    <mergeCell ref="W4:AB5"/>
    <mergeCell ref="AC4:AE5"/>
  </mergeCells>
  <phoneticPr fontId="9"/>
  <printOptions horizontalCentered="1" verticalCentered="1"/>
  <pageMargins left="0.23622047244094488" right="0.23622047244094488" top="0.74803149606299213" bottom="0.74803149606299213" header="0.31496062992125984" footer="0.31496062992125984"/>
  <pageSetup paperSize="9" fitToWidth="0" orientation="landscape" copies="2"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4A0D48-9F8D-4B03-B45F-7E377A7BD1CC}">
  <sheetPr codeName="Sheet6">
    <pageSetUpPr fitToPage="1"/>
  </sheetPr>
  <dimension ref="B1:AA37"/>
  <sheetViews>
    <sheetView showGridLines="0" view="pageBreakPreview" topLeftCell="A8" zoomScale="115" zoomScaleNormal="70" zoomScaleSheetLayoutView="115" workbookViewId="0">
      <selection activeCell="N6" sqref="N6"/>
    </sheetView>
  </sheetViews>
  <sheetFormatPr defaultColWidth="9" defaultRowHeight="12" x14ac:dyDescent="0.15"/>
  <cols>
    <col min="1" max="1" width="1.625" style="2" customWidth="1"/>
    <col min="2" max="2" width="6.75" style="2" customWidth="1"/>
    <col min="3" max="7" width="6.625" style="2" customWidth="1"/>
    <col min="8" max="8" width="3.75" style="2" customWidth="1"/>
    <col min="9" max="9" width="9.75" style="2" customWidth="1"/>
    <col min="10" max="12" width="6.625" style="2" customWidth="1"/>
    <col min="13" max="13" width="6.75" style="2" customWidth="1"/>
    <col min="14" max="14" width="6.875" style="2" customWidth="1"/>
    <col min="15" max="25" width="6.75" style="2" customWidth="1"/>
    <col min="26" max="26" width="1.25" style="2" customWidth="1"/>
    <col min="27" max="27" width="1.375" style="2" customWidth="1"/>
    <col min="28" max="28" width="12.625" style="2" customWidth="1"/>
    <col min="29" max="16384" width="9" style="2"/>
  </cols>
  <sheetData>
    <row r="1" spans="2:27" x14ac:dyDescent="0.15">
      <c r="Y1" s="7"/>
    </row>
    <row r="2" spans="2:27" ht="25.15" customHeight="1" x14ac:dyDescent="0.15">
      <c r="B2" s="191" t="s">
        <v>510</v>
      </c>
      <c r="C2" s="225"/>
      <c r="D2" s="225"/>
      <c r="E2" s="225"/>
      <c r="F2" s="225"/>
      <c r="G2" s="225"/>
      <c r="H2" s="225"/>
      <c r="I2" s="225"/>
      <c r="J2" s="225"/>
      <c r="K2" s="225"/>
      <c r="L2" s="225"/>
      <c r="M2" s="227"/>
      <c r="N2" s="336" t="s">
        <v>411</v>
      </c>
      <c r="O2" s="336"/>
      <c r="P2" s="538">
        <v>45594</v>
      </c>
      <c r="Q2" s="539"/>
      <c r="R2" s="540"/>
      <c r="S2" s="336" t="s">
        <v>412</v>
      </c>
      <c r="T2" s="336"/>
      <c r="U2" s="336"/>
      <c r="V2" s="541" t="s">
        <v>681</v>
      </c>
      <c r="W2" s="541"/>
      <c r="X2" s="541"/>
      <c r="Y2" s="541"/>
      <c r="Z2" s="541"/>
    </row>
    <row r="3" spans="2:27" ht="20.100000000000001" customHeight="1" x14ac:dyDescent="0.15">
      <c r="B3" s="228" t="s">
        <v>17</v>
      </c>
      <c r="C3" s="337" t="s">
        <v>531</v>
      </c>
      <c r="D3" s="338"/>
      <c r="E3" s="338"/>
      <c r="F3" s="339"/>
      <c r="G3" s="334" t="s">
        <v>413</v>
      </c>
      <c r="H3" s="337" t="s">
        <v>682</v>
      </c>
      <c r="I3" s="338"/>
      <c r="J3" s="339"/>
      <c r="K3" s="334" t="s">
        <v>414</v>
      </c>
      <c r="L3" s="542" t="s">
        <v>534</v>
      </c>
      <c r="M3" s="542"/>
      <c r="N3" s="542"/>
      <c r="O3" s="542"/>
      <c r="P3" s="542"/>
      <c r="Q3" s="312" t="s">
        <v>415</v>
      </c>
      <c r="R3" s="314"/>
      <c r="S3" s="337" t="s">
        <v>536</v>
      </c>
      <c r="T3" s="338"/>
      <c r="U3" s="339"/>
      <c r="V3" s="544" t="s">
        <v>416</v>
      </c>
      <c r="W3" s="229" t="s">
        <v>417</v>
      </c>
      <c r="X3" s="546">
        <v>341849.55</v>
      </c>
      <c r="Y3" s="547"/>
      <c r="Z3" s="548"/>
    </row>
    <row r="4" spans="2:27" ht="20.100000000000001" customHeight="1" x14ac:dyDescent="0.15">
      <c r="B4" s="196" t="s">
        <v>7</v>
      </c>
      <c r="C4" s="340" t="s">
        <v>532</v>
      </c>
      <c r="D4" s="341"/>
      <c r="E4" s="341"/>
      <c r="F4" s="342"/>
      <c r="G4" s="329"/>
      <c r="H4" s="340"/>
      <c r="I4" s="341"/>
      <c r="J4" s="342"/>
      <c r="K4" s="329"/>
      <c r="L4" s="543"/>
      <c r="M4" s="543"/>
      <c r="N4" s="543"/>
      <c r="O4" s="543"/>
      <c r="P4" s="543"/>
      <c r="Q4" s="315"/>
      <c r="R4" s="317"/>
      <c r="S4" s="340" t="s">
        <v>537</v>
      </c>
      <c r="T4" s="341"/>
      <c r="U4" s="342"/>
      <c r="V4" s="545"/>
      <c r="W4" s="230" t="s">
        <v>418</v>
      </c>
      <c r="X4" s="546">
        <v>1315929.1000000001</v>
      </c>
      <c r="Y4" s="547"/>
      <c r="Z4" s="548"/>
    </row>
    <row r="5" spans="2:27" ht="20.100000000000001" customHeight="1" x14ac:dyDescent="0.15">
      <c r="B5" s="549" t="s">
        <v>8</v>
      </c>
      <c r="C5" s="192" t="s">
        <v>9</v>
      </c>
      <c r="D5" s="330" t="s">
        <v>535</v>
      </c>
      <c r="E5" s="325"/>
      <c r="F5" s="325"/>
      <c r="G5" s="300" t="s">
        <v>504</v>
      </c>
      <c r="H5" s="301"/>
      <c r="I5" s="330" t="s">
        <v>254</v>
      </c>
      <c r="J5" s="325"/>
      <c r="K5" s="331"/>
      <c r="L5" s="336" t="s">
        <v>26</v>
      </c>
      <c r="M5" s="336"/>
      <c r="N5" s="231" t="s">
        <v>25</v>
      </c>
      <c r="O5" s="232">
        <v>32</v>
      </c>
      <c r="P5" s="193" t="s">
        <v>24</v>
      </c>
      <c r="Q5" s="553" t="s">
        <v>433</v>
      </c>
      <c r="R5" s="551"/>
      <c r="S5" s="334" t="s">
        <v>13</v>
      </c>
      <c r="T5" s="334"/>
      <c r="U5" s="233"/>
      <c r="V5" s="312" t="s">
        <v>419</v>
      </c>
      <c r="W5" s="229" t="s">
        <v>417</v>
      </c>
      <c r="X5" s="546">
        <v>341850.97</v>
      </c>
      <c r="Y5" s="547"/>
      <c r="Z5" s="548"/>
    </row>
    <row r="6" spans="2:27" ht="20.100000000000001" customHeight="1" x14ac:dyDescent="0.15">
      <c r="B6" s="550"/>
      <c r="C6" s="192" t="s">
        <v>10</v>
      </c>
      <c r="D6" s="330" t="s">
        <v>535</v>
      </c>
      <c r="E6" s="325"/>
      <c r="F6" s="325"/>
      <c r="G6" s="336" t="s">
        <v>420</v>
      </c>
      <c r="H6" s="336"/>
      <c r="I6" s="330" t="s">
        <v>539</v>
      </c>
      <c r="J6" s="325"/>
      <c r="K6" s="331"/>
      <c r="L6" s="336" t="s">
        <v>374</v>
      </c>
      <c r="M6" s="336"/>
      <c r="N6" s="231" t="s">
        <v>25</v>
      </c>
      <c r="O6" s="211">
        <v>3.4</v>
      </c>
      <c r="P6" s="193" t="s">
        <v>24</v>
      </c>
      <c r="Q6" s="317"/>
      <c r="R6" s="552"/>
      <c r="S6" s="336" t="s">
        <v>12</v>
      </c>
      <c r="T6" s="336"/>
      <c r="U6" s="234"/>
      <c r="V6" s="315"/>
      <c r="W6" s="229" t="s">
        <v>418</v>
      </c>
      <c r="X6" s="546">
        <v>1315928.3999999999</v>
      </c>
      <c r="Y6" s="547"/>
      <c r="Z6" s="548"/>
    </row>
    <row r="7" spans="2:27" ht="7.5" customHeight="1" x14ac:dyDescent="0.15">
      <c r="B7" s="578" t="s">
        <v>505</v>
      </c>
      <c r="C7" s="578"/>
      <c r="D7" s="579" t="s">
        <v>538</v>
      </c>
      <c r="E7" s="579"/>
      <c r="F7" s="235"/>
      <c r="G7" s="235"/>
      <c r="H7" s="235"/>
      <c r="I7" s="235"/>
      <c r="J7" s="235"/>
      <c r="K7" s="235"/>
      <c r="L7" s="235"/>
      <c r="M7" s="235"/>
      <c r="N7" s="235"/>
      <c r="O7" s="235"/>
      <c r="P7" s="235"/>
      <c r="Q7" s="235"/>
      <c r="R7" s="235"/>
      <c r="S7" s="235"/>
      <c r="T7" s="235"/>
      <c r="U7" s="235"/>
      <c r="V7" s="235"/>
      <c r="W7" s="235"/>
      <c r="X7" s="236"/>
      <c r="Y7" s="236"/>
      <c r="Z7" s="237"/>
    </row>
    <row r="8" spans="2:27" ht="21.75" customHeight="1" x14ac:dyDescent="0.15">
      <c r="B8" s="578"/>
      <c r="C8" s="578"/>
      <c r="D8" s="579"/>
      <c r="E8" s="579"/>
      <c r="F8" s="238"/>
      <c r="G8" s="580" t="s">
        <v>421</v>
      </c>
      <c r="H8" s="553"/>
      <c r="I8" s="585" t="s">
        <v>422</v>
      </c>
      <c r="J8" s="239" t="s">
        <v>14</v>
      </c>
      <c r="K8" s="240" t="s">
        <v>23</v>
      </c>
      <c r="L8" s="565">
        <v>17</v>
      </c>
      <c r="M8" s="566"/>
      <c r="N8" s="192" t="s">
        <v>22</v>
      </c>
      <c r="O8" s="567">
        <v>0</v>
      </c>
      <c r="P8" s="568"/>
      <c r="Q8" s="192" t="s">
        <v>21</v>
      </c>
      <c r="R8" s="565">
        <v>0</v>
      </c>
      <c r="S8" s="566"/>
      <c r="T8" s="580" t="s">
        <v>506</v>
      </c>
      <c r="U8" s="553"/>
      <c r="V8" s="580" t="s">
        <v>423</v>
      </c>
      <c r="W8" s="553"/>
      <c r="X8" s="554">
        <v>0</v>
      </c>
      <c r="Y8" s="555"/>
      <c r="Z8" s="238"/>
      <c r="AA8" s="122"/>
    </row>
    <row r="9" spans="2:27" ht="10.9" customHeight="1" x14ac:dyDescent="0.15">
      <c r="B9" s="578"/>
      <c r="C9" s="578"/>
      <c r="D9" s="579"/>
      <c r="E9" s="579"/>
      <c r="F9" s="238"/>
      <c r="G9" s="581"/>
      <c r="H9" s="582"/>
      <c r="I9" s="586"/>
      <c r="J9" s="558" t="s">
        <v>15</v>
      </c>
      <c r="K9" s="560" t="s">
        <v>23</v>
      </c>
      <c r="L9" s="554">
        <v>12</v>
      </c>
      <c r="M9" s="555"/>
      <c r="N9" s="558" t="s">
        <v>22</v>
      </c>
      <c r="O9" s="564">
        <v>0</v>
      </c>
      <c r="P9" s="555"/>
      <c r="Q9" s="558" t="s">
        <v>21</v>
      </c>
      <c r="R9" s="554">
        <v>0</v>
      </c>
      <c r="S9" s="555"/>
      <c r="T9" s="581"/>
      <c r="U9" s="582"/>
      <c r="V9" s="583"/>
      <c r="W9" s="584"/>
      <c r="X9" s="556"/>
      <c r="Y9" s="557"/>
      <c r="Z9" s="238"/>
      <c r="AA9" s="122"/>
    </row>
    <row r="10" spans="2:27" ht="10.9" customHeight="1" x14ac:dyDescent="0.15">
      <c r="B10" s="578"/>
      <c r="C10" s="578"/>
      <c r="D10" s="579"/>
      <c r="E10" s="579"/>
      <c r="F10" s="238"/>
      <c r="G10" s="581"/>
      <c r="H10" s="582"/>
      <c r="I10" s="586"/>
      <c r="J10" s="559"/>
      <c r="K10" s="561"/>
      <c r="L10" s="562"/>
      <c r="M10" s="563"/>
      <c r="N10" s="559"/>
      <c r="O10" s="562"/>
      <c r="P10" s="563"/>
      <c r="Q10" s="559"/>
      <c r="R10" s="562"/>
      <c r="S10" s="563"/>
      <c r="T10" s="581"/>
      <c r="U10" s="582"/>
      <c r="V10" s="570" t="s">
        <v>410</v>
      </c>
      <c r="W10" s="571"/>
      <c r="X10" s="554">
        <v>0</v>
      </c>
      <c r="Y10" s="555"/>
      <c r="Z10" s="238"/>
      <c r="AA10" s="122"/>
    </row>
    <row r="11" spans="2:27" ht="21.75" customHeight="1" x14ac:dyDescent="0.15">
      <c r="B11" s="578"/>
      <c r="C11" s="578"/>
      <c r="D11" s="579"/>
      <c r="E11" s="579"/>
      <c r="F11" s="238"/>
      <c r="G11" s="583"/>
      <c r="H11" s="584"/>
      <c r="I11" s="587"/>
      <c r="J11" s="192" t="s">
        <v>16</v>
      </c>
      <c r="K11" s="240" t="s">
        <v>23</v>
      </c>
      <c r="L11" s="574">
        <v>0</v>
      </c>
      <c r="M11" s="575"/>
      <c r="N11" s="192">
        <v>0</v>
      </c>
      <c r="O11" s="576">
        <v>0</v>
      </c>
      <c r="P11" s="576"/>
      <c r="Q11" s="192" t="s">
        <v>21</v>
      </c>
      <c r="R11" s="577">
        <v>0</v>
      </c>
      <c r="S11" s="575"/>
      <c r="T11" s="583"/>
      <c r="U11" s="584"/>
      <c r="V11" s="572"/>
      <c r="W11" s="573"/>
      <c r="X11" s="562"/>
      <c r="Y11" s="563"/>
      <c r="Z11" s="238"/>
      <c r="AA11" s="122"/>
    </row>
    <row r="12" spans="2:27" ht="21.75" customHeight="1" x14ac:dyDescent="0.15">
      <c r="B12" s="332" t="s">
        <v>5</v>
      </c>
      <c r="C12" s="238"/>
      <c r="D12" s="241"/>
      <c r="E12" s="241"/>
      <c r="F12" s="238"/>
      <c r="G12" s="238"/>
      <c r="H12" s="238"/>
      <c r="I12" s="238"/>
      <c r="J12" s="238"/>
      <c r="K12" s="238"/>
      <c r="L12" s="238"/>
      <c r="M12" s="238"/>
      <c r="N12" s="238"/>
      <c r="O12" s="238"/>
      <c r="P12" s="238"/>
      <c r="Q12" s="238"/>
      <c r="R12" s="238"/>
      <c r="S12" s="238"/>
      <c r="T12" s="238"/>
      <c r="U12" s="238"/>
      <c r="V12" s="238"/>
      <c r="W12" s="238"/>
      <c r="X12" s="238"/>
      <c r="Y12" s="238"/>
      <c r="Z12" s="238"/>
      <c r="AA12" s="122"/>
    </row>
    <row r="13" spans="2:27" ht="21.75" customHeight="1" x14ac:dyDescent="0.15">
      <c r="B13" s="333"/>
      <c r="C13" s="238"/>
      <c r="D13" s="241"/>
      <c r="E13" s="241"/>
      <c r="F13" s="238"/>
      <c r="G13" s="238"/>
      <c r="H13" s="238"/>
      <c r="I13" s="238"/>
      <c r="J13" s="238"/>
      <c r="K13" s="238"/>
      <c r="L13" s="238"/>
      <c r="M13" s="238"/>
      <c r="N13" s="238"/>
      <c r="O13" s="238"/>
      <c r="P13" s="238"/>
      <c r="Q13" s="238"/>
      <c r="R13" s="238"/>
      <c r="S13" s="238"/>
      <c r="T13" s="238"/>
      <c r="U13" s="238"/>
      <c r="V13" s="242"/>
      <c r="W13" s="242"/>
      <c r="X13" s="242"/>
      <c r="Y13" s="242"/>
      <c r="Z13" s="238"/>
      <c r="AA13" s="122"/>
    </row>
    <row r="14" spans="2:27" ht="21.75" customHeight="1" x14ac:dyDescent="0.15">
      <c r="B14" s="333"/>
      <c r="C14" s="238"/>
      <c r="D14" s="241"/>
      <c r="E14" s="241"/>
      <c r="F14" s="238"/>
      <c r="G14" s="238"/>
      <c r="H14" s="238"/>
      <c r="I14" s="238"/>
      <c r="J14" s="238"/>
      <c r="K14" s="238"/>
      <c r="L14" s="238"/>
      <c r="M14" s="238"/>
      <c r="N14" s="238"/>
      <c r="O14" s="238"/>
      <c r="P14" s="238"/>
      <c r="Q14" s="238"/>
      <c r="R14" s="238"/>
      <c r="S14" s="238"/>
      <c r="T14" s="242"/>
      <c r="U14" s="242"/>
      <c r="V14" s="243"/>
      <c r="W14" s="243"/>
      <c r="X14" s="243"/>
      <c r="Y14" s="243"/>
      <c r="Z14" s="244"/>
      <c r="AA14" s="122"/>
    </row>
    <row r="15" spans="2:27" ht="21.75" customHeight="1" x14ac:dyDescent="0.15">
      <c r="B15" s="333"/>
      <c r="C15" s="238"/>
      <c r="D15" s="241"/>
      <c r="E15" s="241"/>
      <c r="F15" s="238"/>
      <c r="G15" s="238"/>
      <c r="H15" s="238"/>
      <c r="I15" s="238"/>
      <c r="J15" s="238"/>
      <c r="K15" s="238"/>
      <c r="L15" s="238"/>
      <c r="M15" s="238"/>
      <c r="N15" s="238"/>
      <c r="O15" s="238"/>
      <c r="P15" s="238"/>
      <c r="Q15" s="238"/>
      <c r="R15" s="238"/>
      <c r="S15" s="238"/>
      <c r="T15" s="242"/>
      <c r="U15" s="242"/>
      <c r="V15" s="238"/>
      <c r="W15" s="238"/>
      <c r="X15" s="245"/>
      <c r="Y15" s="245"/>
      <c r="Z15" s="244"/>
    </row>
    <row r="16" spans="2:27" ht="21.75" customHeight="1" x14ac:dyDescent="0.15">
      <c r="B16" s="333"/>
      <c r="C16" s="238"/>
      <c r="D16" s="241"/>
      <c r="E16" s="241"/>
      <c r="F16" s="238"/>
      <c r="G16" s="238"/>
      <c r="H16" s="238"/>
      <c r="I16" s="238"/>
      <c r="J16" s="238"/>
      <c r="K16" s="238"/>
      <c r="L16" s="238"/>
      <c r="M16" s="238"/>
      <c r="N16" s="238"/>
      <c r="O16" s="238"/>
      <c r="P16" s="238"/>
      <c r="Q16" s="238"/>
      <c r="R16" s="238"/>
      <c r="S16" s="238"/>
      <c r="T16" s="246"/>
      <c r="U16" s="246"/>
      <c r="V16" s="246"/>
      <c r="W16" s="246"/>
      <c r="X16" s="246"/>
      <c r="Y16" s="246"/>
      <c r="Z16" s="244"/>
    </row>
    <row r="17" spans="2:26" ht="21.75" customHeight="1" x14ac:dyDescent="0.15">
      <c r="B17" s="333"/>
      <c r="C17" s="238"/>
      <c r="D17" s="241"/>
      <c r="E17" s="241"/>
      <c r="F17" s="238"/>
      <c r="G17" s="238"/>
      <c r="H17" s="238"/>
      <c r="I17" s="238"/>
      <c r="J17" s="238"/>
      <c r="K17" s="238"/>
      <c r="L17" s="238"/>
      <c r="M17" s="238"/>
      <c r="N17" s="238"/>
      <c r="O17" s="238"/>
      <c r="P17" s="238"/>
      <c r="Q17" s="238"/>
      <c r="R17" s="238"/>
      <c r="S17" s="238"/>
      <c r="T17" s="238"/>
      <c r="U17" s="238"/>
      <c r="V17" s="242"/>
      <c r="W17" s="242"/>
      <c r="X17" s="242"/>
      <c r="Y17" s="242"/>
      <c r="Z17" s="244"/>
    </row>
    <row r="18" spans="2:26" ht="21.75" customHeight="1" x14ac:dyDescent="0.15">
      <c r="B18" s="333"/>
      <c r="C18" s="238"/>
      <c r="D18" s="241"/>
      <c r="E18" s="241"/>
      <c r="F18" s="238"/>
      <c r="G18" s="238"/>
      <c r="H18" s="238"/>
      <c r="I18" s="238"/>
      <c r="J18" s="238"/>
      <c r="K18" s="238"/>
      <c r="L18" s="238"/>
      <c r="M18" s="238"/>
      <c r="N18" s="238"/>
      <c r="O18" s="238"/>
      <c r="P18" s="238"/>
      <c r="Q18" s="238"/>
      <c r="R18" s="238"/>
      <c r="S18" s="238"/>
      <c r="T18" s="238"/>
      <c r="U18" s="238"/>
      <c r="V18" s="238"/>
      <c r="W18" s="238"/>
      <c r="X18" s="245"/>
      <c r="Y18" s="245"/>
      <c r="Z18" s="244"/>
    </row>
    <row r="19" spans="2:26" ht="21.75" customHeight="1" x14ac:dyDescent="0.15">
      <c r="B19" s="333"/>
      <c r="C19" s="238"/>
      <c r="D19" s="241"/>
      <c r="E19" s="241"/>
      <c r="F19" s="238"/>
      <c r="G19" s="238"/>
      <c r="H19" s="238"/>
      <c r="I19" s="238"/>
      <c r="J19" s="238"/>
      <c r="K19" s="238"/>
      <c r="L19" s="238"/>
      <c r="M19" s="238"/>
      <c r="N19" s="238"/>
      <c r="O19" s="238"/>
      <c r="P19" s="238"/>
      <c r="Q19" s="238"/>
      <c r="R19" s="238"/>
      <c r="S19" s="238"/>
      <c r="T19" s="238"/>
      <c r="U19" s="238"/>
      <c r="V19" s="238"/>
      <c r="W19" s="238"/>
      <c r="X19" s="245"/>
      <c r="Y19" s="245"/>
      <c r="Z19" s="244"/>
    </row>
    <row r="20" spans="2:26" ht="21.75" customHeight="1" x14ac:dyDescent="0.15">
      <c r="B20" s="333"/>
      <c r="C20" s="246"/>
      <c r="D20" s="246"/>
      <c r="E20" s="246"/>
      <c r="F20" s="246"/>
      <c r="G20" s="246"/>
      <c r="H20" s="246"/>
      <c r="I20" s="246"/>
      <c r="J20" s="246"/>
      <c r="K20" s="246"/>
      <c r="L20" s="246"/>
      <c r="M20" s="246"/>
      <c r="N20" s="246"/>
      <c r="O20" s="246"/>
      <c r="P20" s="246"/>
      <c r="Q20" s="246"/>
      <c r="R20" s="246"/>
      <c r="S20" s="246"/>
      <c r="T20" s="246"/>
      <c r="U20" s="246"/>
      <c r="V20" s="246"/>
      <c r="W20" s="246"/>
      <c r="X20" s="246"/>
      <c r="Y20" s="246"/>
      <c r="Z20" s="247"/>
    </row>
    <row r="21" spans="2:26" ht="21.75" customHeight="1" x14ac:dyDescent="0.15">
      <c r="B21" s="333"/>
      <c r="C21" s="242"/>
      <c r="D21" s="242"/>
      <c r="E21" s="242"/>
      <c r="F21" s="242"/>
      <c r="G21" s="242"/>
      <c r="H21" s="248"/>
      <c r="I21" s="242"/>
      <c r="J21" s="242"/>
      <c r="K21" s="242"/>
      <c r="L21" s="242"/>
      <c r="M21" s="248"/>
      <c r="N21" s="248"/>
      <c r="O21" s="248"/>
      <c r="P21" s="242"/>
      <c r="Q21" s="248"/>
      <c r="R21" s="242"/>
      <c r="S21" s="242"/>
      <c r="T21" s="242"/>
      <c r="U21" s="242"/>
      <c r="V21" s="242"/>
      <c r="W21" s="242"/>
      <c r="X21" s="242"/>
      <c r="Y21" s="242"/>
      <c r="Z21" s="249"/>
    </row>
    <row r="22" spans="2:26" ht="21.75" customHeight="1" x14ac:dyDescent="0.15">
      <c r="B22" s="333"/>
      <c r="C22" s="242"/>
      <c r="D22" s="242"/>
      <c r="E22" s="242"/>
      <c r="F22" s="242"/>
      <c r="G22" s="242"/>
      <c r="H22" s="248"/>
      <c r="I22" s="242"/>
      <c r="J22" s="242"/>
      <c r="K22" s="242"/>
      <c r="L22" s="242"/>
      <c r="M22" s="248"/>
      <c r="N22" s="248"/>
      <c r="O22" s="248"/>
      <c r="P22" s="242"/>
      <c r="Q22" s="248"/>
      <c r="R22" s="242"/>
      <c r="S22" s="242"/>
      <c r="T22" s="242"/>
      <c r="U22" s="242"/>
      <c r="V22" s="242"/>
      <c r="W22" s="242"/>
      <c r="X22" s="242"/>
      <c r="Y22" s="242"/>
      <c r="Z22" s="249"/>
    </row>
    <row r="23" spans="2:26" ht="21.75" customHeight="1" x14ac:dyDescent="0.15">
      <c r="B23" s="333"/>
      <c r="C23" s="248"/>
      <c r="D23" s="242"/>
      <c r="E23" s="242"/>
      <c r="F23" s="248"/>
      <c r="G23" s="248"/>
      <c r="H23" s="242"/>
      <c r="I23" s="242"/>
      <c r="J23" s="242"/>
      <c r="K23" s="242"/>
      <c r="L23" s="242"/>
      <c r="M23" s="248"/>
      <c r="N23" s="248"/>
      <c r="O23" s="248"/>
      <c r="P23" s="242"/>
      <c r="Q23" s="248"/>
      <c r="R23" s="242"/>
      <c r="S23" s="242"/>
      <c r="T23" s="242"/>
      <c r="U23" s="242"/>
      <c r="V23" s="242"/>
      <c r="W23" s="242"/>
      <c r="X23" s="242"/>
      <c r="Y23" s="242"/>
      <c r="Z23" s="249"/>
    </row>
    <row r="24" spans="2:26" ht="21.75" customHeight="1" x14ac:dyDescent="0.15">
      <c r="B24" s="333"/>
      <c r="C24" s="248"/>
      <c r="D24" s="242"/>
      <c r="E24" s="242"/>
      <c r="F24" s="248"/>
      <c r="G24" s="248"/>
      <c r="H24" s="242"/>
      <c r="I24" s="242"/>
      <c r="J24" s="242"/>
      <c r="K24" s="242"/>
      <c r="L24" s="242"/>
      <c r="M24" s="248"/>
      <c r="N24" s="248"/>
      <c r="O24" s="248"/>
      <c r="P24" s="242"/>
      <c r="Q24" s="248"/>
      <c r="R24" s="242"/>
      <c r="S24" s="242"/>
      <c r="T24" s="242"/>
      <c r="U24" s="242"/>
      <c r="V24" s="242"/>
      <c r="W24" s="242"/>
      <c r="X24" s="242"/>
      <c r="Y24" s="242"/>
      <c r="Z24" s="249"/>
    </row>
    <row r="25" spans="2:26" ht="21.75" customHeight="1" x14ac:dyDescent="0.15">
      <c r="B25" s="333"/>
      <c r="C25" s="248"/>
      <c r="D25" s="242"/>
      <c r="E25" s="242"/>
      <c r="F25" s="248"/>
      <c r="G25" s="248"/>
      <c r="H25" s="242"/>
      <c r="I25" s="242"/>
      <c r="J25" s="242"/>
      <c r="K25" s="242"/>
      <c r="L25" s="242"/>
      <c r="M25" s="248"/>
      <c r="N25" s="248"/>
      <c r="O25" s="248"/>
      <c r="P25" s="242"/>
      <c r="Q25" s="248"/>
      <c r="R25" s="242"/>
      <c r="S25" s="242"/>
      <c r="T25" s="242"/>
      <c r="U25" s="242"/>
      <c r="V25" s="242"/>
      <c r="W25" s="242"/>
      <c r="X25" s="242"/>
      <c r="Y25" s="242"/>
      <c r="Z25" s="249"/>
    </row>
    <row r="26" spans="2:26" ht="21.75" customHeight="1" x14ac:dyDescent="0.15">
      <c r="B26" s="333"/>
      <c r="C26" s="248"/>
      <c r="D26" s="242"/>
      <c r="E26" s="242"/>
      <c r="F26" s="248"/>
      <c r="G26" s="248"/>
      <c r="H26" s="242"/>
      <c r="I26" s="242"/>
      <c r="J26" s="242"/>
      <c r="K26" s="242"/>
      <c r="L26" s="242"/>
      <c r="M26" s="248"/>
      <c r="N26" s="248"/>
      <c r="O26" s="248"/>
      <c r="P26" s="242"/>
      <c r="Q26" s="248"/>
      <c r="R26" s="242"/>
      <c r="S26" s="242"/>
      <c r="T26" s="242"/>
      <c r="U26" s="242"/>
      <c r="V26" s="242"/>
      <c r="W26" s="242"/>
      <c r="X26" s="242"/>
      <c r="Y26" s="242"/>
      <c r="Z26" s="249"/>
    </row>
    <row r="27" spans="2:26" ht="21.75" customHeight="1" x14ac:dyDescent="0.15">
      <c r="B27" s="333"/>
      <c r="C27" s="248"/>
      <c r="D27" s="242"/>
      <c r="E27" s="242"/>
      <c r="F27" s="248"/>
      <c r="G27" s="248"/>
      <c r="H27" s="242"/>
      <c r="I27" s="242"/>
      <c r="J27" s="242"/>
      <c r="K27" s="242"/>
      <c r="L27" s="242"/>
      <c r="M27" s="248"/>
      <c r="N27" s="248"/>
      <c r="O27" s="248"/>
      <c r="P27" s="242"/>
      <c r="Q27" s="248"/>
      <c r="R27" s="242"/>
      <c r="S27" s="242"/>
      <c r="T27" s="242"/>
      <c r="U27" s="242"/>
      <c r="V27" s="242"/>
      <c r="W27" s="242"/>
      <c r="X27" s="242"/>
      <c r="Y27" s="242"/>
      <c r="Z27" s="249"/>
    </row>
    <row r="28" spans="2:26" ht="21.75" customHeight="1" x14ac:dyDescent="0.15">
      <c r="B28" s="333"/>
      <c r="C28" s="248"/>
      <c r="D28" s="242"/>
      <c r="E28" s="242"/>
      <c r="F28" s="250"/>
      <c r="G28" s="251"/>
      <c r="H28" s="251"/>
      <c r="I28" s="251"/>
      <c r="J28" s="251"/>
      <c r="K28" s="251"/>
      <c r="L28" s="242"/>
      <c r="M28" s="248"/>
      <c r="N28" s="248"/>
      <c r="O28" s="248"/>
      <c r="P28" s="242"/>
      <c r="Q28" s="251"/>
      <c r="R28" s="243"/>
      <c r="S28" s="243"/>
      <c r="T28" s="243"/>
      <c r="U28" s="243"/>
      <c r="V28" s="243"/>
      <c r="W28" s="243"/>
      <c r="X28" s="243"/>
      <c r="Y28" s="243"/>
      <c r="Z28" s="252"/>
    </row>
    <row r="29" spans="2:26" ht="47.25" customHeight="1" x14ac:dyDescent="0.15">
      <c r="B29" s="386"/>
      <c r="C29" s="253"/>
      <c r="D29" s="253"/>
      <c r="E29" s="254"/>
      <c r="F29" s="255"/>
      <c r="G29" s="253"/>
      <c r="H29" s="253"/>
      <c r="I29" s="253"/>
      <c r="J29" s="569" t="s">
        <v>424</v>
      </c>
      <c r="K29" s="569"/>
      <c r="L29" s="569"/>
      <c r="M29" s="569"/>
      <c r="N29" s="569"/>
      <c r="O29" s="569"/>
      <c r="P29" s="569"/>
      <c r="Q29" s="569" t="s">
        <v>425</v>
      </c>
      <c r="R29" s="569"/>
      <c r="S29" s="569"/>
      <c r="T29" s="569"/>
      <c r="U29" s="569"/>
      <c r="V29" s="569"/>
      <c r="W29" s="569"/>
      <c r="X29" s="569"/>
      <c r="Y29" s="569"/>
      <c r="Z29" s="256"/>
    </row>
    <row r="30" spans="2:26" ht="15" customHeight="1" x14ac:dyDescent="0.15">
      <c r="C30" s="3" t="s">
        <v>426</v>
      </c>
    </row>
    <row r="31" spans="2:26" ht="15" customHeight="1" x14ac:dyDescent="0.15">
      <c r="C31" s="1" t="s">
        <v>438</v>
      </c>
    </row>
    <row r="32" spans="2:26" ht="15" customHeight="1" x14ac:dyDescent="0.15">
      <c r="C32" s="1" t="s">
        <v>427</v>
      </c>
    </row>
    <row r="33" spans="3:3" ht="15" customHeight="1" x14ac:dyDescent="0.15">
      <c r="C33" s="1" t="s">
        <v>428</v>
      </c>
    </row>
    <row r="34" spans="3:3" ht="7.15" customHeight="1" x14ac:dyDescent="0.15"/>
    <row r="37" spans="3:3" ht="98.25" customHeight="1" x14ac:dyDescent="0.15"/>
  </sheetData>
  <mergeCells count="57">
    <mergeCell ref="B12:B29"/>
    <mergeCell ref="J29:P29"/>
    <mergeCell ref="Q29:Y29"/>
    <mergeCell ref="R9:S10"/>
    <mergeCell ref="V10:W11"/>
    <mergeCell ref="X10:Y11"/>
    <mergeCell ref="L11:M11"/>
    <mergeCell ref="O11:P11"/>
    <mergeCell ref="R11:S11"/>
    <mergeCell ref="B7:C11"/>
    <mergeCell ref="D7:E11"/>
    <mergeCell ref="G8:H11"/>
    <mergeCell ref="I8:I11"/>
    <mergeCell ref="R8:S8"/>
    <mergeCell ref="T8:U11"/>
    <mergeCell ref="V8:W9"/>
    <mergeCell ref="X8:Y9"/>
    <mergeCell ref="J9:J10"/>
    <mergeCell ref="K9:K10"/>
    <mergeCell ref="L9:M10"/>
    <mergeCell ref="N9:N10"/>
    <mergeCell ref="O9:P10"/>
    <mergeCell ref="Q9:Q10"/>
    <mergeCell ref="L8:M8"/>
    <mergeCell ref="O8:P8"/>
    <mergeCell ref="R5:R6"/>
    <mergeCell ref="S5:T5"/>
    <mergeCell ref="V5:V6"/>
    <mergeCell ref="X5:Z5"/>
    <mergeCell ref="D6:F6"/>
    <mergeCell ref="G6:H6"/>
    <mergeCell ref="I6:K6"/>
    <mergeCell ref="L6:M6"/>
    <mergeCell ref="S6:T6"/>
    <mergeCell ref="X6:Z6"/>
    <mergeCell ref="Q5:Q6"/>
    <mergeCell ref="B5:B6"/>
    <mergeCell ref="D5:F5"/>
    <mergeCell ref="G5:H5"/>
    <mergeCell ref="I5:K5"/>
    <mergeCell ref="L5:M5"/>
    <mergeCell ref="N2:O2"/>
    <mergeCell ref="P2:R2"/>
    <mergeCell ref="S2:U2"/>
    <mergeCell ref="V2:Z2"/>
    <mergeCell ref="C3:F3"/>
    <mergeCell ref="G3:G4"/>
    <mergeCell ref="H3:J4"/>
    <mergeCell ref="K3:K4"/>
    <mergeCell ref="L3:P4"/>
    <mergeCell ref="Q3:R4"/>
    <mergeCell ref="S3:U3"/>
    <mergeCell ref="V3:V4"/>
    <mergeCell ref="X3:Z3"/>
    <mergeCell ref="C4:F4"/>
    <mergeCell ref="S4:U4"/>
    <mergeCell ref="X4:Z4"/>
  </mergeCells>
  <phoneticPr fontId="9"/>
  <printOptions horizontalCentered="1" verticalCentered="1"/>
  <pageMargins left="0.23622047244094488" right="0.23622047244094488" top="0.74803149606299213" bottom="0.74803149606299213" header="0.31496062992125984" footer="0.31496062992125984"/>
  <pageSetup paperSize="9" scale="82"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58406BF0-5541-4A72-A3EE-D328F038A621}">
          <x14:formula1>
            <xm:f>'(参考)リスト'!$C$6:$C$11</xm:f>
          </x14:formula1>
          <xm:sqref>I5:K5</xm:sqref>
        </x14:dataValidation>
        <x14:dataValidation type="list" allowBlank="1" showInputMessage="1" showErrorMessage="1" xr:uid="{6B7E1F77-D00B-4D67-9490-2BDBED530555}">
          <x14:formula1>
            <xm:f>'(参考)リスト'!$D$6:$D$7</xm:f>
          </x14:formula1>
          <xm:sqref>R5:R6</xm:sqref>
        </x14:dataValidation>
        <x14:dataValidation type="list" allowBlank="1" showInputMessage="1" showErrorMessage="1" xr:uid="{831EE444-E6CB-4E73-913D-7D99F926BAE1}">
          <x14:formula1>
            <xm:f>'(参考)リスト'!$F$6:$F$7</xm:f>
          </x14:formula1>
          <xm:sqref>U5</xm:sqref>
        </x14:dataValidation>
        <x14:dataValidation type="list" allowBlank="1" showInputMessage="1" showErrorMessage="1" xr:uid="{2BCC3ABA-51A9-44AC-83F1-87E2264A7940}">
          <x14:formula1>
            <xm:f>'(参考)リスト'!$E$6:$E$10</xm:f>
          </x14:formula1>
          <xm:sqref>U6</xm:sqref>
        </x14:dataValidation>
        <x14:dataValidation type="list" allowBlank="1" showInputMessage="1" showErrorMessage="1" xr:uid="{34FCD0F5-2E11-4869-97FA-061EAF3784F0}">
          <x14:formula1>
            <xm:f>'(参考)リスト'!$G$16:$G$19</xm:f>
          </x14:formula1>
          <xm:sqref>D7:E11</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dimension ref="B1:Y88"/>
  <sheetViews>
    <sheetView showGridLines="0" view="pageBreakPreview" topLeftCell="A6" zoomScaleNormal="55" zoomScaleSheetLayoutView="100" workbookViewId="0">
      <selection activeCell="O29" sqref="O29"/>
    </sheetView>
  </sheetViews>
  <sheetFormatPr defaultColWidth="9" defaultRowHeight="16.149999999999999" customHeight="1" x14ac:dyDescent="0.15"/>
  <cols>
    <col min="1" max="1" width="1.75" style="1" customWidth="1"/>
    <col min="2" max="2" width="4.125" style="1" customWidth="1"/>
    <col min="3" max="4" width="3.25" style="1" customWidth="1"/>
    <col min="5" max="5" width="4.125" style="1" customWidth="1"/>
    <col min="6" max="6" width="6.625" style="1" customWidth="1"/>
    <col min="7" max="7" width="10.375" style="1" customWidth="1"/>
    <col min="8" max="8" width="9.625" style="1" customWidth="1"/>
    <col min="9" max="9" width="8.25" style="1" customWidth="1"/>
    <col min="10" max="10" width="8.125" style="1" customWidth="1"/>
    <col min="11" max="11" width="3.75" style="1" customWidth="1"/>
    <col min="12" max="12" width="6" style="1" customWidth="1"/>
    <col min="13" max="14" width="15.375" style="1" customWidth="1"/>
    <col min="15" max="15" width="17.75" style="1" customWidth="1"/>
    <col min="16" max="17" width="9.625" style="1" customWidth="1"/>
    <col min="18" max="19" width="7.125" style="1" customWidth="1"/>
    <col min="20" max="20" width="4" style="1" customWidth="1"/>
    <col min="21" max="21" width="4.125" style="1" customWidth="1"/>
    <col min="22" max="22" width="6.375" style="1" customWidth="1"/>
    <col min="23" max="23" width="5" style="1" customWidth="1"/>
    <col min="24" max="24" width="8.125" style="1" customWidth="1"/>
    <col min="25" max="25" width="11.25" style="1" customWidth="1"/>
    <col min="26" max="26" width="3" style="1" customWidth="1"/>
    <col min="27" max="16384" width="9" style="1"/>
  </cols>
  <sheetData>
    <row r="1" spans="2:25" ht="9.75" customHeight="1" x14ac:dyDescent="0.15"/>
    <row r="2" spans="2:25" ht="24.75" customHeight="1" x14ac:dyDescent="0.15">
      <c r="B2" s="632" t="s">
        <v>241</v>
      </c>
      <c r="C2" s="632"/>
      <c r="D2" s="632"/>
      <c r="E2" s="632"/>
      <c r="F2" s="633"/>
      <c r="G2" s="633"/>
      <c r="H2" s="633"/>
      <c r="I2" s="632"/>
      <c r="J2" s="632"/>
      <c r="K2" s="632"/>
      <c r="L2" s="632"/>
      <c r="M2" s="632"/>
      <c r="N2" s="632"/>
      <c r="O2" s="632"/>
      <c r="P2" s="632"/>
      <c r="Q2" s="632"/>
      <c r="R2" s="632"/>
      <c r="S2" s="632"/>
      <c r="T2" s="632"/>
      <c r="U2" s="632"/>
      <c r="V2" s="632"/>
      <c r="W2" s="632"/>
      <c r="X2" s="632"/>
      <c r="Y2" s="242"/>
    </row>
    <row r="3" spans="2:25" ht="20.100000000000001" customHeight="1" x14ac:dyDescent="0.15">
      <c r="B3" s="377" t="s">
        <v>17</v>
      </c>
      <c r="C3" s="388"/>
      <c r="D3" s="388"/>
      <c r="E3" s="388"/>
      <c r="F3" s="588" t="s">
        <v>531</v>
      </c>
      <c r="G3" s="588"/>
      <c r="H3" s="588"/>
      <c r="I3" s="298" t="s">
        <v>18</v>
      </c>
      <c r="J3" s="299"/>
      <c r="K3" s="330" t="s">
        <v>682</v>
      </c>
      <c r="L3" s="325"/>
      <c r="M3" s="325"/>
      <c r="N3" s="331"/>
      <c r="O3" s="334" t="s">
        <v>445</v>
      </c>
      <c r="P3" s="366" t="s">
        <v>536</v>
      </c>
      <c r="Q3" s="542"/>
      <c r="R3" s="542"/>
      <c r="S3" s="589"/>
      <c r="T3" s="580" t="s">
        <v>185</v>
      </c>
      <c r="U3" s="590"/>
      <c r="V3" s="590"/>
      <c r="W3" s="553"/>
      <c r="X3" s="594">
        <v>45594</v>
      </c>
      <c r="Y3" s="595"/>
    </row>
    <row r="4" spans="2:25" ht="20.100000000000001" customHeight="1" x14ac:dyDescent="0.15">
      <c r="B4" s="326" t="s">
        <v>0</v>
      </c>
      <c r="C4" s="327"/>
      <c r="D4" s="327"/>
      <c r="E4" s="327"/>
      <c r="F4" s="598" t="s">
        <v>532</v>
      </c>
      <c r="G4" s="598"/>
      <c r="H4" s="598"/>
      <c r="I4" s="599" t="s">
        <v>1</v>
      </c>
      <c r="J4" s="600"/>
      <c r="K4" s="330" t="s">
        <v>534</v>
      </c>
      <c r="L4" s="325"/>
      <c r="M4" s="325"/>
      <c r="N4" s="331"/>
      <c r="O4" s="329"/>
      <c r="P4" s="601" t="s">
        <v>537</v>
      </c>
      <c r="Q4" s="543"/>
      <c r="R4" s="543"/>
      <c r="S4" s="593"/>
      <c r="T4" s="591"/>
      <c r="U4" s="592"/>
      <c r="V4" s="592"/>
      <c r="W4" s="593"/>
      <c r="X4" s="596"/>
      <c r="Y4" s="597"/>
    </row>
    <row r="5" spans="2:25" ht="15" customHeight="1" x14ac:dyDescent="0.15">
      <c r="B5" s="332" t="s">
        <v>204</v>
      </c>
      <c r="C5" s="616" t="s">
        <v>29</v>
      </c>
      <c r="D5" s="617"/>
      <c r="E5" s="609" t="s">
        <v>173</v>
      </c>
      <c r="F5" s="609" t="s">
        <v>172</v>
      </c>
      <c r="G5" s="619" t="s">
        <v>171</v>
      </c>
      <c r="H5" s="620"/>
      <c r="I5" s="377" t="s">
        <v>170</v>
      </c>
      <c r="J5" s="388"/>
      <c r="K5" s="388"/>
      <c r="L5" s="388"/>
      <c r="M5" s="388"/>
      <c r="N5" s="389"/>
      <c r="O5" s="623" t="s">
        <v>368</v>
      </c>
      <c r="P5" s="549" t="s">
        <v>216</v>
      </c>
      <c r="Q5" s="625"/>
      <c r="R5" s="625"/>
      <c r="S5" s="626"/>
      <c r="T5" s="619" t="s">
        <v>169</v>
      </c>
      <c r="U5" s="629"/>
      <c r="V5" s="629"/>
      <c r="W5" s="629"/>
      <c r="X5" s="620"/>
      <c r="Y5" s="608" t="s">
        <v>168</v>
      </c>
    </row>
    <row r="6" spans="2:25" ht="15" customHeight="1" x14ac:dyDescent="0.15">
      <c r="B6" s="333"/>
      <c r="C6" s="616"/>
      <c r="D6" s="617"/>
      <c r="E6" s="609"/>
      <c r="F6" s="609"/>
      <c r="G6" s="621"/>
      <c r="H6" s="622"/>
      <c r="I6" s="326"/>
      <c r="J6" s="327"/>
      <c r="K6" s="327"/>
      <c r="L6" s="327"/>
      <c r="M6" s="327"/>
      <c r="N6" s="328"/>
      <c r="O6" s="624"/>
      <c r="P6" s="550"/>
      <c r="Q6" s="627"/>
      <c r="R6" s="627"/>
      <c r="S6" s="628"/>
      <c r="T6" s="621"/>
      <c r="U6" s="630"/>
      <c r="V6" s="630"/>
      <c r="W6" s="630"/>
      <c r="X6" s="622"/>
      <c r="Y6" s="609"/>
    </row>
    <row r="7" spans="2:25" ht="16.149999999999999" customHeight="1" x14ac:dyDescent="0.15">
      <c r="B7" s="333"/>
      <c r="C7" s="616"/>
      <c r="D7" s="617"/>
      <c r="E7" s="609"/>
      <c r="F7" s="609"/>
      <c r="G7" s="578" t="s">
        <v>167</v>
      </c>
      <c r="H7" s="578" t="s">
        <v>166</v>
      </c>
      <c r="I7" s="612" t="s">
        <v>165</v>
      </c>
      <c r="J7" s="612" t="s">
        <v>31</v>
      </c>
      <c r="K7" s="604"/>
      <c r="L7" s="604"/>
      <c r="M7" s="613" t="s">
        <v>3</v>
      </c>
      <c r="N7" s="614" t="s">
        <v>507</v>
      </c>
      <c r="O7" s="612" t="s">
        <v>408</v>
      </c>
      <c r="P7" s="364" t="s">
        <v>224</v>
      </c>
      <c r="Q7" s="604"/>
      <c r="R7" s="578" t="s">
        <v>222</v>
      </c>
      <c r="S7" s="578" t="s">
        <v>223</v>
      </c>
      <c r="T7" s="615" t="s">
        <v>164</v>
      </c>
      <c r="U7" s="578" t="s">
        <v>217</v>
      </c>
      <c r="V7" s="604"/>
      <c r="W7" s="604"/>
      <c r="X7" s="604"/>
      <c r="Y7" s="609"/>
    </row>
    <row r="8" spans="2:25" ht="16.149999999999999" customHeight="1" x14ac:dyDescent="0.15">
      <c r="B8" s="333"/>
      <c r="C8" s="326"/>
      <c r="D8" s="328"/>
      <c r="E8" s="618"/>
      <c r="F8" s="618"/>
      <c r="G8" s="611"/>
      <c r="H8" s="611"/>
      <c r="I8" s="604"/>
      <c r="J8" s="604"/>
      <c r="K8" s="604"/>
      <c r="L8" s="604"/>
      <c r="M8" s="604"/>
      <c r="N8" s="604"/>
      <c r="O8" s="604"/>
      <c r="P8" s="257" t="s">
        <v>218</v>
      </c>
      <c r="Q8" s="257" t="s">
        <v>220</v>
      </c>
      <c r="R8" s="604"/>
      <c r="S8" s="604"/>
      <c r="T8" s="604"/>
      <c r="U8" s="604"/>
      <c r="V8" s="604"/>
      <c r="W8" s="604"/>
      <c r="X8" s="604"/>
      <c r="Y8" s="610"/>
    </row>
    <row r="9" spans="2:25" ht="15.75" customHeight="1" x14ac:dyDescent="0.15">
      <c r="B9" s="333"/>
      <c r="C9" s="602">
        <v>1</v>
      </c>
      <c r="D9" s="603"/>
      <c r="E9" s="219">
        <v>1</v>
      </c>
      <c r="F9" s="258">
        <v>3.4</v>
      </c>
      <c r="G9" s="204" t="s">
        <v>464</v>
      </c>
      <c r="H9" s="204" t="s">
        <v>571</v>
      </c>
      <c r="I9" s="204" t="s">
        <v>251</v>
      </c>
      <c r="J9" s="308" t="s">
        <v>466</v>
      </c>
      <c r="K9" s="308"/>
      <c r="L9" s="308"/>
      <c r="M9" s="204" t="s">
        <v>546</v>
      </c>
      <c r="N9" s="204" t="s">
        <v>600</v>
      </c>
      <c r="O9" s="204" t="s">
        <v>540</v>
      </c>
      <c r="P9" s="204" t="s">
        <v>540</v>
      </c>
      <c r="Q9" s="204" t="s">
        <v>541</v>
      </c>
      <c r="R9" s="212" t="s">
        <v>579</v>
      </c>
      <c r="S9" s="212" t="s">
        <v>579</v>
      </c>
      <c r="T9" s="212" t="s">
        <v>581</v>
      </c>
      <c r="U9" s="308" t="s">
        <v>586</v>
      </c>
      <c r="V9" s="604"/>
      <c r="W9" s="604"/>
      <c r="X9" s="604"/>
      <c r="Y9" s="204" t="s">
        <v>543</v>
      </c>
    </row>
    <row r="10" spans="2:25" ht="16.149999999999999" customHeight="1" x14ac:dyDescent="0.15">
      <c r="B10" s="333"/>
      <c r="C10" s="602">
        <v>1</v>
      </c>
      <c r="D10" s="603"/>
      <c r="E10" s="219">
        <v>2</v>
      </c>
      <c r="F10" s="258">
        <v>3.6</v>
      </c>
      <c r="G10" s="204" t="s">
        <v>464</v>
      </c>
      <c r="H10" s="204" t="s">
        <v>571</v>
      </c>
      <c r="I10" s="204" t="s">
        <v>473</v>
      </c>
      <c r="J10" s="308" t="s">
        <v>473</v>
      </c>
      <c r="K10" s="308"/>
      <c r="L10" s="308"/>
      <c r="M10" s="204" t="s">
        <v>547</v>
      </c>
      <c r="N10" s="204" t="s">
        <v>363</v>
      </c>
      <c r="O10" s="204" t="s">
        <v>578</v>
      </c>
      <c r="P10" s="204" t="s">
        <v>540</v>
      </c>
      <c r="Q10" s="204" t="s">
        <v>541</v>
      </c>
      <c r="R10" s="212" t="s">
        <v>579</v>
      </c>
      <c r="S10" s="212" t="s">
        <v>579</v>
      </c>
      <c r="T10" s="212" t="s">
        <v>581</v>
      </c>
      <c r="U10" s="308" t="s">
        <v>586</v>
      </c>
      <c r="V10" s="631"/>
      <c r="W10" s="631"/>
      <c r="X10" s="631"/>
      <c r="Y10" s="277" t="s">
        <v>544</v>
      </c>
    </row>
    <row r="11" spans="2:25" ht="16.149999999999999" customHeight="1" x14ac:dyDescent="0.15">
      <c r="B11" s="333"/>
      <c r="C11" s="602">
        <v>1</v>
      </c>
      <c r="D11" s="603"/>
      <c r="E11" s="219">
        <v>3</v>
      </c>
      <c r="F11" s="258">
        <v>5.3</v>
      </c>
      <c r="G11" s="204" t="s">
        <v>464</v>
      </c>
      <c r="H11" s="204" t="s">
        <v>571</v>
      </c>
      <c r="I11" s="204" t="s">
        <v>473</v>
      </c>
      <c r="J11" s="308" t="s">
        <v>473</v>
      </c>
      <c r="K11" s="308"/>
      <c r="L11" s="308"/>
      <c r="M11" s="204" t="s">
        <v>548</v>
      </c>
      <c r="N11" s="204" t="s">
        <v>363</v>
      </c>
      <c r="O11" s="204" t="s">
        <v>578</v>
      </c>
      <c r="P11" s="204" t="s">
        <v>540</v>
      </c>
      <c r="Q11" s="204" t="s">
        <v>541</v>
      </c>
      <c r="R11" s="212" t="s">
        <v>579</v>
      </c>
      <c r="S11" s="212" t="s">
        <v>579</v>
      </c>
      <c r="T11" s="212" t="s">
        <v>581</v>
      </c>
      <c r="U11" s="308" t="s">
        <v>586</v>
      </c>
      <c r="V11" s="604"/>
      <c r="W11" s="604"/>
      <c r="X11" s="604"/>
      <c r="Y11" s="204" t="s">
        <v>544</v>
      </c>
    </row>
    <row r="12" spans="2:25" ht="16.149999999999999" customHeight="1" x14ac:dyDescent="0.15">
      <c r="B12" s="333"/>
      <c r="C12" s="602">
        <v>1</v>
      </c>
      <c r="D12" s="603"/>
      <c r="E12" s="219">
        <v>4</v>
      </c>
      <c r="F12" s="258">
        <v>8.8000000000000007</v>
      </c>
      <c r="G12" s="204" t="s">
        <v>464</v>
      </c>
      <c r="H12" s="204" t="s">
        <v>571</v>
      </c>
      <c r="I12" s="204" t="s">
        <v>473</v>
      </c>
      <c r="J12" s="308" t="s">
        <v>473</v>
      </c>
      <c r="K12" s="308"/>
      <c r="L12" s="308"/>
      <c r="M12" s="204" t="s">
        <v>549</v>
      </c>
      <c r="N12" s="204" t="s">
        <v>363</v>
      </c>
      <c r="O12" s="204" t="s">
        <v>540</v>
      </c>
      <c r="P12" s="204" t="s">
        <v>540</v>
      </c>
      <c r="Q12" s="204" t="s">
        <v>541</v>
      </c>
      <c r="R12" s="212" t="s">
        <v>579</v>
      </c>
      <c r="S12" s="212" t="s">
        <v>579</v>
      </c>
      <c r="T12" s="212" t="s">
        <v>581</v>
      </c>
      <c r="U12" s="308" t="s">
        <v>586</v>
      </c>
      <c r="V12" s="604"/>
      <c r="W12" s="604"/>
      <c r="X12" s="604"/>
      <c r="Y12" s="204"/>
    </row>
    <row r="13" spans="2:25" ht="16.149999999999999" customHeight="1" x14ac:dyDescent="0.15">
      <c r="B13" s="333"/>
      <c r="C13" s="602">
        <v>1</v>
      </c>
      <c r="D13" s="603"/>
      <c r="E13" s="219">
        <v>5</v>
      </c>
      <c r="F13" s="259">
        <v>7.8</v>
      </c>
      <c r="G13" s="204" t="s">
        <v>464</v>
      </c>
      <c r="H13" s="204" t="s">
        <v>571</v>
      </c>
      <c r="I13" s="204" t="s">
        <v>473</v>
      </c>
      <c r="J13" s="308" t="s">
        <v>473</v>
      </c>
      <c r="K13" s="308"/>
      <c r="L13" s="308"/>
      <c r="M13" s="204" t="s">
        <v>550</v>
      </c>
      <c r="N13" s="204" t="s">
        <v>363</v>
      </c>
      <c r="O13" s="204" t="s">
        <v>578</v>
      </c>
      <c r="P13" s="204" t="s">
        <v>540</v>
      </c>
      <c r="Q13" s="204" t="s">
        <v>541</v>
      </c>
      <c r="R13" s="212" t="s">
        <v>579</v>
      </c>
      <c r="S13" s="212" t="s">
        <v>579</v>
      </c>
      <c r="T13" s="212" t="s">
        <v>581</v>
      </c>
      <c r="U13" s="308" t="s">
        <v>586</v>
      </c>
      <c r="V13" s="604"/>
      <c r="W13" s="604"/>
      <c r="X13" s="604"/>
      <c r="Y13" s="204" t="s">
        <v>544</v>
      </c>
    </row>
    <row r="14" spans="2:25" ht="16.149999999999999" customHeight="1" x14ac:dyDescent="0.15">
      <c r="B14" s="333"/>
      <c r="C14" s="602">
        <v>1</v>
      </c>
      <c r="D14" s="603"/>
      <c r="E14" s="219">
        <v>6</v>
      </c>
      <c r="F14" s="259">
        <v>0</v>
      </c>
      <c r="G14" s="204" t="s">
        <v>464</v>
      </c>
      <c r="H14" s="204" t="s">
        <v>571</v>
      </c>
      <c r="I14" s="204" t="s">
        <v>473</v>
      </c>
      <c r="J14" s="308" t="s">
        <v>473</v>
      </c>
      <c r="K14" s="308"/>
      <c r="L14" s="308"/>
      <c r="M14" s="204" t="s">
        <v>551</v>
      </c>
      <c r="N14" s="204" t="s">
        <v>363</v>
      </c>
      <c r="O14" s="260" t="s">
        <v>578</v>
      </c>
      <c r="P14" s="260" t="s">
        <v>540</v>
      </c>
      <c r="Q14" s="260" t="s">
        <v>541</v>
      </c>
      <c r="R14" s="212" t="s">
        <v>579</v>
      </c>
      <c r="S14" s="212" t="s">
        <v>579</v>
      </c>
      <c r="T14" s="212" t="s">
        <v>581</v>
      </c>
      <c r="U14" s="308" t="s">
        <v>586</v>
      </c>
      <c r="V14" s="604"/>
      <c r="W14" s="604"/>
      <c r="X14" s="604"/>
      <c r="Y14" s="204" t="s">
        <v>544</v>
      </c>
    </row>
    <row r="15" spans="2:25" ht="16.149999999999999" customHeight="1" x14ac:dyDescent="0.15">
      <c r="B15" s="333"/>
      <c r="C15" s="602">
        <v>1</v>
      </c>
      <c r="D15" s="603"/>
      <c r="E15" s="219">
        <v>7</v>
      </c>
      <c r="F15" s="259">
        <v>2</v>
      </c>
      <c r="G15" s="204" t="s">
        <v>464</v>
      </c>
      <c r="H15" s="204" t="s">
        <v>571</v>
      </c>
      <c r="I15" s="204" t="s">
        <v>473</v>
      </c>
      <c r="J15" s="308" t="s">
        <v>473</v>
      </c>
      <c r="K15" s="308"/>
      <c r="L15" s="308"/>
      <c r="M15" s="204" t="s">
        <v>552</v>
      </c>
      <c r="N15" s="204" t="s">
        <v>363</v>
      </c>
      <c r="O15" s="260" t="s">
        <v>540</v>
      </c>
      <c r="P15" s="260" t="s">
        <v>540</v>
      </c>
      <c r="Q15" s="260" t="s">
        <v>541</v>
      </c>
      <c r="R15" s="212" t="s">
        <v>579</v>
      </c>
      <c r="S15" s="212" t="s">
        <v>579</v>
      </c>
      <c r="T15" s="212" t="s">
        <v>581</v>
      </c>
      <c r="U15" s="308" t="s">
        <v>586</v>
      </c>
      <c r="V15" s="604"/>
      <c r="W15" s="604"/>
      <c r="X15" s="604"/>
      <c r="Y15" s="204"/>
    </row>
    <row r="16" spans="2:25" ht="16.149999999999999" customHeight="1" x14ac:dyDescent="0.15">
      <c r="B16" s="333"/>
      <c r="C16" s="602">
        <v>1</v>
      </c>
      <c r="D16" s="603"/>
      <c r="E16" s="219">
        <v>8</v>
      </c>
      <c r="F16" s="259">
        <v>5</v>
      </c>
      <c r="G16" s="204" t="s">
        <v>464</v>
      </c>
      <c r="H16" s="204" t="s">
        <v>571</v>
      </c>
      <c r="I16" s="204" t="s">
        <v>577</v>
      </c>
      <c r="J16" s="308" t="s">
        <v>466</v>
      </c>
      <c r="K16" s="308"/>
      <c r="L16" s="308"/>
      <c r="M16" s="204" t="s">
        <v>553</v>
      </c>
      <c r="N16" s="204" t="s">
        <v>363</v>
      </c>
      <c r="O16" s="260" t="s">
        <v>540</v>
      </c>
      <c r="P16" s="260" t="s">
        <v>540</v>
      </c>
      <c r="Q16" s="260" t="s">
        <v>578</v>
      </c>
      <c r="R16" s="212" t="s">
        <v>579</v>
      </c>
      <c r="S16" s="212" t="s">
        <v>580</v>
      </c>
      <c r="T16" s="212" t="s">
        <v>581</v>
      </c>
      <c r="U16" s="308" t="s">
        <v>586</v>
      </c>
      <c r="V16" s="604"/>
      <c r="W16" s="604"/>
      <c r="X16" s="604"/>
      <c r="Y16" s="204"/>
    </row>
    <row r="17" spans="2:25" ht="16.149999999999999" customHeight="1" x14ac:dyDescent="0.15">
      <c r="B17" s="333"/>
      <c r="C17" s="602">
        <v>1</v>
      </c>
      <c r="D17" s="603"/>
      <c r="E17" s="219">
        <v>9</v>
      </c>
      <c r="F17" s="258">
        <v>2.2000000000000002</v>
      </c>
      <c r="G17" s="204" t="s">
        <v>464</v>
      </c>
      <c r="H17" s="204" t="s">
        <v>572</v>
      </c>
      <c r="I17" s="204" t="s">
        <v>473</v>
      </c>
      <c r="J17" s="382" t="s">
        <v>473</v>
      </c>
      <c r="K17" s="605"/>
      <c r="L17" s="359"/>
      <c r="M17" s="204" t="s">
        <v>554</v>
      </c>
      <c r="N17" s="204" t="s">
        <v>363</v>
      </c>
      <c r="O17" s="260" t="s">
        <v>578</v>
      </c>
      <c r="P17" s="260" t="s">
        <v>540</v>
      </c>
      <c r="Q17" s="260" t="s">
        <v>541</v>
      </c>
      <c r="R17" s="212" t="s">
        <v>579</v>
      </c>
      <c r="S17" s="212" t="s">
        <v>579</v>
      </c>
      <c r="T17" s="212" t="s">
        <v>581</v>
      </c>
      <c r="U17" s="382" t="s">
        <v>586</v>
      </c>
      <c r="V17" s="605"/>
      <c r="W17" s="605"/>
      <c r="X17" s="359"/>
      <c r="Y17" s="204" t="s">
        <v>544</v>
      </c>
    </row>
    <row r="18" spans="2:25" ht="16.149999999999999" customHeight="1" x14ac:dyDescent="0.15">
      <c r="B18" s="333"/>
      <c r="C18" s="602">
        <v>1</v>
      </c>
      <c r="D18" s="603"/>
      <c r="E18" s="219">
        <v>10</v>
      </c>
      <c r="F18" s="258">
        <v>7.4</v>
      </c>
      <c r="G18" s="204" t="s">
        <v>464</v>
      </c>
      <c r="H18" s="204" t="s">
        <v>573</v>
      </c>
      <c r="I18" s="204" t="s">
        <v>577</v>
      </c>
      <c r="J18" s="382" t="s">
        <v>466</v>
      </c>
      <c r="K18" s="605"/>
      <c r="L18" s="359"/>
      <c r="M18" s="204" t="s">
        <v>555</v>
      </c>
      <c r="N18" s="204" t="s">
        <v>600</v>
      </c>
      <c r="O18" s="260" t="s">
        <v>540</v>
      </c>
      <c r="P18" s="260" t="s">
        <v>540</v>
      </c>
      <c r="Q18" s="260" t="s">
        <v>541</v>
      </c>
      <c r="R18" s="212" t="s">
        <v>579</v>
      </c>
      <c r="S18" s="212" t="s">
        <v>579</v>
      </c>
      <c r="T18" s="212" t="s">
        <v>581</v>
      </c>
      <c r="U18" s="382" t="s">
        <v>586</v>
      </c>
      <c r="V18" s="605"/>
      <c r="W18" s="605"/>
      <c r="X18" s="359"/>
      <c r="Y18" s="204" t="s">
        <v>543</v>
      </c>
    </row>
    <row r="19" spans="2:25" ht="16.149999999999999" customHeight="1" x14ac:dyDescent="0.15">
      <c r="B19" s="333"/>
      <c r="C19" s="602">
        <v>1</v>
      </c>
      <c r="D19" s="603"/>
      <c r="E19" s="219">
        <v>11</v>
      </c>
      <c r="F19" s="258">
        <v>8.6</v>
      </c>
      <c r="G19" s="204" t="s">
        <v>464</v>
      </c>
      <c r="H19" s="204" t="s">
        <v>573</v>
      </c>
      <c r="I19" s="204" t="s">
        <v>577</v>
      </c>
      <c r="J19" s="382" t="s">
        <v>466</v>
      </c>
      <c r="K19" s="605"/>
      <c r="L19" s="359"/>
      <c r="M19" s="204" t="s">
        <v>556</v>
      </c>
      <c r="N19" s="204" t="s">
        <v>600</v>
      </c>
      <c r="O19" s="260" t="s">
        <v>540</v>
      </c>
      <c r="P19" s="260" t="s">
        <v>540</v>
      </c>
      <c r="Q19" s="260" t="s">
        <v>541</v>
      </c>
      <c r="R19" s="212" t="s">
        <v>579</v>
      </c>
      <c r="S19" s="212" t="s">
        <v>579</v>
      </c>
      <c r="T19" s="212" t="s">
        <v>581</v>
      </c>
      <c r="U19" s="382" t="s">
        <v>586</v>
      </c>
      <c r="V19" s="605"/>
      <c r="W19" s="605"/>
      <c r="X19" s="359"/>
      <c r="Y19" s="204" t="s">
        <v>543</v>
      </c>
    </row>
    <row r="20" spans="2:25" ht="16.149999999999999" customHeight="1" x14ac:dyDescent="0.15">
      <c r="B20" s="333"/>
      <c r="C20" s="602">
        <v>1</v>
      </c>
      <c r="D20" s="603"/>
      <c r="E20" s="219">
        <v>12</v>
      </c>
      <c r="F20" s="258">
        <v>6.2</v>
      </c>
      <c r="G20" s="204" t="s">
        <v>464</v>
      </c>
      <c r="H20" s="204" t="s">
        <v>573</v>
      </c>
      <c r="I20" s="204" t="s">
        <v>473</v>
      </c>
      <c r="J20" s="382" t="s">
        <v>473</v>
      </c>
      <c r="K20" s="605"/>
      <c r="L20" s="359"/>
      <c r="M20" s="204" t="s">
        <v>557</v>
      </c>
      <c r="N20" s="204" t="s">
        <v>363</v>
      </c>
      <c r="O20" s="260" t="s">
        <v>578</v>
      </c>
      <c r="P20" s="260" t="s">
        <v>540</v>
      </c>
      <c r="Q20" s="260" t="s">
        <v>541</v>
      </c>
      <c r="R20" s="212" t="s">
        <v>579</v>
      </c>
      <c r="S20" s="212" t="s">
        <v>579</v>
      </c>
      <c r="T20" s="212" t="s">
        <v>581</v>
      </c>
      <c r="U20" s="308" t="s">
        <v>586</v>
      </c>
      <c r="V20" s="604"/>
      <c r="W20" s="604"/>
      <c r="X20" s="604"/>
      <c r="Y20" s="204" t="s">
        <v>544</v>
      </c>
    </row>
    <row r="21" spans="2:25" ht="16.149999999999999" customHeight="1" x14ac:dyDescent="0.15">
      <c r="B21" s="333"/>
      <c r="C21" s="602">
        <v>1</v>
      </c>
      <c r="D21" s="603"/>
      <c r="E21" s="219">
        <v>13</v>
      </c>
      <c r="F21" s="258">
        <v>9.5</v>
      </c>
      <c r="G21" s="204" t="s">
        <v>464</v>
      </c>
      <c r="H21" s="204" t="s">
        <v>573</v>
      </c>
      <c r="I21" s="204" t="s">
        <v>577</v>
      </c>
      <c r="J21" s="308" t="s">
        <v>466</v>
      </c>
      <c r="K21" s="308"/>
      <c r="L21" s="308"/>
      <c r="M21" s="204" t="s">
        <v>558</v>
      </c>
      <c r="N21" s="204" t="s">
        <v>363</v>
      </c>
      <c r="O21" s="260" t="s">
        <v>540</v>
      </c>
      <c r="P21" s="260" t="s">
        <v>540</v>
      </c>
      <c r="Q21" s="260" t="s">
        <v>578</v>
      </c>
      <c r="R21" s="212" t="s">
        <v>579</v>
      </c>
      <c r="S21" s="212" t="s">
        <v>580</v>
      </c>
      <c r="T21" s="212" t="s">
        <v>581</v>
      </c>
      <c r="U21" s="308" t="s">
        <v>586</v>
      </c>
      <c r="V21" s="604"/>
      <c r="W21" s="604"/>
      <c r="X21" s="604"/>
      <c r="Y21" s="204"/>
    </row>
    <row r="22" spans="2:25" ht="16.149999999999999" customHeight="1" x14ac:dyDescent="0.15">
      <c r="B22" s="333"/>
      <c r="C22" s="602">
        <v>1</v>
      </c>
      <c r="D22" s="603"/>
      <c r="E22" s="219">
        <v>14</v>
      </c>
      <c r="F22" s="259">
        <v>0</v>
      </c>
      <c r="G22" s="204" t="s">
        <v>250</v>
      </c>
      <c r="H22" s="204" t="s">
        <v>265</v>
      </c>
      <c r="I22" s="204" t="s">
        <v>473</v>
      </c>
      <c r="J22" s="308" t="s">
        <v>476</v>
      </c>
      <c r="K22" s="308"/>
      <c r="L22" s="308"/>
      <c r="M22" s="204" t="s">
        <v>559</v>
      </c>
      <c r="N22" s="204" t="s">
        <v>363</v>
      </c>
      <c r="O22" s="204" t="s">
        <v>540</v>
      </c>
      <c r="P22" s="204" t="s">
        <v>540</v>
      </c>
      <c r="Q22" s="204" t="s">
        <v>578</v>
      </c>
      <c r="R22" s="212" t="s">
        <v>579</v>
      </c>
      <c r="S22" s="212" t="s">
        <v>580</v>
      </c>
      <c r="T22" s="212" t="s">
        <v>581</v>
      </c>
      <c r="U22" s="308" t="s">
        <v>586</v>
      </c>
      <c r="V22" s="604"/>
      <c r="W22" s="604"/>
      <c r="X22" s="604"/>
      <c r="Y22" s="204"/>
    </row>
    <row r="23" spans="2:25" ht="16.149999999999999" customHeight="1" x14ac:dyDescent="0.15">
      <c r="B23" s="333"/>
      <c r="C23" s="602">
        <v>1</v>
      </c>
      <c r="D23" s="603"/>
      <c r="E23" s="219">
        <v>15</v>
      </c>
      <c r="F23" s="259">
        <v>0</v>
      </c>
      <c r="G23" s="204" t="s">
        <v>250</v>
      </c>
      <c r="H23" s="204" t="s">
        <v>265</v>
      </c>
      <c r="I23" s="204" t="s">
        <v>473</v>
      </c>
      <c r="J23" s="308" t="s">
        <v>476</v>
      </c>
      <c r="K23" s="308"/>
      <c r="L23" s="308"/>
      <c r="M23" s="204" t="s">
        <v>559</v>
      </c>
      <c r="N23" s="204" t="s">
        <v>363</v>
      </c>
      <c r="O23" s="204" t="s">
        <v>540</v>
      </c>
      <c r="P23" s="204" t="s">
        <v>540</v>
      </c>
      <c r="Q23" s="204" t="s">
        <v>578</v>
      </c>
      <c r="R23" s="212" t="s">
        <v>579</v>
      </c>
      <c r="S23" s="212" t="s">
        <v>580</v>
      </c>
      <c r="T23" s="212" t="s">
        <v>581</v>
      </c>
      <c r="U23" s="308" t="s">
        <v>586</v>
      </c>
      <c r="V23" s="604"/>
      <c r="W23" s="604"/>
      <c r="X23" s="604"/>
      <c r="Y23" s="204"/>
    </row>
    <row r="24" spans="2:25" ht="16.149999999999999" customHeight="1" x14ac:dyDescent="0.15">
      <c r="B24" s="333"/>
      <c r="C24" s="602">
        <v>2</v>
      </c>
      <c r="D24" s="603"/>
      <c r="E24" s="219">
        <v>1</v>
      </c>
      <c r="F24" s="259">
        <v>14</v>
      </c>
      <c r="G24" s="204" t="s">
        <v>464</v>
      </c>
      <c r="H24" s="204" t="s">
        <v>575</v>
      </c>
      <c r="I24" s="204" t="s">
        <v>577</v>
      </c>
      <c r="J24" s="308" t="s">
        <v>466</v>
      </c>
      <c r="K24" s="308"/>
      <c r="L24" s="308"/>
      <c r="M24" s="204" t="s">
        <v>560</v>
      </c>
      <c r="N24" s="204" t="s">
        <v>680</v>
      </c>
      <c r="O24" s="204" t="s">
        <v>578</v>
      </c>
      <c r="P24" s="204" t="s">
        <v>540</v>
      </c>
      <c r="Q24" s="204" t="s">
        <v>541</v>
      </c>
      <c r="R24" s="212" t="s">
        <v>579</v>
      </c>
      <c r="S24" s="212" t="s">
        <v>579</v>
      </c>
      <c r="T24" s="212" t="s">
        <v>581</v>
      </c>
      <c r="U24" s="308" t="s">
        <v>586</v>
      </c>
      <c r="V24" s="604"/>
      <c r="W24" s="604"/>
      <c r="X24" s="604"/>
      <c r="Y24" s="204" t="s">
        <v>545</v>
      </c>
    </row>
    <row r="25" spans="2:25" ht="16.149999999999999" customHeight="1" x14ac:dyDescent="0.15">
      <c r="B25" s="333"/>
      <c r="C25" s="602">
        <v>2</v>
      </c>
      <c r="D25" s="603"/>
      <c r="E25" s="219">
        <v>2</v>
      </c>
      <c r="F25" s="259">
        <v>16</v>
      </c>
      <c r="G25" s="204" t="s">
        <v>464</v>
      </c>
      <c r="H25" s="204" t="s">
        <v>571</v>
      </c>
      <c r="I25" s="204" t="s">
        <v>577</v>
      </c>
      <c r="J25" s="308" t="s">
        <v>466</v>
      </c>
      <c r="K25" s="308"/>
      <c r="L25" s="308"/>
      <c r="M25" s="204" t="s">
        <v>561</v>
      </c>
      <c r="N25" s="204" t="s">
        <v>363</v>
      </c>
      <c r="O25" s="204" t="s">
        <v>540</v>
      </c>
      <c r="P25" s="204" t="s">
        <v>540</v>
      </c>
      <c r="Q25" s="204" t="s">
        <v>578</v>
      </c>
      <c r="R25" s="212" t="s">
        <v>579</v>
      </c>
      <c r="S25" s="212" t="s">
        <v>580</v>
      </c>
      <c r="T25" s="212" t="s">
        <v>581</v>
      </c>
      <c r="U25" s="308" t="s">
        <v>586</v>
      </c>
      <c r="V25" s="604"/>
      <c r="W25" s="604"/>
      <c r="X25" s="604"/>
      <c r="Y25" s="204"/>
    </row>
    <row r="26" spans="2:25" ht="16.149999999999999" customHeight="1" x14ac:dyDescent="0.15">
      <c r="B26" s="333"/>
      <c r="C26" s="602">
        <v>2</v>
      </c>
      <c r="D26" s="603"/>
      <c r="E26" s="219">
        <v>3</v>
      </c>
      <c r="F26" s="258">
        <v>11.5</v>
      </c>
      <c r="G26" s="204" t="s">
        <v>464</v>
      </c>
      <c r="H26" s="204" t="s">
        <v>573</v>
      </c>
      <c r="I26" s="204" t="s">
        <v>577</v>
      </c>
      <c r="J26" s="308" t="s">
        <v>466</v>
      </c>
      <c r="K26" s="308"/>
      <c r="L26" s="308"/>
      <c r="M26" s="204" t="s">
        <v>556</v>
      </c>
      <c r="N26" s="204" t="s">
        <v>363</v>
      </c>
      <c r="O26" s="204" t="s">
        <v>540</v>
      </c>
      <c r="P26" s="204" t="s">
        <v>540</v>
      </c>
      <c r="Q26" s="204" t="s">
        <v>578</v>
      </c>
      <c r="R26" s="212" t="s">
        <v>579</v>
      </c>
      <c r="S26" s="212" t="s">
        <v>580</v>
      </c>
      <c r="T26" s="212" t="s">
        <v>581</v>
      </c>
      <c r="U26" s="308" t="s">
        <v>586</v>
      </c>
      <c r="V26" s="604"/>
      <c r="W26" s="604"/>
      <c r="X26" s="604"/>
      <c r="Y26" s="204"/>
    </row>
    <row r="27" spans="2:25" ht="16.149999999999999" customHeight="1" x14ac:dyDescent="0.15">
      <c r="B27" s="333"/>
      <c r="C27" s="602">
        <v>2</v>
      </c>
      <c r="D27" s="603"/>
      <c r="E27" s="219">
        <v>4</v>
      </c>
      <c r="F27" s="258">
        <v>12.2</v>
      </c>
      <c r="G27" s="204" t="s">
        <v>464</v>
      </c>
      <c r="H27" s="204" t="s">
        <v>572</v>
      </c>
      <c r="I27" s="204" t="s">
        <v>473</v>
      </c>
      <c r="J27" s="308" t="s">
        <v>473</v>
      </c>
      <c r="K27" s="308"/>
      <c r="L27" s="308"/>
      <c r="M27" s="204" t="s">
        <v>562</v>
      </c>
      <c r="N27" s="204" t="s">
        <v>363</v>
      </c>
      <c r="O27" s="204" t="s">
        <v>578</v>
      </c>
      <c r="P27" s="204" t="s">
        <v>540</v>
      </c>
      <c r="Q27" s="204" t="s">
        <v>541</v>
      </c>
      <c r="R27" s="212" t="s">
        <v>579</v>
      </c>
      <c r="S27" s="212" t="s">
        <v>579</v>
      </c>
      <c r="T27" s="212" t="s">
        <v>581</v>
      </c>
      <c r="U27" s="308" t="s">
        <v>586</v>
      </c>
      <c r="V27" s="604"/>
      <c r="W27" s="604"/>
      <c r="X27" s="604"/>
      <c r="Y27" s="204" t="s">
        <v>544</v>
      </c>
    </row>
    <row r="28" spans="2:25" ht="16.149999999999999" customHeight="1" x14ac:dyDescent="0.15">
      <c r="B28" s="333"/>
      <c r="C28" s="602">
        <v>2</v>
      </c>
      <c r="D28" s="603"/>
      <c r="E28" s="219">
        <v>5</v>
      </c>
      <c r="F28" s="259">
        <v>10</v>
      </c>
      <c r="G28" s="204" t="s">
        <v>250</v>
      </c>
      <c r="H28" s="204" t="s">
        <v>265</v>
      </c>
      <c r="I28" s="204" t="s">
        <v>473</v>
      </c>
      <c r="J28" s="308" t="s">
        <v>476</v>
      </c>
      <c r="K28" s="308"/>
      <c r="L28" s="308"/>
      <c r="M28" s="204" t="s">
        <v>559</v>
      </c>
      <c r="N28" s="204" t="s">
        <v>363</v>
      </c>
      <c r="O28" s="204" t="s">
        <v>540</v>
      </c>
      <c r="P28" s="204" t="s">
        <v>540</v>
      </c>
      <c r="Q28" s="204" t="s">
        <v>578</v>
      </c>
      <c r="R28" s="212" t="s">
        <v>579</v>
      </c>
      <c r="S28" s="212" t="s">
        <v>580</v>
      </c>
      <c r="T28" s="212" t="s">
        <v>581</v>
      </c>
      <c r="U28" s="308" t="s">
        <v>586</v>
      </c>
      <c r="V28" s="604"/>
      <c r="W28" s="604"/>
      <c r="X28" s="604"/>
      <c r="Y28" s="204"/>
    </row>
    <row r="29" spans="2:25" ht="16.149999999999999" customHeight="1" x14ac:dyDescent="0.15">
      <c r="B29" s="333"/>
      <c r="C29" s="602">
        <v>2</v>
      </c>
      <c r="D29" s="603"/>
      <c r="E29" s="219">
        <v>6</v>
      </c>
      <c r="F29" s="259">
        <v>10</v>
      </c>
      <c r="G29" s="204" t="s">
        <v>250</v>
      </c>
      <c r="H29" s="204" t="s">
        <v>265</v>
      </c>
      <c r="I29" s="204" t="s">
        <v>473</v>
      </c>
      <c r="J29" s="308" t="s">
        <v>476</v>
      </c>
      <c r="K29" s="308"/>
      <c r="L29" s="308"/>
      <c r="M29" s="204" t="s">
        <v>559</v>
      </c>
      <c r="N29" s="204" t="s">
        <v>363</v>
      </c>
      <c r="O29" s="204" t="s">
        <v>540</v>
      </c>
      <c r="P29" s="204" t="s">
        <v>540</v>
      </c>
      <c r="Q29" s="204" t="s">
        <v>578</v>
      </c>
      <c r="R29" s="212" t="s">
        <v>579</v>
      </c>
      <c r="S29" s="212" t="s">
        <v>580</v>
      </c>
      <c r="T29" s="212" t="s">
        <v>581</v>
      </c>
      <c r="U29" s="308" t="s">
        <v>586</v>
      </c>
      <c r="V29" s="604"/>
      <c r="W29" s="604"/>
      <c r="X29" s="604"/>
      <c r="Y29" s="204"/>
    </row>
    <row r="30" spans="2:25" ht="16.149999999999999" customHeight="1" x14ac:dyDescent="0.15">
      <c r="B30" s="333"/>
      <c r="C30" s="602">
        <v>3</v>
      </c>
      <c r="D30" s="603"/>
      <c r="E30" s="219">
        <v>1</v>
      </c>
      <c r="F30" s="259">
        <v>22</v>
      </c>
      <c r="G30" s="204" t="s">
        <v>464</v>
      </c>
      <c r="H30" s="204" t="s">
        <v>576</v>
      </c>
      <c r="I30" s="204" t="s">
        <v>577</v>
      </c>
      <c r="J30" s="308" t="s">
        <v>466</v>
      </c>
      <c r="K30" s="308"/>
      <c r="L30" s="308"/>
      <c r="M30" s="204" t="s">
        <v>563</v>
      </c>
      <c r="N30" s="204" t="s">
        <v>630</v>
      </c>
      <c r="O30" s="204" t="s">
        <v>540</v>
      </c>
      <c r="P30" s="204" t="s">
        <v>540</v>
      </c>
      <c r="Q30" s="204" t="s">
        <v>541</v>
      </c>
      <c r="R30" s="212" t="s">
        <v>579</v>
      </c>
      <c r="S30" s="212" t="s">
        <v>579</v>
      </c>
      <c r="T30" s="212" t="s">
        <v>581</v>
      </c>
      <c r="U30" s="308" t="s">
        <v>586</v>
      </c>
      <c r="V30" s="604"/>
      <c r="W30" s="604"/>
      <c r="X30" s="604"/>
      <c r="Y30" s="204" t="s">
        <v>543</v>
      </c>
    </row>
    <row r="31" spans="2:25" ht="16.149999999999999" customHeight="1" x14ac:dyDescent="0.15">
      <c r="B31" s="333"/>
      <c r="C31" s="602">
        <v>3</v>
      </c>
      <c r="D31" s="603"/>
      <c r="E31" s="219">
        <v>2</v>
      </c>
      <c r="F31" s="259">
        <v>23.5</v>
      </c>
      <c r="G31" s="204" t="s">
        <v>464</v>
      </c>
      <c r="H31" s="204" t="s">
        <v>571</v>
      </c>
      <c r="I31" s="204" t="s">
        <v>473</v>
      </c>
      <c r="J31" s="308" t="s">
        <v>473</v>
      </c>
      <c r="K31" s="308"/>
      <c r="L31" s="308"/>
      <c r="M31" s="204" t="s">
        <v>564</v>
      </c>
      <c r="N31" s="204" t="s">
        <v>363</v>
      </c>
      <c r="O31" s="204" t="s">
        <v>578</v>
      </c>
      <c r="P31" s="204" t="s">
        <v>540</v>
      </c>
      <c r="Q31" s="204" t="s">
        <v>541</v>
      </c>
      <c r="R31" s="212" t="s">
        <v>579</v>
      </c>
      <c r="S31" s="212" t="s">
        <v>579</v>
      </c>
      <c r="T31" s="212" t="s">
        <v>581</v>
      </c>
      <c r="U31" s="308" t="s">
        <v>586</v>
      </c>
      <c r="V31" s="604"/>
      <c r="W31" s="604"/>
      <c r="X31" s="604"/>
      <c r="Y31" s="204" t="s">
        <v>544</v>
      </c>
    </row>
    <row r="32" spans="2:25" ht="16.149999999999999" customHeight="1" x14ac:dyDescent="0.15">
      <c r="B32" s="333"/>
      <c r="C32" s="602">
        <v>3</v>
      </c>
      <c r="D32" s="603"/>
      <c r="E32" s="219">
        <v>3</v>
      </c>
      <c r="F32" s="259">
        <v>27</v>
      </c>
      <c r="G32" s="204" t="s">
        <v>464</v>
      </c>
      <c r="H32" s="204" t="s">
        <v>571</v>
      </c>
      <c r="I32" s="204" t="s">
        <v>473</v>
      </c>
      <c r="J32" s="308" t="s">
        <v>473</v>
      </c>
      <c r="K32" s="308"/>
      <c r="L32" s="308"/>
      <c r="M32" s="204" t="s">
        <v>565</v>
      </c>
      <c r="N32" s="204" t="s">
        <v>363</v>
      </c>
      <c r="O32" s="204" t="s">
        <v>578</v>
      </c>
      <c r="P32" s="204" t="s">
        <v>542</v>
      </c>
      <c r="Q32" s="204" t="s">
        <v>541</v>
      </c>
      <c r="R32" s="212" t="s">
        <v>579</v>
      </c>
      <c r="S32" s="212" t="s">
        <v>579</v>
      </c>
      <c r="T32" s="212" t="s">
        <v>581</v>
      </c>
      <c r="U32" s="308" t="s">
        <v>586</v>
      </c>
      <c r="V32" s="604"/>
      <c r="W32" s="604"/>
      <c r="X32" s="604"/>
      <c r="Y32" s="204" t="s">
        <v>544</v>
      </c>
    </row>
    <row r="33" spans="2:25" ht="16.149999999999999" customHeight="1" x14ac:dyDescent="0.15">
      <c r="B33" s="333"/>
      <c r="C33" s="602">
        <v>3</v>
      </c>
      <c r="D33" s="603"/>
      <c r="E33" s="219">
        <v>4</v>
      </c>
      <c r="F33" s="259">
        <v>29.6</v>
      </c>
      <c r="G33" s="204" t="s">
        <v>464</v>
      </c>
      <c r="H33" s="204" t="s">
        <v>571</v>
      </c>
      <c r="I33" s="204" t="s">
        <v>577</v>
      </c>
      <c r="J33" s="308" t="s">
        <v>466</v>
      </c>
      <c r="K33" s="308"/>
      <c r="L33" s="308"/>
      <c r="M33" s="204" t="s">
        <v>566</v>
      </c>
      <c r="N33" s="204" t="s">
        <v>363</v>
      </c>
      <c r="O33" s="204" t="s">
        <v>540</v>
      </c>
      <c r="P33" s="204" t="s">
        <v>540</v>
      </c>
      <c r="Q33" s="204" t="s">
        <v>578</v>
      </c>
      <c r="R33" s="212" t="s">
        <v>579</v>
      </c>
      <c r="S33" s="212" t="s">
        <v>580</v>
      </c>
      <c r="T33" s="212" t="s">
        <v>581</v>
      </c>
      <c r="U33" s="308" t="s">
        <v>586</v>
      </c>
      <c r="V33" s="604"/>
      <c r="W33" s="604"/>
      <c r="X33" s="604"/>
      <c r="Y33" s="204"/>
    </row>
    <row r="34" spans="2:25" ht="16.149999999999999" customHeight="1" x14ac:dyDescent="0.15">
      <c r="B34" s="333"/>
      <c r="C34" s="602">
        <v>3</v>
      </c>
      <c r="D34" s="603"/>
      <c r="E34" s="219">
        <v>5</v>
      </c>
      <c r="F34" s="259">
        <v>21.5</v>
      </c>
      <c r="G34" s="204" t="s">
        <v>464</v>
      </c>
      <c r="H34" s="204" t="s">
        <v>572</v>
      </c>
      <c r="I34" s="204" t="s">
        <v>473</v>
      </c>
      <c r="J34" s="308" t="s">
        <v>473</v>
      </c>
      <c r="K34" s="308"/>
      <c r="L34" s="308"/>
      <c r="M34" s="204" t="s">
        <v>567</v>
      </c>
      <c r="N34" s="204" t="s">
        <v>630</v>
      </c>
      <c r="O34" s="204" t="s">
        <v>578</v>
      </c>
      <c r="P34" s="204" t="s">
        <v>540</v>
      </c>
      <c r="Q34" s="204" t="s">
        <v>541</v>
      </c>
      <c r="R34" s="212" t="s">
        <v>579</v>
      </c>
      <c r="S34" s="212" t="s">
        <v>579</v>
      </c>
      <c r="T34" s="212" t="s">
        <v>581</v>
      </c>
      <c r="U34" s="308" t="s">
        <v>586</v>
      </c>
      <c r="V34" s="604"/>
      <c r="W34" s="604"/>
      <c r="X34" s="604"/>
      <c r="Y34" s="204" t="s">
        <v>545</v>
      </c>
    </row>
    <row r="35" spans="2:25" ht="16.149999999999999" customHeight="1" x14ac:dyDescent="0.15">
      <c r="B35" s="333"/>
      <c r="C35" s="602">
        <v>3</v>
      </c>
      <c r="D35" s="603"/>
      <c r="E35" s="219">
        <v>6</v>
      </c>
      <c r="F35" s="259">
        <v>28.3</v>
      </c>
      <c r="G35" s="204" t="s">
        <v>464</v>
      </c>
      <c r="H35" s="204" t="s">
        <v>572</v>
      </c>
      <c r="I35" s="204" t="s">
        <v>577</v>
      </c>
      <c r="J35" s="308" t="s">
        <v>466</v>
      </c>
      <c r="K35" s="308"/>
      <c r="L35" s="308"/>
      <c r="M35" s="204" t="s">
        <v>568</v>
      </c>
      <c r="N35" s="204" t="s">
        <v>638</v>
      </c>
      <c r="O35" s="204" t="s">
        <v>540</v>
      </c>
      <c r="P35" s="204" t="s">
        <v>540</v>
      </c>
      <c r="Q35" s="204" t="s">
        <v>541</v>
      </c>
      <c r="R35" s="212" t="s">
        <v>579</v>
      </c>
      <c r="S35" s="212" t="s">
        <v>579</v>
      </c>
      <c r="T35" s="212" t="s">
        <v>581</v>
      </c>
      <c r="U35" s="308" t="s">
        <v>586</v>
      </c>
      <c r="V35" s="604"/>
      <c r="W35" s="604"/>
      <c r="X35" s="604"/>
      <c r="Y35" s="204"/>
    </row>
    <row r="36" spans="2:25" ht="16.149999999999999" customHeight="1" x14ac:dyDescent="0.15">
      <c r="B36" s="333"/>
      <c r="C36" s="602">
        <v>3</v>
      </c>
      <c r="D36" s="603"/>
      <c r="E36" s="219">
        <v>7</v>
      </c>
      <c r="F36" s="259">
        <v>28.8</v>
      </c>
      <c r="G36" s="204" t="s">
        <v>464</v>
      </c>
      <c r="H36" s="204" t="s">
        <v>572</v>
      </c>
      <c r="I36" s="204" t="s">
        <v>577</v>
      </c>
      <c r="J36" s="308" t="s">
        <v>466</v>
      </c>
      <c r="K36" s="308"/>
      <c r="L36" s="308"/>
      <c r="M36" s="204" t="s">
        <v>569</v>
      </c>
      <c r="N36" s="204" t="s">
        <v>642</v>
      </c>
      <c r="O36" s="204" t="s">
        <v>578</v>
      </c>
      <c r="P36" s="204" t="s">
        <v>540</v>
      </c>
      <c r="Q36" s="204" t="s">
        <v>541</v>
      </c>
      <c r="R36" s="212" t="s">
        <v>579</v>
      </c>
      <c r="S36" s="212" t="s">
        <v>579</v>
      </c>
      <c r="T36" s="212" t="s">
        <v>581</v>
      </c>
      <c r="U36" s="308" t="s">
        <v>586</v>
      </c>
      <c r="V36" s="604"/>
      <c r="W36" s="604"/>
      <c r="X36" s="604"/>
      <c r="Y36" s="204" t="s">
        <v>545</v>
      </c>
    </row>
    <row r="37" spans="2:25" ht="16.149999999999999" customHeight="1" x14ac:dyDescent="0.15">
      <c r="B37" s="333"/>
      <c r="C37" s="602">
        <v>3</v>
      </c>
      <c r="D37" s="603"/>
      <c r="E37" s="219">
        <v>8</v>
      </c>
      <c r="F37" s="259">
        <v>20</v>
      </c>
      <c r="G37" s="204" t="s">
        <v>250</v>
      </c>
      <c r="H37" s="204" t="s">
        <v>265</v>
      </c>
      <c r="I37" s="204" t="s">
        <v>473</v>
      </c>
      <c r="J37" s="308" t="s">
        <v>476</v>
      </c>
      <c r="K37" s="308"/>
      <c r="L37" s="308"/>
      <c r="M37" s="204" t="s">
        <v>559</v>
      </c>
      <c r="N37" s="204" t="s">
        <v>363</v>
      </c>
      <c r="O37" s="204" t="s">
        <v>540</v>
      </c>
      <c r="P37" s="204" t="s">
        <v>540</v>
      </c>
      <c r="Q37" s="204" t="s">
        <v>578</v>
      </c>
      <c r="R37" s="212" t="s">
        <v>579</v>
      </c>
      <c r="S37" s="212" t="s">
        <v>580</v>
      </c>
      <c r="T37" s="212" t="s">
        <v>581</v>
      </c>
      <c r="U37" s="308" t="s">
        <v>586</v>
      </c>
      <c r="V37" s="604"/>
      <c r="W37" s="604"/>
      <c r="X37" s="604"/>
      <c r="Y37" s="204"/>
    </row>
    <row r="38" spans="2:25" ht="16.149999999999999" customHeight="1" x14ac:dyDescent="0.15">
      <c r="B38" s="333"/>
      <c r="C38" s="602">
        <v>3</v>
      </c>
      <c r="D38" s="603"/>
      <c r="E38" s="219">
        <v>9</v>
      </c>
      <c r="F38" s="259">
        <v>20</v>
      </c>
      <c r="G38" s="204" t="s">
        <v>250</v>
      </c>
      <c r="H38" s="204" t="s">
        <v>265</v>
      </c>
      <c r="I38" s="204" t="s">
        <v>473</v>
      </c>
      <c r="J38" s="308" t="s">
        <v>476</v>
      </c>
      <c r="K38" s="308"/>
      <c r="L38" s="308"/>
      <c r="M38" s="204" t="s">
        <v>559</v>
      </c>
      <c r="N38" s="204" t="s">
        <v>363</v>
      </c>
      <c r="O38" s="204" t="s">
        <v>540</v>
      </c>
      <c r="P38" s="204" t="s">
        <v>540</v>
      </c>
      <c r="Q38" s="204" t="s">
        <v>578</v>
      </c>
      <c r="R38" s="212" t="s">
        <v>579</v>
      </c>
      <c r="S38" s="212" t="s">
        <v>580</v>
      </c>
      <c r="T38" s="212" t="s">
        <v>581</v>
      </c>
      <c r="U38" s="308" t="s">
        <v>586</v>
      </c>
      <c r="V38" s="604"/>
      <c r="W38" s="604"/>
      <c r="X38" s="604"/>
      <c r="Y38" s="204"/>
    </row>
    <row r="39" spans="2:25" ht="16.149999999999999" customHeight="1" x14ac:dyDescent="0.15">
      <c r="B39" s="386"/>
      <c r="C39" s="602">
        <v>4</v>
      </c>
      <c r="D39" s="603"/>
      <c r="E39" s="219">
        <v>1</v>
      </c>
      <c r="F39" s="259">
        <v>30</v>
      </c>
      <c r="G39" s="204" t="s">
        <v>464</v>
      </c>
      <c r="H39" s="204" t="s">
        <v>576</v>
      </c>
      <c r="I39" s="204" t="s">
        <v>473</v>
      </c>
      <c r="J39" s="308" t="s">
        <v>473</v>
      </c>
      <c r="K39" s="308"/>
      <c r="L39" s="308"/>
      <c r="M39" s="204" t="s">
        <v>570</v>
      </c>
      <c r="N39" s="204" t="s">
        <v>363</v>
      </c>
      <c r="O39" s="204" t="s">
        <v>578</v>
      </c>
      <c r="P39" s="204" t="s">
        <v>540</v>
      </c>
      <c r="Q39" s="204" t="s">
        <v>541</v>
      </c>
      <c r="R39" s="212" t="s">
        <v>579</v>
      </c>
      <c r="S39" s="212" t="s">
        <v>579</v>
      </c>
      <c r="T39" s="212" t="s">
        <v>581</v>
      </c>
      <c r="U39" s="308" t="s">
        <v>586</v>
      </c>
      <c r="V39" s="604"/>
      <c r="W39" s="604"/>
      <c r="X39" s="604"/>
      <c r="Y39" s="204" t="s">
        <v>544</v>
      </c>
    </row>
    <row r="40" spans="2:25" ht="16.149999999999999" customHeight="1" x14ac:dyDescent="0.15">
      <c r="B40" s="26"/>
      <c r="C40" s="1" t="s">
        <v>519</v>
      </c>
      <c r="D40" s="7"/>
      <c r="F40" s="7"/>
      <c r="G40" s="24"/>
      <c r="H40" s="24"/>
      <c r="I40" s="24"/>
      <c r="J40" s="24"/>
      <c r="K40" s="24"/>
      <c r="L40" s="24"/>
      <c r="M40" s="24"/>
      <c r="N40" s="24"/>
      <c r="O40" s="24"/>
      <c r="P40" s="25"/>
      <c r="Q40" s="36"/>
      <c r="R40" s="7"/>
      <c r="S40" s="7"/>
      <c r="T40" s="24"/>
      <c r="U40" s="37"/>
      <c r="V40" s="37"/>
      <c r="W40" s="37"/>
      <c r="X40" s="37"/>
      <c r="Y40" s="7"/>
    </row>
    <row r="41" spans="2:25" ht="16.149999999999999" customHeight="1" x14ac:dyDescent="0.15">
      <c r="B41" s="26"/>
      <c r="C41" s="30" t="s">
        <v>225</v>
      </c>
      <c r="D41" s="7"/>
      <c r="F41" s="7"/>
      <c r="G41" s="24"/>
      <c r="H41" s="24"/>
      <c r="I41" s="24"/>
      <c r="J41" s="24"/>
      <c r="K41" s="24"/>
      <c r="L41" s="24"/>
      <c r="M41" s="24"/>
      <c r="N41" s="24"/>
      <c r="O41" s="24"/>
      <c r="P41" s="25"/>
      <c r="Q41" s="36"/>
      <c r="R41" s="7"/>
      <c r="S41" s="7"/>
      <c r="T41" s="24"/>
      <c r="U41" s="37"/>
      <c r="V41" s="37"/>
      <c r="W41" s="37"/>
      <c r="X41" s="37"/>
      <c r="Y41" s="7"/>
    </row>
    <row r="42" spans="2:25" ht="16.149999999999999" customHeight="1" x14ac:dyDescent="0.15">
      <c r="B42" s="27"/>
      <c r="C42" s="3" t="s">
        <v>208</v>
      </c>
      <c r="D42" s="3"/>
      <c r="E42" s="3"/>
      <c r="F42" s="3"/>
      <c r="G42" s="3"/>
      <c r="H42" s="3"/>
      <c r="I42" s="3"/>
      <c r="J42" s="3"/>
      <c r="K42" s="3"/>
      <c r="L42" s="3"/>
      <c r="M42" s="3"/>
      <c r="N42" s="3"/>
      <c r="O42" s="3"/>
      <c r="P42" s="3"/>
      <c r="Q42" s="3"/>
      <c r="R42" s="3"/>
      <c r="S42" s="3"/>
      <c r="T42" s="3"/>
      <c r="U42" s="3"/>
      <c r="V42" s="3"/>
      <c r="W42" s="3"/>
      <c r="X42" s="3"/>
    </row>
    <row r="43" spans="2:25" ht="16.149999999999999" customHeight="1" x14ac:dyDescent="0.15">
      <c r="B43" s="3"/>
      <c r="C43" s="3" t="s">
        <v>209</v>
      </c>
      <c r="D43" s="3"/>
      <c r="E43" s="3"/>
      <c r="F43" s="3"/>
      <c r="G43" s="3"/>
      <c r="H43" s="3"/>
      <c r="I43" s="3"/>
      <c r="J43" s="3"/>
      <c r="K43" s="3"/>
      <c r="L43" s="3"/>
      <c r="M43" s="3"/>
      <c r="N43" s="3"/>
      <c r="O43" s="3"/>
      <c r="P43" s="3"/>
      <c r="Q43" s="3"/>
      <c r="R43" s="3"/>
      <c r="S43" s="3"/>
      <c r="T43" s="3"/>
      <c r="U43" s="3"/>
      <c r="V43" s="3"/>
      <c r="W43" s="3"/>
      <c r="X43" s="3"/>
    </row>
    <row r="44" spans="2:25" ht="16.149999999999999" customHeight="1" x14ac:dyDescent="0.15">
      <c r="B44" s="3"/>
      <c r="C44" s="3" t="s">
        <v>315</v>
      </c>
      <c r="D44" s="3"/>
      <c r="E44" s="3"/>
      <c r="F44" s="3"/>
      <c r="G44" s="3"/>
      <c r="H44" s="3"/>
      <c r="I44" s="3"/>
      <c r="J44" s="3"/>
      <c r="K44" s="3"/>
      <c r="L44" s="3"/>
      <c r="M44" s="3"/>
      <c r="N44" s="3"/>
      <c r="O44" s="3"/>
      <c r="P44" s="3"/>
      <c r="Q44" s="3"/>
      <c r="R44" s="3"/>
      <c r="S44" s="3"/>
      <c r="T44" s="3"/>
      <c r="U44" s="3"/>
      <c r="V44" s="3"/>
      <c r="W44" s="3"/>
      <c r="X44" s="3"/>
    </row>
    <row r="45" spans="2:25" ht="16.149999999999999" customHeight="1" x14ac:dyDescent="0.15">
      <c r="C45" s="4" t="s">
        <v>371</v>
      </c>
    </row>
    <row r="46" spans="2:25" ht="19.899999999999999" customHeight="1" x14ac:dyDescent="0.15">
      <c r="B46" s="377" t="s">
        <v>17</v>
      </c>
      <c r="C46" s="388"/>
      <c r="D46" s="388"/>
      <c r="E46" s="388"/>
      <c r="F46" s="588" t="s">
        <v>531</v>
      </c>
      <c r="G46" s="588"/>
      <c r="H46" s="588"/>
      <c r="I46" s="298" t="s">
        <v>18</v>
      </c>
      <c r="J46" s="299"/>
      <c r="K46" s="330" t="s">
        <v>533</v>
      </c>
      <c r="L46" s="325"/>
      <c r="M46" s="325"/>
      <c r="N46" s="331"/>
      <c r="O46" s="334" t="s">
        <v>445</v>
      </c>
      <c r="P46" s="366" t="s">
        <v>536</v>
      </c>
      <c r="Q46" s="542"/>
      <c r="R46" s="542"/>
      <c r="S46" s="589"/>
      <c r="T46" s="580" t="s">
        <v>185</v>
      </c>
      <c r="U46" s="590"/>
      <c r="V46" s="590"/>
      <c r="W46" s="553"/>
      <c r="X46" s="594">
        <v>45594</v>
      </c>
      <c r="Y46" s="595"/>
    </row>
    <row r="47" spans="2:25" ht="19.899999999999999" customHeight="1" x14ac:dyDescent="0.15">
      <c r="B47" s="326" t="s">
        <v>0</v>
      </c>
      <c r="C47" s="327"/>
      <c r="D47" s="327"/>
      <c r="E47" s="327"/>
      <c r="F47" s="598" t="s">
        <v>532</v>
      </c>
      <c r="G47" s="598"/>
      <c r="H47" s="598"/>
      <c r="I47" s="599" t="s">
        <v>1</v>
      </c>
      <c r="J47" s="600"/>
      <c r="K47" s="330" t="s">
        <v>534</v>
      </c>
      <c r="L47" s="325"/>
      <c r="M47" s="325"/>
      <c r="N47" s="331"/>
      <c r="O47" s="329"/>
      <c r="P47" s="601" t="s">
        <v>537</v>
      </c>
      <c r="Q47" s="543"/>
      <c r="R47" s="543"/>
      <c r="S47" s="593"/>
      <c r="T47" s="591"/>
      <c r="U47" s="592"/>
      <c r="V47" s="592"/>
      <c r="W47" s="593"/>
      <c r="X47" s="596"/>
      <c r="Y47" s="597"/>
    </row>
    <row r="48" spans="2:25" ht="16.149999999999999" customHeight="1" x14ac:dyDescent="0.15">
      <c r="B48" s="333" t="s">
        <v>204</v>
      </c>
      <c r="C48" s="616" t="s">
        <v>29</v>
      </c>
      <c r="D48" s="617"/>
      <c r="E48" s="609" t="s">
        <v>173</v>
      </c>
      <c r="F48" s="609" t="s">
        <v>172</v>
      </c>
      <c r="G48" s="619" t="s">
        <v>171</v>
      </c>
      <c r="H48" s="620"/>
      <c r="I48" s="377" t="s">
        <v>170</v>
      </c>
      <c r="J48" s="388"/>
      <c r="K48" s="388"/>
      <c r="L48" s="388"/>
      <c r="M48" s="388"/>
      <c r="N48" s="389"/>
      <c r="O48" s="623" t="s">
        <v>368</v>
      </c>
      <c r="P48" s="549" t="s">
        <v>216</v>
      </c>
      <c r="Q48" s="625"/>
      <c r="R48" s="625"/>
      <c r="S48" s="626"/>
      <c r="T48" s="619" t="s">
        <v>169</v>
      </c>
      <c r="U48" s="629"/>
      <c r="V48" s="629"/>
      <c r="W48" s="629"/>
      <c r="X48" s="620"/>
      <c r="Y48" s="608" t="s">
        <v>168</v>
      </c>
    </row>
    <row r="49" spans="2:25" ht="16.149999999999999" customHeight="1" x14ac:dyDescent="0.15">
      <c r="B49" s="333"/>
      <c r="C49" s="616"/>
      <c r="D49" s="617"/>
      <c r="E49" s="609"/>
      <c r="F49" s="609"/>
      <c r="G49" s="621"/>
      <c r="H49" s="622"/>
      <c r="I49" s="326"/>
      <c r="J49" s="327"/>
      <c r="K49" s="327"/>
      <c r="L49" s="327"/>
      <c r="M49" s="327"/>
      <c r="N49" s="328"/>
      <c r="O49" s="624"/>
      <c r="P49" s="550"/>
      <c r="Q49" s="627"/>
      <c r="R49" s="627"/>
      <c r="S49" s="628"/>
      <c r="T49" s="621"/>
      <c r="U49" s="630"/>
      <c r="V49" s="630"/>
      <c r="W49" s="630"/>
      <c r="X49" s="622"/>
      <c r="Y49" s="609"/>
    </row>
    <row r="50" spans="2:25" ht="16.149999999999999" customHeight="1" x14ac:dyDescent="0.15">
      <c r="B50" s="333"/>
      <c r="C50" s="616"/>
      <c r="D50" s="617"/>
      <c r="E50" s="609"/>
      <c r="F50" s="609"/>
      <c r="G50" s="578" t="s">
        <v>167</v>
      </c>
      <c r="H50" s="578" t="s">
        <v>166</v>
      </c>
      <c r="I50" s="612" t="s">
        <v>165</v>
      </c>
      <c r="J50" s="612" t="s">
        <v>31</v>
      </c>
      <c r="K50" s="604"/>
      <c r="L50" s="604"/>
      <c r="M50" s="613" t="s">
        <v>3</v>
      </c>
      <c r="N50" s="614" t="s">
        <v>507</v>
      </c>
      <c r="O50" s="612" t="s">
        <v>408</v>
      </c>
      <c r="P50" s="364" t="s">
        <v>224</v>
      </c>
      <c r="Q50" s="604"/>
      <c r="R50" s="578" t="s">
        <v>222</v>
      </c>
      <c r="S50" s="578" t="s">
        <v>223</v>
      </c>
      <c r="T50" s="615" t="s">
        <v>164</v>
      </c>
      <c r="U50" s="578" t="s">
        <v>217</v>
      </c>
      <c r="V50" s="604"/>
      <c r="W50" s="604"/>
      <c r="X50" s="604"/>
      <c r="Y50" s="609"/>
    </row>
    <row r="51" spans="2:25" ht="16.149999999999999" customHeight="1" x14ac:dyDescent="0.15">
      <c r="B51" s="333"/>
      <c r="C51" s="326"/>
      <c r="D51" s="328"/>
      <c r="E51" s="618"/>
      <c r="F51" s="618"/>
      <c r="G51" s="611"/>
      <c r="H51" s="611"/>
      <c r="I51" s="604"/>
      <c r="J51" s="604"/>
      <c r="K51" s="604"/>
      <c r="L51" s="604"/>
      <c r="M51" s="604"/>
      <c r="N51" s="604"/>
      <c r="O51" s="604"/>
      <c r="P51" s="257" t="s">
        <v>218</v>
      </c>
      <c r="Q51" s="257" t="s">
        <v>220</v>
      </c>
      <c r="R51" s="604"/>
      <c r="S51" s="604"/>
      <c r="T51" s="604"/>
      <c r="U51" s="604"/>
      <c r="V51" s="604"/>
      <c r="W51" s="604"/>
      <c r="X51" s="604"/>
      <c r="Y51" s="610"/>
    </row>
    <row r="52" spans="2:25" ht="16.149999999999999" customHeight="1" x14ac:dyDescent="0.15">
      <c r="B52" s="333"/>
      <c r="C52" s="606">
        <v>4</v>
      </c>
      <c r="D52" s="607"/>
      <c r="E52" s="219">
        <v>2</v>
      </c>
      <c r="F52" s="258">
        <v>31.3</v>
      </c>
      <c r="G52" s="204" t="s">
        <v>464</v>
      </c>
      <c r="H52" s="204" t="s">
        <v>582</v>
      </c>
      <c r="I52" s="204" t="s">
        <v>473</v>
      </c>
      <c r="J52" s="308" t="s">
        <v>473</v>
      </c>
      <c r="K52" s="308"/>
      <c r="L52" s="308"/>
      <c r="M52" s="204" t="s">
        <v>583</v>
      </c>
      <c r="N52" s="204" t="s">
        <v>363</v>
      </c>
      <c r="O52" s="204" t="s">
        <v>578</v>
      </c>
      <c r="P52" s="204" t="s">
        <v>540</v>
      </c>
      <c r="Q52" s="204" t="s">
        <v>256</v>
      </c>
      <c r="R52" s="212" t="s">
        <v>579</v>
      </c>
      <c r="S52" s="212" t="s">
        <v>579</v>
      </c>
      <c r="T52" s="212" t="s">
        <v>581</v>
      </c>
      <c r="U52" s="308" t="s">
        <v>586</v>
      </c>
      <c r="V52" s="604"/>
      <c r="W52" s="604"/>
      <c r="X52" s="604"/>
      <c r="Y52" s="204" t="s">
        <v>544</v>
      </c>
    </row>
    <row r="53" spans="2:25" ht="16.149999999999999" customHeight="1" x14ac:dyDescent="0.15">
      <c r="B53" s="333"/>
      <c r="C53" s="606">
        <v>4</v>
      </c>
      <c r="D53" s="607"/>
      <c r="E53" s="219">
        <v>3</v>
      </c>
      <c r="F53" s="258">
        <v>30.2</v>
      </c>
      <c r="G53" s="204" t="s">
        <v>464</v>
      </c>
      <c r="H53" s="204" t="s">
        <v>571</v>
      </c>
      <c r="I53" s="204" t="s">
        <v>577</v>
      </c>
      <c r="J53" s="308" t="s">
        <v>466</v>
      </c>
      <c r="K53" s="308"/>
      <c r="L53" s="308"/>
      <c r="M53" s="204" t="s">
        <v>584</v>
      </c>
      <c r="N53" s="204" t="s">
        <v>651</v>
      </c>
      <c r="O53" s="204" t="s">
        <v>540</v>
      </c>
      <c r="P53" s="204" t="s">
        <v>540</v>
      </c>
      <c r="Q53" s="204" t="s">
        <v>541</v>
      </c>
      <c r="R53" s="212" t="s">
        <v>579</v>
      </c>
      <c r="S53" s="212" t="s">
        <v>579</v>
      </c>
      <c r="T53" s="212" t="s">
        <v>581</v>
      </c>
      <c r="U53" s="308" t="s">
        <v>586</v>
      </c>
      <c r="V53" s="631"/>
      <c r="W53" s="631"/>
      <c r="X53" s="631"/>
      <c r="Y53" s="277" t="s">
        <v>543</v>
      </c>
    </row>
    <row r="54" spans="2:25" ht="16.149999999999999" customHeight="1" x14ac:dyDescent="0.15">
      <c r="B54" s="333"/>
      <c r="C54" s="606">
        <v>4</v>
      </c>
      <c r="D54" s="607"/>
      <c r="E54" s="219">
        <v>4</v>
      </c>
      <c r="F54" s="258">
        <v>31.5</v>
      </c>
      <c r="G54" s="204" t="s">
        <v>464</v>
      </c>
      <c r="H54" s="204" t="s">
        <v>582</v>
      </c>
      <c r="I54" s="204" t="s">
        <v>577</v>
      </c>
      <c r="J54" s="308" t="s">
        <v>466</v>
      </c>
      <c r="K54" s="308"/>
      <c r="L54" s="308"/>
      <c r="M54" s="204" t="s">
        <v>585</v>
      </c>
      <c r="N54" s="204" t="s">
        <v>363</v>
      </c>
      <c r="O54" s="204" t="s">
        <v>540</v>
      </c>
      <c r="P54" s="204" t="s">
        <v>540</v>
      </c>
      <c r="Q54" s="204" t="s">
        <v>578</v>
      </c>
      <c r="R54" s="212" t="s">
        <v>579</v>
      </c>
      <c r="S54" s="212" t="s">
        <v>580</v>
      </c>
      <c r="T54" s="212" t="s">
        <v>581</v>
      </c>
      <c r="W54" s="1" t="s">
        <v>586</v>
      </c>
      <c r="Y54" s="204"/>
    </row>
    <row r="55" spans="2:25" ht="16.149999999999999" customHeight="1" x14ac:dyDescent="0.15">
      <c r="B55" s="333"/>
      <c r="C55" s="606">
        <v>4</v>
      </c>
      <c r="D55" s="607"/>
      <c r="E55" s="219">
        <v>5</v>
      </c>
      <c r="F55" s="258">
        <v>31.2</v>
      </c>
      <c r="G55" s="204" t="s">
        <v>464</v>
      </c>
      <c r="H55" s="204" t="s">
        <v>588</v>
      </c>
      <c r="I55" s="204" t="s">
        <v>577</v>
      </c>
      <c r="J55" s="308" t="s">
        <v>466</v>
      </c>
      <c r="K55" s="308"/>
      <c r="L55" s="308"/>
      <c r="M55" s="204" t="s">
        <v>589</v>
      </c>
      <c r="N55" s="204" t="s">
        <v>653</v>
      </c>
      <c r="O55" s="204" t="s">
        <v>540</v>
      </c>
      <c r="P55" s="204" t="s">
        <v>540</v>
      </c>
      <c r="Q55" s="204" t="s">
        <v>541</v>
      </c>
      <c r="R55" s="212" t="s">
        <v>579</v>
      </c>
      <c r="S55" s="212" t="s">
        <v>579</v>
      </c>
      <c r="T55" s="212" t="s">
        <v>581</v>
      </c>
      <c r="U55" s="308" t="s">
        <v>586</v>
      </c>
      <c r="V55" s="604"/>
      <c r="W55" s="604"/>
      <c r="X55" s="604"/>
      <c r="Y55" s="204" t="s">
        <v>543</v>
      </c>
    </row>
    <row r="56" spans="2:25" ht="16.149999999999999" customHeight="1" x14ac:dyDescent="0.15">
      <c r="B56" s="333"/>
      <c r="C56" s="606">
        <v>4</v>
      </c>
      <c r="D56" s="607"/>
      <c r="E56" s="219">
        <v>6</v>
      </c>
      <c r="F56" s="259">
        <v>30.2</v>
      </c>
      <c r="G56" s="204" t="s">
        <v>464</v>
      </c>
      <c r="H56" s="204" t="s">
        <v>573</v>
      </c>
      <c r="I56" s="204" t="s">
        <v>577</v>
      </c>
      <c r="J56" s="308" t="s">
        <v>466</v>
      </c>
      <c r="K56" s="308"/>
      <c r="L56" s="308"/>
      <c r="M56" s="204" t="s">
        <v>590</v>
      </c>
      <c r="N56" s="204" t="s">
        <v>658</v>
      </c>
      <c r="O56" s="204" t="s">
        <v>540</v>
      </c>
      <c r="P56" s="204" t="s">
        <v>540</v>
      </c>
      <c r="Q56" s="204" t="s">
        <v>541</v>
      </c>
      <c r="R56" s="212" t="s">
        <v>579</v>
      </c>
      <c r="S56" s="212" t="s">
        <v>579</v>
      </c>
      <c r="T56" s="212" t="s">
        <v>581</v>
      </c>
      <c r="U56" s="308" t="s">
        <v>586</v>
      </c>
      <c r="V56" s="604"/>
      <c r="W56" s="604"/>
      <c r="X56" s="604"/>
      <c r="Y56" s="204" t="s">
        <v>543</v>
      </c>
    </row>
    <row r="57" spans="2:25" ht="16.149999999999999" customHeight="1" x14ac:dyDescent="0.15">
      <c r="B57" s="333"/>
      <c r="C57" s="606">
        <v>4</v>
      </c>
      <c r="D57" s="607"/>
      <c r="E57" s="219">
        <v>7</v>
      </c>
      <c r="F57" s="259">
        <v>30.7</v>
      </c>
      <c r="G57" s="204" t="s">
        <v>587</v>
      </c>
      <c r="H57" s="204" t="s">
        <v>573</v>
      </c>
      <c r="I57" s="204" t="s">
        <v>473</v>
      </c>
      <c r="J57" s="308" t="s">
        <v>473</v>
      </c>
      <c r="K57" s="308"/>
      <c r="L57" s="308"/>
      <c r="M57" s="204" t="s">
        <v>591</v>
      </c>
      <c r="N57" s="204" t="s">
        <v>363</v>
      </c>
      <c r="O57" s="260" t="s">
        <v>578</v>
      </c>
      <c r="P57" s="260" t="s">
        <v>540</v>
      </c>
      <c r="Q57" s="260" t="s">
        <v>541</v>
      </c>
      <c r="R57" s="212" t="s">
        <v>579</v>
      </c>
      <c r="S57" s="212" t="s">
        <v>579</v>
      </c>
      <c r="T57" s="212" t="s">
        <v>581</v>
      </c>
      <c r="U57" s="308" t="s">
        <v>586</v>
      </c>
      <c r="V57" s="604"/>
      <c r="W57" s="604"/>
      <c r="X57" s="604"/>
      <c r="Y57" s="204" t="s">
        <v>544</v>
      </c>
    </row>
    <row r="58" spans="2:25" ht="16.149999999999999" customHeight="1" x14ac:dyDescent="0.15">
      <c r="B58" s="333"/>
      <c r="C58" s="606">
        <v>4</v>
      </c>
      <c r="D58" s="607"/>
      <c r="E58" s="219">
        <v>8</v>
      </c>
      <c r="F58" s="259">
        <v>30</v>
      </c>
      <c r="G58" s="204" t="s">
        <v>464</v>
      </c>
      <c r="H58" s="204" t="s">
        <v>573</v>
      </c>
      <c r="I58" s="204" t="s">
        <v>577</v>
      </c>
      <c r="J58" s="308" t="s">
        <v>466</v>
      </c>
      <c r="K58" s="308"/>
      <c r="L58" s="308"/>
      <c r="M58" s="204" t="s">
        <v>592</v>
      </c>
      <c r="N58" s="204" t="s">
        <v>363</v>
      </c>
      <c r="O58" s="260" t="s">
        <v>540</v>
      </c>
      <c r="P58" s="260" t="s">
        <v>540</v>
      </c>
      <c r="Q58" s="260" t="s">
        <v>578</v>
      </c>
      <c r="R58" s="212" t="s">
        <v>579</v>
      </c>
      <c r="S58" s="212" t="s">
        <v>580</v>
      </c>
      <c r="T58" s="212" t="s">
        <v>581</v>
      </c>
      <c r="U58" s="308" t="s">
        <v>586</v>
      </c>
      <c r="V58" s="604"/>
      <c r="W58" s="604"/>
      <c r="X58" s="604"/>
      <c r="Y58" s="204"/>
    </row>
    <row r="59" spans="2:25" ht="16.149999999999999" customHeight="1" x14ac:dyDescent="0.15">
      <c r="B59" s="333"/>
      <c r="C59" s="606">
        <v>4</v>
      </c>
      <c r="D59" s="607"/>
      <c r="E59" s="219">
        <v>9</v>
      </c>
      <c r="F59" s="259">
        <v>30</v>
      </c>
      <c r="G59" s="204" t="s">
        <v>250</v>
      </c>
      <c r="H59" s="204" t="s">
        <v>574</v>
      </c>
      <c r="I59" s="204" t="s">
        <v>473</v>
      </c>
      <c r="J59" s="308" t="s">
        <v>476</v>
      </c>
      <c r="K59" s="308"/>
      <c r="L59" s="308"/>
      <c r="M59" s="204" t="s">
        <v>559</v>
      </c>
      <c r="N59" s="204" t="s">
        <v>363</v>
      </c>
      <c r="O59" s="260" t="s">
        <v>540</v>
      </c>
      <c r="P59" s="260" t="s">
        <v>540</v>
      </c>
      <c r="Q59" s="260" t="s">
        <v>578</v>
      </c>
      <c r="R59" s="212" t="s">
        <v>579</v>
      </c>
      <c r="S59" s="212" t="s">
        <v>580</v>
      </c>
      <c r="T59" s="212" t="s">
        <v>581</v>
      </c>
      <c r="U59" s="308" t="s">
        <v>586</v>
      </c>
      <c r="V59" s="604"/>
      <c r="W59" s="604"/>
      <c r="X59" s="604"/>
      <c r="Y59" s="204"/>
    </row>
    <row r="60" spans="2:25" ht="16.149999999999999" customHeight="1" x14ac:dyDescent="0.15">
      <c r="B60" s="333"/>
      <c r="C60" s="606">
        <v>4</v>
      </c>
      <c r="D60" s="607"/>
      <c r="E60" s="219">
        <v>10</v>
      </c>
      <c r="F60" s="258">
        <v>30</v>
      </c>
      <c r="G60" s="204" t="s">
        <v>250</v>
      </c>
      <c r="H60" s="204" t="s">
        <v>574</v>
      </c>
      <c r="I60" s="204" t="s">
        <v>473</v>
      </c>
      <c r="J60" s="382" t="s">
        <v>476</v>
      </c>
      <c r="K60" s="605"/>
      <c r="L60" s="359"/>
      <c r="M60" s="204" t="s">
        <v>559</v>
      </c>
      <c r="N60" s="204" t="s">
        <v>363</v>
      </c>
      <c r="O60" s="260" t="s">
        <v>540</v>
      </c>
      <c r="P60" s="260" t="s">
        <v>540</v>
      </c>
      <c r="Q60" s="260" t="s">
        <v>578</v>
      </c>
      <c r="R60" s="212" t="s">
        <v>579</v>
      </c>
      <c r="S60" s="212" t="s">
        <v>580</v>
      </c>
      <c r="T60" s="212" t="s">
        <v>581</v>
      </c>
      <c r="U60" s="382" t="s">
        <v>586</v>
      </c>
      <c r="V60" s="605"/>
      <c r="W60" s="605"/>
      <c r="X60" s="359"/>
      <c r="Y60" s="204"/>
    </row>
    <row r="61" spans="2:25" ht="16.149999999999999" customHeight="1" x14ac:dyDescent="0.15">
      <c r="B61" s="333"/>
      <c r="C61" s="602"/>
      <c r="D61" s="603"/>
      <c r="E61" s="219"/>
      <c r="F61" s="258"/>
      <c r="G61" s="204"/>
      <c r="H61" s="204"/>
      <c r="I61" s="204"/>
      <c r="J61" s="382"/>
      <c r="K61" s="605"/>
      <c r="L61" s="359"/>
      <c r="M61" s="204"/>
      <c r="N61" s="204"/>
      <c r="O61" s="260"/>
      <c r="P61" s="260"/>
      <c r="Q61" s="260"/>
      <c r="R61" s="212"/>
      <c r="S61" s="212"/>
      <c r="T61" s="212"/>
      <c r="U61" s="382"/>
      <c r="V61" s="605"/>
      <c r="W61" s="605"/>
      <c r="X61" s="359"/>
      <c r="Y61" s="204"/>
    </row>
    <row r="62" spans="2:25" ht="16.149999999999999" customHeight="1" x14ac:dyDescent="0.15">
      <c r="B62" s="333"/>
      <c r="C62" s="602"/>
      <c r="D62" s="603"/>
      <c r="E62" s="219"/>
      <c r="F62" s="258"/>
      <c r="G62" s="204"/>
      <c r="H62" s="204"/>
      <c r="I62" s="204"/>
      <c r="J62" s="382"/>
      <c r="K62" s="605"/>
      <c r="L62" s="359"/>
      <c r="M62" s="204"/>
      <c r="N62" s="204"/>
      <c r="O62" s="260"/>
      <c r="P62" s="260"/>
      <c r="Q62" s="260"/>
      <c r="R62" s="212"/>
      <c r="S62" s="212"/>
      <c r="T62" s="212"/>
      <c r="U62" s="382"/>
      <c r="V62" s="605"/>
      <c r="W62" s="605"/>
      <c r="X62" s="359"/>
      <c r="Y62" s="204"/>
    </row>
    <row r="63" spans="2:25" ht="16.149999999999999" customHeight="1" x14ac:dyDescent="0.15">
      <c r="B63" s="333"/>
      <c r="C63" s="602"/>
      <c r="D63" s="603"/>
      <c r="E63" s="219"/>
      <c r="F63" s="258"/>
      <c r="G63" s="204"/>
      <c r="H63" s="204"/>
      <c r="I63" s="204"/>
      <c r="J63" s="382"/>
      <c r="K63" s="605"/>
      <c r="L63" s="359"/>
      <c r="M63" s="204"/>
      <c r="N63" s="204"/>
      <c r="O63" s="260"/>
      <c r="P63" s="260"/>
      <c r="Q63" s="260"/>
      <c r="R63" s="212"/>
      <c r="S63" s="212"/>
      <c r="T63" s="212"/>
      <c r="U63" s="308"/>
      <c r="V63" s="604"/>
      <c r="W63" s="604"/>
      <c r="X63" s="604"/>
      <c r="Y63" s="204"/>
    </row>
    <row r="64" spans="2:25" ht="16.149999999999999" customHeight="1" x14ac:dyDescent="0.15">
      <c r="B64" s="333"/>
      <c r="C64" s="602"/>
      <c r="D64" s="603"/>
      <c r="E64" s="219"/>
      <c r="F64" s="258"/>
      <c r="G64" s="204"/>
      <c r="H64" s="204"/>
      <c r="I64" s="204"/>
      <c r="J64" s="308"/>
      <c r="K64" s="308"/>
      <c r="L64" s="308"/>
      <c r="M64" s="204"/>
      <c r="N64" s="204"/>
      <c r="O64" s="260"/>
      <c r="P64" s="260"/>
      <c r="Q64" s="260"/>
      <c r="R64" s="212"/>
      <c r="S64" s="212"/>
      <c r="T64" s="212"/>
      <c r="U64" s="308"/>
      <c r="V64" s="604"/>
      <c r="W64" s="604"/>
      <c r="X64" s="604"/>
      <c r="Y64" s="204"/>
    </row>
    <row r="65" spans="2:25" ht="16.149999999999999" customHeight="1" x14ac:dyDescent="0.15">
      <c r="B65" s="333"/>
      <c r="C65" s="602"/>
      <c r="D65" s="603"/>
      <c r="E65" s="219"/>
      <c r="F65" s="259"/>
      <c r="G65" s="204"/>
      <c r="H65" s="204"/>
      <c r="I65" s="204"/>
      <c r="J65" s="308"/>
      <c r="K65" s="308"/>
      <c r="L65" s="308"/>
      <c r="M65" s="204"/>
      <c r="N65" s="204"/>
      <c r="O65" s="204"/>
      <c r="P65" s="204"/>
      <c r="Q65" s="204"/>
      <c r="R65" s="212"/>
      <c r="S65" s="212"/>
      <c r="T65" s="212"/>
      <c r="U65" s="308"/>
      <c r="V65" s="604"/>
      <c r="W65" s="604"/>
      <c r="X65" s="604"/>
      <c r="Y65" s="204"/>
    </row>
    <row r="66" spans="2:25" ht="16.149999999999999" customHeight="1" x14ac:dyDescent="0.15">
      <c r="B66" s="333"/>
      <c r="C66" s="602"/>
      <c r="D66" s="603"/>
      <c r="E66" s="219"/>
      <c r="F66" s="259"/>
      <c r="G66" s="204"/>
      <c r="H66" s="204"/>
      <c r="I66" s="204"/>
      <c r="J66" s="308"/>
      <c r="K66" s="308"/>
      <c r="L66" s="308"/>
      <c r="M66" s="204"/>
      <c r="N66" s="204"/>
      <c r="O66" s="204"/>
      <c r="P66" s="204"/>
      <c r="Q66" s="204"/>
      <c r="R66" s="212"/>
      <c r="S66" s="212"/>
      <c r="T66" s="212"/>
      <c r="U66" s="308"/>
      <c r="V66" s="604"/>
      <c r="W66" s="604"/>
      <c r="X66" s="604"/>
      <c r="Y66" s="204"/>
    </row>
    <row r="67" spans="2:25" ht="16.149999999999999" customHeight="1" x14ac:dyDescent="0.15">
      <c r="B67" s="333"/>
      <c r="C67" s="602"/>
      <c r="D67" s="603"/>
      <c r="E67" s="219"/>
      <c r="F67" s="259"/>
      <c r="G67" s="204"/>
      <c r="H67" s="204"/>
      <c r="I67" s="204"/>
      <c r="J67" s="308"/>
      <c r="K67" s="308"/>
      <c r="L67" s="308"/>
      <c r="M67" s="204"/>
      <c r="N67" s="204"/>
      <c r="O67" s="204"/>
      <c r="P67" s="204"/>
      <c r="Q67" s="204"/>
      <c r="R67" s="212"/>
      <c r="S67" s="212"/>
      <c r="T67" s="212"/>
      <c r="U67" s="308"/>
      <c r="V67" s="604"/>
      <c r="W67" s="604"/>
      <c r="X67" s="604"/>
      <c r="Y67" s="204"/>
    </row>
    <row r="68" spans="2:25" ht="16.149999999999999" customHeight="1" x14ac:dyDescent="0.15">
      <c r="B68" s="333"/>
      <c r="C68" s="602"/>
      <c r="D68" s="603"/>
      <c r="E68" s="219"/>
      <c r="F68" s="259"/>
      <c r="G68" s="204"/>
      <c r="H68" s="204"/>
      <c r="I68" s="204"/>
      <c r="J68" s="308"/>
      <c r="K68" s="308"/>
      <c r="L68" s="308"/>
      <c r="M68" s="204"/>
      <c r="N68" s="204"/>
      <c r="O68" s="204"/>
      <c r="P68" s="204"/>
      <c r="Q68" s="204"/>
      <c r="R68" s="212"/>
      <c r="S68" s="212"/>
      <c r="T68" s="212"/>
      <c r="U68" s="308"/>
      <c r="V68" s="604"/>
      <c r="W68" s="604"/>
      <c r="X68" s="604"/>
      <c r="Y68" s="204"/>
    </row>
    <row r="69" spans="2:25" ht="16.149999999999999" customHeight="1" x14ac:dyDescent="0.15">
      <c r="B69" s="333"/>
      <c r="C69" s="602"/>
      <c r="D69" s="603"/>
      <c r="E69" s="219"/>
      <c r="F69" s="258"/>
      <c r="G69" s="204"/>
      <c r="H69" s="204"/>
      <c r="I69" s="204"/>
      <c r="J69" s="308"/>
      <c r="K69" s="308"/>
      <c r="L69" s="308"/>
      <c r="M69" s="204"/>
      <c r="N69" s="204"/>
      <c r="O69" s="204"/>
      <c r="P69" s="204"/>
      <c r="Q69" s="204"/>
      <c r="R69" s="212"/>
      <c r="S69" s="212"/>
      <c r="T69" s="212"/>
      <c r="U69" s="308"/>
      <c r="V69" s="604"/>
      <c r="W69" s="604"/>
      <c r="X69" s="604"/>
      <c r="Y69" s="204"/>
    </row>
    <row r="70" spans="2:25" ht="16.149999999999999" customHeight="1" x14ac:dyDescent="0.15">
      <c r="B70" s="333"/>
      <c r="C70" s="602"/>
      <c r="D70" s="603"/>
      <c r="E70" s="219"/>
      <c r="F70" s="258"/>
      <c r="G70" s="204"/>
      <c r="H70" s="204"/>
      <c r="I70" s="204"/>
      <c r="J70" s="308"/>
      <c r="K70" s="308"/>
      <c r="L70" s="308"/>
      <c r="M70" s="204"/>
      <c r="N70" s="204"/>
      <c r="O70" s="204"/>
      <c r="P70" s="204"/>
      <c r="Q70" s="204"/>
      <c r="R70" s="212"/>
      <c r="S70" s="212"/>
      <c r="T70" s="212"/>
      <c r="U70" s="308"/>
      <c r="V70" s="604"/>
      <c r="W70" s="604"/>
      <c r="X70" s="604"/>
      <c r="Y70" s="204"/>
    </row>
    <row r="71" spans="2:25" ht="16.149999999999999" customHeight="1" x14ac:dyDescent="0.15">
      <c r="B71" s="333"/>
      <c r="C71" s="602"/>
      <c r="D71" s="603"/>
      <c r="E71" s="219"/>
      <c r="F71" s="259"/>
      <c r="G71" s="204"/>
      <c r="H71" s="204"/>
      <c r="I71" s="204"/>
      <c r="J71" s="308"/>
      <c r="K71" s="308"/>
      <c r="L71" s="308"/>
      <c r="M71" s="204"/>
      <c r="N71" s="204"/>
      <c r="O71" s="204"/>
      <c r="P71" s="204"/>
      <c r="Q71" s="204"/>
      <c r="R71" s="212"/>
      <c r="S71" s="212"/>
      <c r="T71" s="212"/>
      <c r="U71" s="308"/>
      <c r="V71" s="604"/>
      <c r="W71" s="604"/>
      <c r="X71" s="604"/>
      <c r="Y71" s="204"/>
    </row>
    <row r="72" spans="2:25" ht="16.149999999999999" customHeight="1" x14ac:dyDescent="0.15">
      <c r="B72" s="333"/>
      <c r="C72" s="602"/>
      <c r="D72" s="603"/>
      <c r="E72" s="219"/>
      <c r="F72" s="259"/>
      <c r="G72" s="204"/>
      <c r="H72" s="204"/>
      <c r="I72" s="204"/>
      <c r="J72" s="308"/>
      <c r="K72" s="308"/>
      <c r="L72" s="308"/>
      <c r="M72" s="204"/>
      <c r="N72" s="204"/>
      <c r="O72" s="204"/>
      <c r="P72" s="204"/>
      <c r="Q72" s="204"/>
      <c r="R72" s="212"/>
      <c r="S72" s="212"/>
      <c r="T72" s="212"/>
      <c r="U72" s="308"/>
      <c r="V72" s="604"/>
      <c r="W72" s="604"/>
      <c r="X72" s="604"/>
      <c r="Y72" s="204"/>
    </row>
    <row r="73" spans="2:25" ht="16.149999999999999" customHeight="1" x14ac:dyDescent="0.15">
      <c r="B73" s="333"/>
      <c r="C73" s="602"/>
      <c r="D73" s="603"/>
      <c r="E73" s="219"/>
      <c r="F73" s="259"/>
      <c r="G73" s="204"/>
      <c r="H73" s="204"/>
      <c r="I73" s="204"/>
      <c r="J73" s="308"/>
      <c r="K73" s="308"/>
      <c r="L73" s="308"/>
      <c r="M73" s="204"/>
      <c r="N73" s="204"/>
      <c r="O73" s="204"/>
      <c r="P73" s="204"/>
      <c r="Q73" s="204"/>
      <c r="R73" s="212"/>
      <c r="S73" s="212"/>
      <c r="T73" s="212"/>
      <c r="U73" s="308"/>
      <c r="V73" s="604"/>
      <c r="W73" s="604"/>
      <c r="X73" s="604"/>
      <c r="Y73" s="204"/>
    </row>
    <row r="74" spans="2:25" ht="16.149999999999999" customHeight="1" x14ac:dyDescent="0.15">
      <c r="B74" s="333"/>
      <c r="C74" s="602"/>
      <c r="D74" s="603"/>
      <c r="E74" s="219"/>
      <c r="F74" s="259"/>
      <c r="G74" s="204"/>
      <c r="H74" s="204"/>
      <c r="I74" s="204"/>
      <c r="J74" s="308"/>
      <c r="K74" s="308"/>
      <c r="L74" s="308"/>
      <c r="M74" s="204"/>
      <c r="N74" s="204"/>
      <c r="O74" s="204"/>
      <c r="P74" s="204"/>
      <c r="Q74" s="204"/>
      <c r="R74" s="212"/>
      <c r="S74" s="212"/>
      <c r="T74" s="212"/>
      <c r="U74" s="308"/>
      <c r="V74" s="604"/>
      <c r="W74" s="604"/>
      <c r="X74" s="604"/>
      <c r="Y74" s="204"/>
    </row>
    <row r="75" spans="2:25" ht="16.149999999999999" customHeight="1" x14ac:dyDescent="0.15">
      <c r="B75" s="333"/>
      <c r="C75" s="602"/>
      <c r="D75" s="603"/>
      <c r="E75" s="219"/>
      <c r="F75" s="259"/>
      <c r="G75" s="204"/>
      <c r="H75" s="204"/>
      <c r="I75" s="204"/>
      <c r="J75" s="308"/>
      <c r="K75" s="308"/>
      <c r="L75" s="308"/>
      <c r="M75" s="204"/>
      <c r="N75" s="204"/>
      <c r="O75" s="204"/>
      <c r="P75" s="204"/>
      <c r="Q75" s="204"/>
      <c r="R75" s="212"/>
      <c r="S75" s="212"/>
      <c r="T75" s="212"/>
      <c r="U75" s="308"/>
      <c r="V75" s="604"/>
      <c r="W75" s="604"/>
      <c r="X75" s="604"/>
      <c r="Y75" s="204"/>
    </row>
    <row r="76" spans="2:25" ht="16.149999999999999" customHeight="1" x14ac:dyDescent="0.15">
      <c r="B76" s="333"/>
      <c r="C76" s="602"/>
      <c r="D76" s="603"/>
      <c r="E76" s="219"/>
      <c r="F76" s="259"/>
      <c r="G76" s="204"/>
      <c r="H76" s="204"/>
      <c r="I76" s="204"/>
      <c r="J76" s="308"/>
      <c r="K76" s="308"/>
      <c r="L76" s="308"/>
      <c r="M76" s="204"/>
      <c r="N76" s="204"/>
      <c r="O76" s="204"/>
      <c r="P76" s="204"/>
      <c r="Q76" s="204"/>
      <c r="R76" s="212"/>
      <c r="S76" s="212"/>
      <c r="T76" s="212"/>
      <c r="U76" s="308"/>
      <c r="V76" s="604"/>
      <c r="W76" s="604"/>
      <c r="X76" s="604"/>
      <c r="Y76" s="204"/>
    </row>
    <row r="77" spans="2:25" ht="16.149999999999999" customHeight="1" x14ac:dyDescent="0.15">
      <c r="B77" s="333"/>
      <c r="C77" s="602"/>
      <c r="D77" s="603"/>
      <c r="E77" s="219"/>
      <c r="F77" s="259"/>
      <c r="G77" s="204"/>
      <c r="H77" s="204"/>
      <c r="I77" s="204"/>
      <c r="J77" s="308"/>
      <c r="K77" s="308"/>
      <c r="L77" s="308"/>
      <c r="M77" s="204"/>
      <c r="N77" s="204"/>
      <c r="O77" s="204"/>
      <c r="P77" s="204"/>
      <c r="Q77" s="204"/>
      <c r="R77" s="212"/>
      <c r="S77" s="212"/>
      <c r="T77" s="212"/>
      <c r="U77" s="308"/>
      <c r="V77" s="604"/>
      <c r="W77" s="604"/>
      <c r="X77" s="604"/>
      <c r="Y77" s="204"/>
    </row>
    <row r="78" spans="2:25" ht="16.149999999999999" customHeight="1" x14ac:dyDescent="0.15">
      <c r="B78" s="333"/>
      <c r="C78" s="602"/>
      <c r="D78" s="603"/>
      <c r="E78" s="219"/>
      <c r="F78" s="259"/>
      <c r="G78" s="204"/>
      <c r="H78" s="204"/>
      <c r="I78" s="204"/>
      <c r="J78" s="308"/>
      <c r="K78" s="308"/>
      <c r="L78" s="308"/>
      <c r="M78" s="204"/>
      <c r="N78" s="204"/>
      <c r="O78" s="204"/>
      <c r="P78" s="204"/>
      <c r="Q78" s="204"/>
      <c r="R78" s="212"/>
      <c r="S78" s="212"/>
      <c r="T78" s="212"/>
      <c r="U78" s="308"/>
      <c r="V78" s="604"/>
      <c r="W78" s="604"/>
      <c r="X78" s="604"/>
      <c r="Y78" s="204"/>
    </row>
    <row r="79" spans="2:25" ht="16.149999999999999" customHeight="1" x14ac:dyDescent="0.15">
      <c r="B79" s="333"/>
      <c r="C79" s="602"/>
      <c r="D79" s="603"/>
      <c r="E79" s="219"/>
      <c r="F79" s="259"/>
      <c r="G79" s="204"/>
      <c r="H79" s="204"/>
      <c r="I79" s="204"/>
      <c r="J79" s="308"/>
      <c r="K79" s="308"/>
      <c r="L79" s="308"/>
      <c r="M79" s="204"/>
      <c r="N79" s="204"/>
      <c r="O79" s="204"/>
      <c r="P79" s="204"/>
      <c r="Q79" s="204"/>
      <c r="R79" s="212"/>
      <c r="S79" s="212"/>
      <c r="T79" s="212"/>
      <c r="U79" s="308"/>
      <c r="V79" s="604"/>
      <c r="W79" s="604"/>
      <c r="X79" s="604"/>
      <c r="Y79" s="204"/>
    </row>
    <row r="80" spans="2:25" ht="16.149999999999999" customHeight="1" x14ac:dyDescent="0.15">
      <c r="B80" s="333"/>
      <c r="C80" s="602"/>
      <c r="D80" s="603"/>
      <c r="E80" s="219"/>
      <c r="F80" s="259"/>
      <c r="G80" s="204"/>
      <c r="H80" s="204"/>
      <c r="I80" s="204"/>
      <c r="J80" s="308"/>
      <c r="K80" s="308"/>
      <c r="L80" s="308"/>
      <c r="M80" s="204"/>
      <c r="N80" s="204"/>
      <c r="O80" s="204"/>
      <c r="P80" s="204"/>
      <c r="Q80" s="204"/>
      <c r="R80" s="212"/>
      <c r="S80" s="212"/>
      <c r="T80" s="212"/>
      <c r="U80" s="308"/>
      <c r="V80" s="604"/>
      <c r="W80" s="604"/>
      <c r="X80" s="604"/>
      <c r="Y80" s="204"/>
    </row>
    <row r="81" spans="2:25" ht="16.149999999999999" customHeight="1" x14ac:dyDescent="0.15">
      <c r="B81" s="333"/>
      <c r="C81" s="602"/>
      <c r="D81" s="603"/>
      <c r="E81" s="219"/>
      <c r="F81" s="259"/>
      <c r="G81" s="204"/>
      <c r="H81" s="204"/>
      <c r="I81" s="204"/>
      <c r="J81" s="308"/>
      <c r="K81" s="308"/>
      <c r="L81" s="308"/>
      <c r="M81" s="204"/>
      <c r="N81" s="204"/>
      <c r="O81" s="204"/>
      <c r="P81" s="204"/>
      <c r="Q81" s="204"/>
      <c r="R81" s="212"/>
      <c r="S81" s="212"/>
      <c r="T81" s="212"/>
      <c r="U81" s="308"/>
      <c r="V81" s="604"/>
      <c r="W81" s="604"/>
      <c r="X81" s="604"/>
      <c r="Y81" s="204"/>
    </row>
    <row r="82" spans="2:25" ht="16.149999999999999" customHeight="1" x14ac:dyDescent="0.15">
      <c r="B82" s="333"/>
      <c r="C82" s="602"/>
      <c r="D82" s="603"/>
      <c r="E82" s="219"/>
      <c r="F82" s="259"/>
      <c r="G82" s="204"/>
      <c r="H82" s="204"/>
      <c r="I82" s="204"/>
      <c r="J82" s="308"/>
      <c r="K82" s="308"/>
      <c r="L82" s="308"/>
      <c r="M82" s="204"/>
      <c r="N82" s="204"/>
      <c r="O82" s="204"/>
      <c r="P82" s="204"/>
      <c r="Q82" s="204"/>
      <c r="R82" s="212"/>
      <c r="S82" s="212"/>
      <c r="T82" s="212"/>
      <c r="U82" s="308"/>
      <c r="V82" s="604"/>
      <c r="W82" s="604"/>
      <c r="X82" s="604"/>
      <c r="Y82" s="204"/>
    </row>
    <row r="83" spans="2:25" ht="16.149999999999999" customHeight="1" x14ac:dyDescent="0.15">
      <c r="B83" s="26"/>
      <c r="C83" s="1" t="s">
        <v>519</v>
      </c>
      <c r="D83" s="7"/>
      <c r="F83" s="7"/>
      <c r="G83" s="24"/>
      <c r="H83" s="24"/>
      <c r="I83" s="24"/>
      <c r="J83" s="24"/>
      <c r="K83" s="24"/>
      <c r="L83" s="24"/>
      <c r="M83" s="24"/>
      <c r="N83" s="24"/>
      <c r="O83" s="24"/>
      <c r="P83" s="25"/>
      <c r="Q83" s="36"/>
      <c r="R83" s="7"/>
      <c r="S83" s="7"/>
      <c r="T83" s="24"/>
      <c r="U83" s="37"/>
      <c r="V83" s="37"/>
      <c r="W83" s="37"/>
      <c r="X83" s="37"/>
      <c r="Y83" s="7"/>
    </row>
    <row r="84" spans="2:25" ht="16.149999999999999" customHeight="1" x14ac:dyDescent="0.15">
      <c r="B84" s="26"/>
      <c r="C84" s="30" t="s">
        <v>225</v>
      </c>
      <c r="D84" s="7"/>
      <c r="F84" s="7"/>
      <c r="G84" s="24"/>
      <c r="H84" s="24"/>
      <c r="I84" s="24"/>
      <c r="J84" s="24"/>
      <c r="K84" s="24"/>
      <c r="L84" s="24"/>
      <c r="M84" s="24"/>
      <c r="N84" s="24"/>
      <c r="O84" s="24"/>
      <c r="P84" s="25"/>
      <c r="Q84" s="36"/>
      <c r="R84" s="7"/>
      <c r="S84" s="7"/>
      <c r="T84" s="24"/>
      <c r="U84" s="37"/>
      <c r="V84" s="37"/>
      <c r="W84" s="37"/>
      <c r="X84" s="37"/>
      <c r="Y84" s="7"/>
    </row>
    <row r="85" spans="2:25" ht="16.149999999999999" customHeight="1" x14ac:dyDescent="0.15">
      <c r="B85" s="27"/>
      <c r="C85" s="3" t="s">
        <v>208</v>
      </c>
      <c r="D85" s="3"/>
      <c r="E85" s="3"/>
      <c r="F85" s="3"/>
      <c r="G85" s="3"/>
      <c r="H85" s="3"/>
      <c r="I85" s="3"/>
      <c r="J85" s="3"/>
      <c r="K85" s="3"/>
      <c r="L85" s="3"/>
      <c r="M85" s="3"/>
      <c r="N85" s="3"/>
      <c r="O85" s="3"/>
      <c r="P85" s="3"/>
      <c r="Q85" s="3"/>
      <c r="R85" s="3"/>
      <c r="S85" s="3"/>
      <c r="T85" s="3"/>
      <c r="U85" s="3"/>
      <c r="V85" s="3"/>
      <c r="W85" s="3"/>
      <c r="X85" s="3"/>
    </row>
    <row r="86" spans="2:25" ht="16.149999999999999" customHeight="1" x14ac:dyDescent="0.15">
      <c r="B86" s="3"/>
      <c r="C86" s="3" t="s">
        <v>209</v>
      </c>
      <c r="D86" s="3"/>
      <c r="E86" s="3"/>
      <c r="F86" s="3"/>
      <c r="G86" s="3"/>
      <c r="H86" s="3"/>
      <c r="I86" s="3"/>
      <c r="J86" s="3"/>
      <c r="K86" s="3"/>
      <c r="L86" s="3"/>
      <c r="M86" s="3"/>
      <c r="N86" s="3"/>
      <c r="O86" s="3"/>
      <c r="P86" s="3"/>
      <c r="Q86" s="3"/>
      <c r="R86" s="3"/>
      <c r="S86" s="3"/>
      <c r="T86" s="3"/>
      <c r="U86" s="3"/>
      <c r="V86" s="3"/>
      <c r="W86" s="3"/>
      <c r="X86" s="3"/>
    </row>
    <row r="87" spans="2:25" ht="16.149999999999999" customHeight="1" x14ac:dyDescent="0.15">
      <c r="B87" s="3"/>
      <c r="C87" s="3" t="s">
        <v>315</v>
      </c>
      <c r="D87" s="3"/>
      <c r="E87" s="3"/>
      <c r="F87" s="3"/>
      <c r="G87" s="3"/>
      <c r="H87" s="3"/>
      <c r="I87" s="3"/>
      <c r="J87" s="3"/>
      <c r="K87" s="3"/>
      <c r="L87" s="3"/>
      <c r="M87" s="3"/>
      <c r="N87" s="3"/>
      <c r="O87" s="3"/>
      <c r="P87" s="3"/>
      <c r="Q87" s="3"/>
      <c r="R87" s="3"/>
      <c r="S87" s="3"/>
      <c r="T87" s="3"/>
      <c r="U87" s="3"/>
      <c r="V87" s="3"/>
      <c r="W87" s="3"/>
      <c r="X87" s="3"/>
    </row>
    <row r="88" spans="2:25" ht="16.149999999999999" customHeight="1" x14ac:dyDescent="0.15">
      <c r="C88" s="4" t="s">
        <v>371</v>
      </c>
    </row>
  </sheetData>
  <dataConsolidate/>
  <mergeCells count="256">
    <mergeCell ref="U14:X14"/>
    <mergeCell ref="U15:X15"/>
    <mergeCell ref="U16:X16"/>
    <mergeCell ref="Y5:Y8"/>
    <mergeCell ref="T3:W4"/>
    <mergeCell ref="X3:Y4"/>
    <mergeCell ref="P3:S3"/>
    <mergeCell ref="P4:S4"/>
    <mergeCell ref="S7:S8"/>
    <mergeCell ref="T7:T8"/>
    <mergeCell ref="U7:X8"/>
    <mergeCell ref="P5:S6"/>
    <mergeCell ref="U9:X9"/>
    <mergeCell ref="U10:X10"/>
    <mergeCell ref="U11:X11"/>
    <mergeCell ref="U12:X12"/>
    <mergeCell ref="U13:X13"/>
    <mergeCell ref="C12:D12"/>
    <mergeCell ref="J9:L9"/>
    <mergeCell ref="J11:L11"/>
    <mergeCell ref="G7:G8"/>
    <mergeCell ref="H7:H8"/>
    <mergeCell ref="J7:L8"/>
    <mergeCell ref="I7:I8"/>
    <mergeCell ref="M7:M8"/>
    <mergeCell ref="N7:N8"/>
    <mergeCell ref="C10:D10"/>
    <mergeCell ref="J10:L10"/>
    <mergeCell ref="O7:O8"/>
    <mergeCell ref="R7:R8"/>
    <mergeCell ref="P7:Q7"/>
    <mergeCell ref="O3:O4"/>
    <mergeCell ref="C17:D17"/>
    <mergeCell ref="J23:L23"/>
    <mergeCell ref="J17:L17"/>
    <mergeCell ref="J12:L12"/>
    <mergeCell ref="C19:D19"/>
    <mergeCell ref="J19:L19"/>
    <mergeCell ref="C21:D21"/>
    <mergeCell ref="J21:L21"/>
    <mergeCell ref="C23:D23"/>
    <mergeCell ref="J22:L22"/>
    <mergeCell ref="J18:L18"/>
    <mergeCell ref="C18:D18"/>
    <mergeCell ref="C13:D13"/>
    <mergeCell ref="J13:L13"/>
    <mergeCell ref="C14:D14"/>
    <mergeCell ref="C15:D15"/>
    <mergeCell ref="C16:D16"/>
    <mergeCell ref="J14:L14"/>
    <mergeCell ref="J15:L15"/>
    <mergeCell ref="J16:L16"/>
    <mergeCell ref="U29:X29"/>
    <mergeCell ref="U30:X30"/>
    <mergeCell ref="U31:X31"/>
    <mergeCell ref="C28:D28"/>
    <mergeCell ref="C39:D39"/>
    <mergeCell ref="J34:L34"/>
    <mergeCell ref="C33:D33"/>
    <mergeCell ref="J33:L33"/>
    <mergeCell ref="C35:D35"/>
    <mergeCell ref="J35:L35"/>
    <mergeCell ref="J37:L37"/>
    <mergeCell ref="J36:L36"/>
    <mergeCell ref="J38:L38"/>
    <mergeCell ref="J39:L39"/>
    <mergeCell ref="C36:D36"/>
    <mergeCell ref="C37:D37"/>
    <mergeCell ref="C30:D30"/>
    <mergeCell ref="C38:D38"/>
    <mergeCell ref="U35:X35"/>
    <mergeCell ref="U36:X36"/>
    <mergeCell ref="U38:X38"/>
    <mergeCell ref="U39:X39"/>
    <mergeCell ref="J26:L26"/>
    <mergeCell ref="C24:D24"/>
    <mergeCell ref="J24:L24"/>
    <mergeCell ref="C20:D20"/>
    <mergeCell ref="C32:D32"/>
    <mergeCell ref="C22:D22"/>
    <mergeCell ref="J20:L20"/>
    <mergeCell ref="J25:L25"/>
    <mergeCell ref="C31:D31"/>
    <mergeCell ref="J28:L28"/>
    <mergeCell ref="J29:L29"/>
    <mergeCell ref="J31:L31"/>
    <mergeCell ref="J30:L30"/>
    <mergeCell ref="J27:L27"/>
    <mergeCell ref="C25:D25"/>
    <mergeCell ref="C26:D26"/>
    <mergeCell ref="C27:D27"/>
    <mergeCell ref="B2:X2"/>
    <mergeCell ref="F3:H3"/>
    <mergeCell ref="B3:E3"/>
    <mergeCell ref="B4:E4"/>
    <mergeCell ref="K3:N3"/>
    <mergeCell ref="E5:E8"/>
    <mergeCell ref="C5:D8"/>
    <mergeCell ref="F5:F8"/>
    <mergeCell ref="K4:N4"/>
    <mergeCell ref="I3:J3"/>
    <mergeCell ref="I4:J4"/>
    <mergeCell ref="B5:B39"/>
    <mergeCell ref="F4:H4"/>
    <mergeCell ref="C29:D29"/>
    <mergeCell ref="C9:D9"/>
    <mergeCell ref="C11:D11"/>
    <mergeCell ref="O5:O6"/>
    <mergeCell ref="U37:X37"/>
    <mergeCell ref="G5:H6"/>
    <mergeCell ref="U18:X18"/>
    <mergeCell ref="J32:L32"/>
    <mergeCell ref="C34:D34"/>
    <mergeCell ref="I5:N6"/>
    <mergeCell ref="T5:X6"/>
    <mergeCell ref="U17:X17"/>
    <mergeCell ref="U19:X19"/>
    <mergeCell ref="U20:X20"/>
    <mergeCell ref="U21:X21"/>
    <mergeCell ref="U22:X22"/>
    <mergeCell ref="U23:X23"/>
    <mergeCell ref="U24:X24"/>
    <mergeCell ref="U25:X25"/>
    <mergeCell ref="U26:X26"/>
    <mergeCell ref="U27:X27"/>
    <mergeCell ref="U28:X28"/>
    <mergeCell ref="U32:X32"/>
    <mergeCell ref="U33:X33"/>
    <mergeCell ref="U34:X34"/>
    <mergeCell ref="B48:B82"/>
    <mergeCell ref="C48:D51"/>
    <mergeCell ref="E48:E51"/>
    <mergeCell ref="F48:F51"/>
    <mergeCell ref="G48:H49"/>
    <mergeCell ref="I48:N49"/>
    <mergeCell ref="O48:O49"/>
    <mergeCell ref="P48:S49"/>
    <mergeCell ref="T48:X49"/>
    <mergeCell ref="C52:D52"/>
    <mergeCell ref="J52:L52"/>
    <mergeCell ref="U52:X52"/>
    <mergeCell ref="C53:D53"/>
    <mergeCell ref="J53:L53"/>
    <mergeCell ref="U53:X53"/>
    <mergeCell ref="C54:D54"/>
    <mergeCell ref="J54:L54"/>
    <mergeCell ref="U55:X55"/>
    <mergeCell ref="C55:D55"/>
    <mergeCell ref="J55:L55"/>
    <mergeCell ref="C56:D56"/>
    <mergeCell ref="J56:L56"/>
    <mergeCell ref="U56:X56"/>
    <mergeCell ref="C57:D57"/>
    <mergeCell ref="Y48:Y51"/>
    <mergeCell ref="G50:G51"/>
    <mergeCell ref="H50:H51"/>
    <mergeCell ref="I50:I51"/>
    <mergeCell ref="J50:L51"/>
    <mergeCell ref="M50:M51"/>
    <mergeCell ref="N50:N51"/>
    <mergeCell ref="O50:O51"/>
    <mergeCell ref="P50:Q50"/>
    <mergeCell ref="R50:R51"/>
    <mergeCell ref="S50:S51"/>
    <mergeCell ref="T50:T51"/>
    <mergeCell ref="U50:X51"/>
    <mergeCell ref="J57:L57"/>
    <mergeCell ref="U57:X57"/>
    <mergeCell ref="C58:D58"/>
    <mergeCell ref="J58:L58"/>
    <mergeCell ref="U58:X58"/>
    <mergeCell ref="C59:D59"/>
    <mergeCell ref="J59:L59"/>
    <mergeCell ref="U59:X59"/>
    <mergeCell ref="C60:D60"/>
    <mergeCell ref="J60:L60"/>
    <mergeCell ref="U60:X60"/>
    <mergeCell ref="C61:D61"/>
    <mergeCell ref="J61:L61"/>
    <mergeCell ref="U61:X61"/>
    <mergeCell ref="C62:D62"/>
    <mergeCell ref="J62:L62"/>
    <mergeCell ref="U62:X62"/>
    <mergeCell ref="C63:D63"/>
    <mergeCell ref="J63:L63"/>
    <mergeCell ref="U63:X63"/>
    <mergeCell ref="C64:D64"/>
    <mergeCell ref="J64:L64"/>
    <mergeCell ref="U64:X64"/>
    <mergeCell ref="C65:D65"/>
    <mergeCell ref="J65:L65"/>
    <mergeCell ref="U65:X65"/>
    <mergeCell ref="C66:D66"/>
    <mergeCell ref="J66:L66"/>
    <mergeCell ref="U66:X66"/>
    <mergeCell ref="C67:D67"/>
    <mergeCell ref="J67:L67"/>
    <mergeCell ref="U67:X67"/>
    <mergeCell ref="C68:D68"/>
    <mergeCell ref="J68:L68"/>
    <mergeCell ref="U68:X68"/>
    <mergeCell ref="C69:D69"/>
    <mergeCell ref="J69:L69"/>
    <mergeCell ref="U69:X69"/>
    <mergeCell ref="C70:D70"/>
    <mergeCell ref="J70:L70"/>
    <mergeCell ref="U70:X70"/>
    <mergeCell ref="C71:D71"/>
    <mergeCell ref="J71:L71"/>
    <mergeCell ref="U71:X71"/>
    <mergeCell ref="C72:D72"/>
    <mergeCell ref="J72:L72"/>
    <mergeCell ref="U72:X72"/>
    <mergeCell ref="C73:D73"/>
    <mergeCell ref="J73:L73"/>
    <mergeCell ref="U73:X73"/>
    <mergeCell ref="C74:D74"/>
    <mergeCell ref="J74:L74"/>
    <mergeCell ref="U74:X74"/>
    <mergeCell ref="C75:D75"/>
    <mergeCell ref="J75:L75"/>
    <mergeCell ref="U75:X75"/>
    <mergeCell ref="C76:D76"/>
    <mergeCell ref="J76:L76"/>
    <mergeCell ref="U76:X76"/>
    <mergeCell ref="C77:D77"/>
    <mergeCell ref="J77:L77"/>
    <mergeCell ref="U77:X77"/>
    <mergeCell ref="C81:D81"/>
    <mergeCell ref="J81:L81"/>
    <mergeCell ref="U81:X81"/>
    <mergeCell ref="C82:D82"/>
    <mergeCell ref="J82:L82"/>
    <mergeCell ref="U82:X82"/>
    <mergeCell ref="C78:D78"/>
    <mergeCell ref="J78:L78"/>
    <mergeCell ref="U78:X78"/>
    <mergeCell ref="C79:D79"/>
    <mergeCell ref="J79:L79"/>
    <mergeCell ref="U79:X79"/>
    <mergeCell ref="C80:D80"/>
    <mergeCell ref="J80:L80"/>
    <mergeCell ref="U80:X80"/>
    <mergeCell ref="B46:E46"/>
    <mergeCell ref="F46:H46"/>
    <mergeCell ref="I46:J46"/>
    <mergeCell ref="K46:N46"/>
    <mergeCell ref="O46:O47"/>
    <mergeCell ref="P46:S46"/>
    <mergeCell ref="T46:W47"/>
    <mergeCell ref="X46:Y47"/>
    <mergeCell ref="B47:E47"/>
    <mergeCell ref="F47:H47"/>
    <mergeCell ref="I47:J47"/>
    <mergeCell ref="K47:N47"/>
    <mergeCell ref="P47:S47"/>
  </mergeCells>
  <phoneticPr fontId="9"/>
  <dataValidations count="1">
    <dataValidation type="list" errorStyle="warning" allowBlank="1" showInputMessage="1" showErrorMessage="1" error="選択出来ません" sqref="H9:H39 H52:H82" xr:uid="{1A70FD77-555F-4FFE-ACD4-79AFC5B4C600}">
      <formula1>INDIRECT(G9)</formula1>
    </dataValidation>
  </dataValidations>
  <printOptions horizontalCentered="1" verticalCentered="1"/>
  <pageMargins left="0.23622047244094491" right="0.23622047244094491" top="0.74803149606299213" bottom="0.74803149606299213" header="0.31496062992125984" footer="0.31496062992125984"/>
  <pageSetup paperSize="9" scale="71" fitToHeight="0" orientation="landscape" copies="2" r:id="rId1"/>
  <headerFooter alignWithMargins="0"/>
  <rowBreaks count="1" manualBreakCount="1">
    <brk id="45" min="1" max="24" man="1"/>
  </rowBreaks>
  <extLst>
    <ext xmlns:x14="http://schemas.microsoft.com/office/spreadsheetml/2009/9/main" uri="{CCE6A557-97BC-4b89-ADB6-D9C93CAAB3DF}">
      <x14:dataValidations xmlns:xm="http://schemas.microsoft.com/office/excel/2006/main" count="7">
        <x14:dataValidation type="list" allowBlank="1" showInputMessage="1" showErrorMessage="1" xr:uid="{00000000-0002-0000-0600-000004000000}">
          <x14:formula1>
            <xm:f>'(参考)リスト'!$D$16:$D$18</xm:f>
          </x14:formula1>
          <xm:sqref>I9:I39 I52:I82</xm:sqref>
        </x14:dataValidation>
        <x14:dataValidation type="list" allowBlank="1" showInputMessage="1" showErrorMessage="1" xr:uid="{00000000-0002-0000-0600-000006000000}">
          <x14:formula1>
            <xm:f>'(参考)リスト'!$J$16:$J$18</xm:f>
          </x14:formula1>
          <xm:sqref>T9:T39 T52:T82</xm:sqref>
        </x14:dataValidation>
        <x14:dataValidation type="list" allowBlank="1" showInputMessage="1" showErrorMessage="1" xr:uid="{00000000-0002-0000-0600-000007000000}">
          <x14:formula1>
            <xm:f>'(参考)リスト'!$H$16:$H$17</xm:f>
          </x14:formula1>
          <xm:sqref>R9:R39 R52:R82</xm:sqref>
        </x14:dataValidation>
        <x14:dataValidation type="list" allowBlank="1" showInputMessage="1" showErrorMessage="1" xr:uid="{00000000-0002-0000-0600-000008000000}">
          <x14:formula1>
            <xm:f>'(参考)リスト'!$I$16:$I$18</xm:f>
          </x14:formula1>
          <xm:sqref>S9:S39 S52:S82</xm:sqref>
        </x14:dataValidation>
        <x14:dataValidation type="list" allowBlank="1" showInputMessage="1" showErrorMessage="1" xr:uid="{00000000-0002-0000-0600-00000C000000}">
          <x14:formula1>
            <xm:f>'(参考)リスト'!$F$16:$F$21</xm:f>
          </x14:formula1>
          <xm:sqref>O9:Q39 O52:Q82</xm:sqref>
        </x14:dataValidation>
        <x14:dataValidation type="list" allowBlank="1" showInputMessage="1" showErrorMessage="1" xr:uid="{91402F3D-BA0A-4172-8B61-7890E57CE66D}">
          <x14:formula1>
            <xm:f>'(参考)リスト'!$E$16:$E$27</xm:f>
          </x14:formula1>
          <xm:sqref>J9:L39 J52:L82</xm:sqref>
        </x14:dataValidation>
        <x14:dataValidation type="list" showInputMessage="1" showErrorMessage="1" xr:uid="{029E4745-3D5D-4892-8FDA-530343C9ED98}">
          <x14:formula1>
            <xm:f>'(参考)リスト'!$B$16:$B$21</xm:f>
          </x14:formula1>
          <xm:sqref>G9:G39 G52:G82</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pageSetUpPr fitToPage="1"/>
  </sheetPr>
  <dimension ref="B1:X46"/>
  <sheetViews>
    <sheetView showGridLines="0" showZeros="0" view="pageBreakPreview" zoomScale="70" zoomScaleNormal="70" zoomScaleSheetLayoutView="70" workbookViewId="0">
      <selection activeCell="B3" sqref="B2:AO41"/>
    </sheetView>
  </sheetViews>
  <sheetFormatPr defaultColWidth="9" defaultRowHeight="16.149999999999999" customHeight="1" x14ac:dyDescent="0.15"/>
  <cols>
    <col min="1" max="1" width="1.75" style="1" customWidth="1"/>
    <col min="2" max="2" width="4.125" style="1" customWidth="1"/>
    <col min="3" max="3" width="3.25" style="1" customWidth="1"/>
    <col min="4" max="4" width="3.375" style="1" customWidth="1"/>
    <col min="5" max="5" width="6" style="1" customWidth="1"/>
    <col min="6" max="6" width="6.625" style="1" customWidth="1"/>
    <col min="7" max="8" width="10.375" style="1" customWidth="1"/>
    <col min="9" max="9" width="11.625" style="1" customWidth="1"/>
    <col min="10" max="10" width="10.875" style="1" customWidth="1"/>
    <col min="11" max="11" width="11.25" style="1" customWidth="1"/>
    <col min="12" max="13" width="14.875" style="1" customWidth="1"/>
    <col min="14" max="15" width="10" style="1" customWidth="1"/>
    <col min="16" max="16" width="5.5" style="1" customWidth="1"/>
    <col min="17" max="17" width="5.125" style="1" customWidth="1"/>
    <col min="18" max="18" width="4.625" style="1" customWidth="1"/>
    <col min="19" max="20" width="6.625" style="1" customWidth="1"/>
    <col min="21" max="21" width="4.125" style="1" customWidth="1"/>
    <col min="22" max="22" width="6.375" style="1" customWidth="1"/>
    <col min="23" max="23" width="5" style="1" customWidth="1"/>
    <col min="24" max="24" width="11.5" style="1" customWidth="1"/>
    <col min="25" max="25" width="3.125" style="1" customWidth="1"/>
    <col min="26" max="16384" width="9" style="1"/>
  </cols>
  <sheetData>
    <row r="1" spans="2:24" ht="9.75" customHeight="1" x14ac:dyDescent="0.15">
      <c r="W1" s="3"/>
      <c r="X1" s="3"/>
    </row>
    <row r="2" spans="2:24" ht="24.75" customHeight="1" x14ac:dyDescent="0.15">
      <c r="B2" s="516" t="s">
        <v>242</v>
      </c>
      <c r="C2" s="516"/>
      <c r="D2" s="516"/>
      <c r="E2" s="516"/>
      <c r="F2" s="516"/>
      <c r="G2" s="516"/>
      <c r="H2" s="516"/>
      <c r="I2" s="516"/>
      <c r="J2" s="638"/>
      <c r="K2" s="638"/>
      <c r="L2" s="638"/>
      <c r="M2" s="638"/>
      <c r="N2" s="638"/>
      <c r="O2" s="638"/>
      <c r="P2" s="638"/>
      <c r="Q2" s="638"/>
      <c r="R2" s="638"/>
      <c r="S2" s="638"/>
      <c r="T2" s="638"/>
      <c r="U2" s="638"/>
      <c r="V2" s="638"/>
    </row>
    <row r="3" spans="2:24" ht="20.100000000000001" customHeight="1" x14ac:dyDescent="0.15">
      <c r="B3" s="377" t="s">
        <v>180</v>
      </c>
      <c r="C3" s="388"/>
      <c r="D3" s="388"/>
      <c r="E3" s="389"/>
      <c r="F3" s="643" t="s">
        <v>593</v>
      </c>
      <c r="G3" s="644"/>
      <c r="H3" s="644"/>
      <c r="I3" s="645"/>
      <c r="J3" s="199" t="s">
        <v>179</v>
      </c>
      <c r="K3" s="325" t="s">
        <v>682</v>
      </c>
      <c r="L3" s="325"/>
      <c r="M3" s="312" t="s">
        <v>446</v>
      </c>
      <c r="N3" s="314"/>
      <c r="O3" s="337" t="s">
        <v>596</v>
      </c>
      <c r="P3" s="338"/>
      <c r="Q3" s="338"/>
      <c r="R3" s="339"/>
      <c r="S3" s="580" t="s">
        <v>185</v>
      </c>
      <c r="T3" s="590"/>
      <c r="U3" s="590"/>
      <c r="V3" s="553"/>
      <c r="W3" s="594">
        <v>45594</v>
      </c>
      <c r="X3" s="595"/>
    </row>
    <row r="4" spans="2:24" ht="20.100000000000001" customHeight="1" x14ac:dyDescent="0.15">
      <c r="B4" s="326" t="s">
        <v>0</v>
      </c>
      <c r="C4" s="327"/>
      <c r="D4" s="327"/>
      <c r="E4" s="328"/>
      <c r="F4" s="639" t="s">
        <v>594</v>
      </c>
      <c r="G4" s="640"/>
      <c r="H4" s="640"/>
      <c r="I4" s="641"/>
      <c r="J4" s="261" t="s">
        <v>1</v>
      </c>
      <c r="K4" s="325" t="s">
        <v>595</v>
      </c>
      <c r="L4" s="325"/>
      <c r="M4" s="315"/>
      <c r="N4" s="317"/>
      <c r="O4" s="601" t="s">
        <v>597</v>
      </c>
      <c r="P4" s="543"/>
      <c r="Q4" s="543"/>
      <c r="R4" s="642"/>
      <c r="S4" s="591"/>
      <c r="T4" s="592"/>
      <c r="U4" s="592"/>
      <c r="V4" s="593"/>
      <c r="W4" s="596"/>
      <c r="X4" s="597"/>
    </row>
    <row r="5" spans="2:24" ht="30" customHeight="1" x14ac:dyDescent="0.15">
      <c r="B5" s="333" t="s">
        <v>204</v>
      </c>
      <c r="C5" s="616" t="s">
        <v>29</v>
      </c>
      <c r="D5" s="617"/>
      <c r="E5" s="609" t="s">
        <v>178</v>
      </c>
      <c r="F5" s="609" t="s">
        <v>172</v>
      </c>
      <c r="G5" s="616" t="s">
        <v>177</v>
      </c>
      <c r="H5" s="634"/>
      <c r="I5" s="635"/>
      <c r="J5" s="377" t="s">
        <v>176</v>
      </c>
      <c r="K5" s="388"/>
      <c r="L5" s="388"/>
      <c r="M5" s="388"/>
      <c r="N5" s="549" t="s">
        <v>204</v>
      </c>
      <c r="O5" s="626"/>
      <c r="P5" s="619" t="s">
        <v>215</v>
      </c>
      <c r="Q5" s="629"/>
      <c r="R5" s="629"/>
      <c r="S5" s="629"/>
      <c r="T5" s="629"/>
      <c r="U5" s="620"/>
      <c r="V5" s="619" t="s">
        <v>168</v>
      </c>
      <c r="W5" s="629"/>
      <c r="X5" s="620"/>
    </row>
    <row r="6" spans="2:24" ht="16.5" customHeight="1" x14ac:dyDescent="0.15">
      <c r="B6" s="333"/>
      <c r="C6" s="646"/>
      <c r="D6" s="617"/>
      <c r="E6" s="647"/>
      <c r="F6" s="647"/>
      <c r="G6" s="619" t="s">
        <v>189</v>
      </c>
      <c r="H6" s="620"/>
      <c r="I6" s="578" t="s">
        <v>166</v>
      </c>
      <c r="J6" s="612" t="s">
        <v>175</v>
      </c>
      <c r="K6" s="612"/>
      <c r="L6" s="613" t="s">
        <v>174</v>
      </c>
      <c r="M6" s="613"/>
      <c r="N6" s="578" t="s">
        <v>226</v>
      </c>
      <c r="O6" s="611"/>
      <c r="P6" s="615" t="s">
        <v>164</v>
      </c>
      <c r="Q6" s="578" t="s">
        <v>214</v>
      </c>
      <c r="R6" s="578"/>
      <c r="S6" s="578"/>
      <c r="T6" s="578"/>
      <c r="U6" s="578"/>
      <c r="V6" s="616"/>
      <c r="W6" s="634"/>
      <c r="X6" s="635"/>
    </row>
    <row r="7" spans="2:24" ht="16.5" customHeight="1" x14ac:dyDescent="0.15">
      <c r="B7" s="333"/>
      <c r="C7" s="596"/>
      <c r="D7" s="597"/>
      <c r="E7" s="648"/>
      <c r="F7" s="648"/>
      <c r="G7" s="621"/>
      <c r="H7" s="622"/>
      <c r="I7" s="611"/>
      <c r="J7" s="604"/>
      <c r="K7" s="604"/>
      <c r="L7" s="604"/>
      <c r="M7" s="604"/>
      <c r="N7" s="257" t="s">
        <v>218</v>
      </c>
      <c r="O7" s="257" t="s">
        <v>220</v>
      </c>
      <c r="P7" s="636"/>
      <c r="Q7" s="611"/>
      <c r="R7" s="611"/>
      <c r="S7" s="611"/>
      <c r="T7" s="611"/>
      <c r="U7" s="611"/>
      <c r="V7" s="262"/>
      <c r="W7" s="263"/>
      <c r="X7" s="264"/>
    </row>
    <row r="8" spans="2:24" ht="16.149999999999999" customHeight="1" x14ac:dyDescent="0.15">
      <c r="B8" s="333"/>
      <c r="C8" s="302"/>
      <c r="D8" s="304"/>
      <c r="E8" s="212"/>
      <c r="F8" s="258"/>
      <c r="G8" s="204"/>
      <c r="H8" s="204"/>
      <c r="I8" s="204"/>
      <c r="J8" s="308"/>
      <c r="K8" s="308"/>
      <c r="L8" s="637"/>
      <c r="M8" s="359"/>
      <c r="N8" s="204"/>
      <c r="O8" s="204"/>
      <c r="P8" s="212"/>
      <c r="Q8" s="308"/>
      <c r="R8" s="308"/>
      <c r="S8" s="308"/>
      <c r="T8" s="308"/>
      <c r="U8" s="308"/>
      <c r="V8" s="302"/>
      <c r="W8" s="303"/>
      <c r="X8" s="304"/>
    </row>
    <row r="9" spans="2:24" ht="16.149999999999999" customHeight="1" x14ac:dyDescent="0.15">
      <c r="B9" s="333"/>
      <c r="C9" s="302"/>
      <c r="D9" s="304"/>
      <c r="E9" s="212"/>
      <c r="F9" s="258"/>
      <c r="G9" s="204"/>
      <c r="H9" s="204"/>
      <c r="I9" s="204"/>
      <c r="J9" s="308"/>
      <c r="K9" s="308"/>
      <c r="L9" s="637"/>
      <c r="M9" s="359"/>
      <c r="N9" s="204"/>
      <c r="O9" s="204"/>
      <c r="P9" s="212"/>
      <c r="Q9" s="308"/>
      <c r="R9" s="308"/>
      <c r="S9" s="308"/>
      <c r="T9" s="308"/>
      <c r="U9" s="308"/>
      <c r="V9" s="382"/>
      <c r="W9" s="605"/>
      <c r="X9" s="359"/>
    </row>
    <row r="10" spans="2:24" ht="16.149999999999999" customHeight="1" x14ac:dyDescent="0.15">
      <c r="B10" s="333"/>
      <c r="C10" s="302"/>
      <c r="D10" s="304"/>
      <c r="E10" s="212"/>
      <c r="F10" s="258"/>
      <c r="G10" s="204"/>
      <c r="H10" s="204"/>
      <c r="I10" s="204"/>
      <c r="J10" s="308"/>
      <c r="K10" s="308"/>
      <c r="L10" s="637"/>
      <c r="M10" s="359"/>
      <c r="N10" s="204"/>
      <c r="O10" s="204"/>
      <c r="P10" s="212"/>
      <c r="Q10" s="308"/>
      <c r="R10" s="308"/>
      <c r="S10" s="308"/>
      <c r="T10" s="308"/>
      <c r="U10" s="308"/>
      <c r="V10" s="302"/>
      <c r="W10" s="303"/>
      <c r="X10" s="304"/>
    </row>
    <row r="11" spans="2:24" ht="16.149999999999999" customHeight="1" x14ac:dyDescent="0.15">
      <c r="B11" s="333"/>
      <c r="C11" s="302"/>
      <c r="D11" s="304"/>
      <c r="E11" s="212"/>
      <c r="F11" s="258"/>
      <c r="G11" s="204"/>
      <c r="H11" s="204"/>
      <c r="I11" s="204"/>
      <c r="J11" s="308"/>
      <c r="K11" s="308"/>
      <c r="L11" s="637"/>
      <c r="M11" s="359"/>
      <c r="N11" s="204"/>
      <c r="O11" s="204"/>
      <c r="P11" s="212"/>
      <c r="Q11" s="308"/>
      <c r="R11" s="308"/>
      <c r="S11" s="308"/>
      <c r="T11" s="308"/>
      <c r="U11" s="308"/>
      <c r="V11" s="302"/>
      <c r="W11" s="303"/>
      <c r="X11" s="304"/>
    </row>
    <row r="12" spans="2:24" ht="16.149999999999999" customHeight="1" x14ac:dyDescent="0.15">
      <c r="B12" s="333"/>
      <c r="C12" s="302"/>
      <c r="D12" s="304"/>
      <c r="E12" s="212"/>
      <c r="F12" s="258"/>
      <c r="G12" s="204"/>
      <c r="H12" s="204"/>
      <c r="I12" s="204"/>
      <c r="J12" s="308"/>
      <c r="K12" s="308"/>
      <c r="L12" s="637"/>
      <c r="M12" s="359"/>
      <c r="N12" s="204"/>
      <c r="O12" s="204"/>
      <c r="P12" s="212"/>
      <c r="Q12" s="308"/>
      <c r="R12" s="308"/>
      <c r="S12" s="308"/>
      <c r="T12" s="308"/>
      <c r="U12" s="308"/>
      <c r="V12" s="302"/>
      <c r="W12" s="303"/>
      <c r="X12" s="304"/>
    </row>
    <row r="13" spans="2:24" ht="16.149999999999999" customHeight="1" x14ac:dyDescent="0.15">
      <c r="B13" s="333"/>
      <c r="C13" s="302"/>
      <c r="D13" s="304"/>
      <c r="E13" s="212"/>
      <c r="F13" s="258"/>
      <c r="G13" s="204"/>
      <c r="H13" s="204"/>
      <c r="I13" s="204"/>
      <c r="J13" s="308"/>
      <c r="K13" s="308"/>
      <c r="L13" s="308"/>
      <c r="M13" s="308"/>
      <c r="N13" s="204"/>
      <c r="O13" s="204"/>
      <c r="P13" s="212"/>
      <c r="Q13" s="308"/>
      <c r="R13" s="308"/>
      <c r="S13" s="308"/>
      <c r="T13" s="308"/>
      <c r="U13" s="308"/>
      <c r="V13" s="302"/>
      <c r="W13" s="303"/>
      <c r="X13" s="304"/>
    </row>
    <row r="14" spans="2:24" ht="16.149999999999999" customHeight="1" x14ac:dyDescent="0.15">
      <c r="B14" s="333"/>
      <c r="C14" s="302"/>
      <c r="D14" s="304"/>
      <c r="E14" s="212"/>
      <c r="F14" s="258"/>
      <c r="G14" s="204"/>
      <c r="H14" s="204"/>
      <c r="I14" s="204"/>
      <c r="J14" s="308"/>
      <c r="K14" s="308"/>
      <c r="L14" s="308"/>
      <c r="M14" s="308"/>
      <c r="N14" s="204"/>
      <c r="O14" s="204"/>
      <c r="P14" s="212"/>
      <c r="Q14" s="308"/>
      <c r="R14" s="308"/>
      <c r="S14" s="308"/>
      <c r="T14" s="308"/>
      <c r="U14" s="308"/>
      <c r="V14" s="302"/>
      <c r="W14" s="303"/>
      <c r="X14" s="304"/>
    </row>
    <row r="15" spans="2:24" ht="16.149999999999999" customHeight="1" x14ac:dyDescent="0.15">
      <c r="B15" s="333"/>
      <c r="C15" s="302"/>
      <c r="D15" s="304"/>
      <c r="E15" s="219"/>
      <c r="F15" s="258"/>
      <c r="G15" s="204"/>
      <c r="H15" s="204"/>
      <c r="I15" s="204"/>
      <c r="J15" s="308"/>
      <c r="K15" s="308"/>
      <c r="L15" s="308"/>
      <c r="M15" s="308"/>
      <c r="N15" s="204"/>
      <c r="O15" s="204"/>
      <c r="P15" s="212"/>
      <c r="Q15" s="308"/>
      <c r="R15" s="308"/>
      <c r="S15" s="308"/>
      <c r="T15" s="308"/>
      <c r="U15" s="308"/>
      <c r="V15" s="302"/>
      <c r="W15" s="303"/>
      <c r="X15" s="304"/>
    </row>
    <row r="16" spans="2:24" ht="16.149999999999999" customHeight="1" x14ac:dyDescent="0.15">
      <c r="B16" s="333"/>
      <c r="C16" s="302"/>
      <c r="D16" s="304"/>
      <c r="E16" s="219"/>
      <c r="F16" s="258"/>
      <c r="G16" s="204"/>
      <c r="H16" s="204"/>
      <c r="I16" s="204"/>
      <c r="J16" s="308"/>
      <c r="K16" s="308"/>
      <c r="L16" s="308"/>
      <c r="M16" s="308"/>
      <c r="N16" s="204"/>
      <c r="O16" s="204"/>
      <c r="P16" s="212"/>
      <c r="Q16" s="308"/>
      <c r="R16" s="308"/>
      <c r="S16" s="308"/>
      <c r="T16" s="308"/>
      <c r="U16" s="308"/>
      <c r="V16" s="302"/>
      <c r="W16" s="303"/>
      <c r="X16" s="304"/>
    </row>
    <row r="17" spans="2:24" ht="16.149999999999999" customHeight="1" x14ac:dyDescent="0.15">
      <c r="B17" s="333"/>
      <c r="C17" s="302"/>
      <c r="D17" s="304"/>
      <c r="E17" s="219"/>
      <c r="F17" s="258"/>
      <c r="G17" s="204"/>
      <c r="H17" s="204"/>
      <c r="I17" s="204"/>
      <c r="J17" s="308"/>
      <c r="K17" s="308"/>
      <c r="L17" s="308"/>
      <c r="M17" s="308"/>
      <c r="N17" s="204"/>
      <c r="O17" s="204"/>
      <c r="P17" s="212"/>
      <c r="Q17" s="308"/>
      <c r="R17" s="308"/>
      <c r="S17" s="308"/>
      <c r="T17" s="308"/>
      <c r="U17" s="308"/>
      <c r="V17" s="302"/>
      <c r="W17" s="303"/>
      <c r="X17" s="304"/>
    </row>
    <row r="18" spans="2:24" ht="16.149999999999999" customHeight="1" x14ac:dyDescent="0.15">
      <c r="B18" s="333"/>
      <c r="C18" s="302"/>
      <c r="D18" s="304"/>
      <c r="E18" s="219"/>
      <c r="F18" s="258"/>
      <c r="G18" s="204"/>
      <c r="H18" s="204"/>
      <c r="I18" s="204"/>
      <c r="J18" s="308"/>
      <c r="K18" s="308"/>
      <c r="L18" s="308"/>
      <c r="M18" s="308"/>
      <c r="N18" s="204"/>
      <c r="O18" s="204"/>
      <c r="P18" s="212"/>
      <c r="Q18" s="308"/>
      <c r="R18" s="308"/>
      <c r="S18" s="308"/>
      <c r="T18" s="308"/>
      <c r="U18" s="308"/>
      <c r="V18" s="302"/>
      <c r="W18" s="303"/>
      <c r="X18" s="304"/>
    </row>
    <row r="19" spans="2:24" ht="16.149999999999999" customHeight="1" x14ac:dyDescent="0.15">
      <c r="B19" s="333"/>
      <c r="C19" s="302"/>
      <c r="D19" s="304"/>
      <c r="E19" s="219"/>
      <c r="F19" s="258"/>
      <c r="G19" s="204"/>
      <c r="H19" s="204"/>
      <c r="I19" s="204"/>
      <c r="J19" s="308"/>
      <c r="K19" s="308"/>
      <c r="L19" s="308"/>
      <c r="M19" s="308"/>
      <c r="N19" s="204"/>
      <c r="O19" s="204"/>
      <c r="P19" s="212"/>
      <c r="Q19" s="308"/>
      <c r="R19" s="308"/>
      <c r="S19" s="308"/>
      <c r="T19" s="308"/>
      <c r="U19" s="308"/>
      <c r="V19" s="302"/>
      <c r="W19" s="303"/>
      <c r="X19" s="304"/>
    </row>
    <row r="20" spans="2:24" ht="16.149999999999999" customHeight="1" x14ac:dyDescent="0.15">
      <c r="B20" s="333"/>
      <c r="C20" s="302"/>
      <c r="D20" s="304"/>
      <c r="E20" s="219"/>
      <c r="F20" s="258"/>
      <c r="G20" s="204"/>
      <c r="H20" s="204"/>
      <c r="I20" s="204"/>
      <c r="J20" s="308"/>
      <c r="K20" s="308"/>
      <c r="L20" s="308"/>
      <c r="M20" s="308"/>
      <c r="N20" s="204"/>
      <c r="O20" s="204"/>
      <c r="P20" s="212"/>
      <c r="Q20" s="308"/>
      <c r="R20" s="308"/>
      <c r="S20" s="308"/>
      <c r="T20" s="308"/>
      <c r="U20" s="308"/>
      <c r="V20" s="302"/>
      <c r="W20" s="303"/>
      <c r="X20" s="304"/>
    </row>
    <row r="21" spans="2:24" ht="16.149999999999999" customHeight="1" x14ac:dyDescent="0.15">
      <c r="B21" s="333"/>
      <c r="C21" s="302"/>
      <c r="D21" s="304"/>
      <c r="E21" s="219"/>
      <c r="F21" s="258"/>
      <c r="G21" s="204"/>
      <c r="H21" s="204"/>
      <c r="I21" s="204"/>
      <c r="J21" s="308"/>
      <c r="K21" s="308"/>
      <c r="L21" s="308"/>
      <c r="M21" s="308"/>
      <c r="N21" s="204"/>
      <c r="O21" s="204"/>
      <c r="P21" s="212"/>
      <c r="Q21" s="308"/>
      <c r="R21" s="308"/>
      <c r="S21" s="308"/>
      <c r="T21" s="308"/>
      <c r="U21" s="308"/>
      <c r="V21" s="302"/>
      <c r="W21" s="303"/>
      <c r="X21" s="304"/>
    </row>
    <row r="22" spans="2:24" ht="16.149999999999999" customHeight="1" x14ac:dyDescent="0.15">
      <c r="B22" s="333"/>
      <c r="C22" s="302"/>
      <c r="D22" s="304"/>
      <c r="E22" s="219"/>
      <c r="F22" s="258"/>
      <c r="G22" s="204"/>
      <c r="H22" s="204"/>
      <c r="I22" s="204"/>
      <c r="J22" s="308"/>
      <c r="K22" s="308"/>
      <c r="L22" s="308"/>
      <c r="M22" s="308"/>
      <c r="N22" s="204"/>
      <c r="O22" s="204"/>
      <c r="P22" s="212"/>
      <c r="Q22" s="308"/>
      <c r="R22" s="308"/>
      <c r="S22" s="308"/>
      <c r="T22" s="308"/>
      <c r="U22" s="308"/>
      <c r="V22" s="302"/>
      <c r="W22" s="303"/>
      <c r="X22" s="304"/>
    </row>
    <row r="23" spans="2:24" ht="16.149999999999999" customHeight="1" x14ac:dyDescent="0.15">
      <c r="B23" s="333"/>
      <c r="C23" s="302"/>
      <c r="D23" s="304"/>
      <c r="E23" s="219"/>
      <c r="F23" s="258"/>
      <c r="G23" s="204"/>
      <c r="H23" s="204"/>
      <c r="I23" s="204"/>
      <c r="J23" s="308"/>
      <c r="K23" s="308"/>
      <c r="L23" s="308"/>
      <c r="M23" s="308"/>
      <c r="N23" s="204"/>
      <c r="O23" s="204"/>
      <c r="P23" s="212"/>
      <c r="Q23" s="308"/>
      <c r="R23" s="308"/>
      <c r="S23" s="308"/>
      <c r="T23" s="308"/>
      <c r="U23" s="308"/>
      <c r="V23" s="302"/>
      <c r="W23" s="303"/>
      <c r="X23" s="304"/>
    </row>
    <row r="24" spans="2:24" ht="16.149999999999999" customHeight="1" x14ac:dyDescent="0.15">
      <c r="B24" s="333"/>
      <c r="C24" s="302"/>
      <c r="D24" s="304"/>
      <c r="E24" s="219"/>
      <c r="F24" s="258"/>
      <c r="G24" s="204"/>
      <c r="H24" s="204"/>
      <c r="I24" s="204"/>
      <c r="J24" s="308"/>
      <c r="K24" s="308"/>
      <c r="L24" s="308"/>
      <c r="M24" s="308"/>
      <c r="N24" s="204"/>
      <c r="O24" s="204"/>
      <c r="P24" s="212"/>
      <c r="Q24" s="308"/>
      <c r="R24" s="308"/>
      <c r="S24" s="308"/>
      <c r="T24" s="308"/>
      <c r="U24" s="308"/>
      <c r="V24" s="302"/>
      <c r="W24" s="303"/>
      <c r="X24" s="304"/>
    </row>
    <row r="25" spans="2:24" ht="16.149999999999999" customHeight="1" x14ac:dyDescent="0.15">
      <c r="B25" s="333"/>
      <c r="C25" s="302"/>
      <c r="D25" s="304"/>
      <c r="E25" s="219"/>
      <c r="F25" s="258"/>
      <c r="G25" s="204"/>
      <c r="H25" s="204"/>
      <c r="I25" s="204"/>
      <c r="J25" s="308"/>
      <c r="K25" s="308"/>
      <c r="L25" s="308"/>
      <c r="M25" s="308"/>
      <c r="N25" s="204"/>
      <c r="O25" s="204"/>
      <c r="P25" s="212"/>
      <c r="Q25" s="308"/>
      <c r="R25" s="308"/>
      <c r="S25" s="308"/>
      <c r="T25" s="308"/>
      <c r="U25" s="308"/>
      <c r="V25" s="302"/>
      <c r="W25" s="303"/>
      <c r="X25" s="304"/>
    </row>
    <row r="26" spans="2:24" ht="16.149999999999999" customHeight="1" x14ac:dyDescent="0.15">
      <c r="B26" s="333"/>
      <c r="C26" s="302"/>
      <c r="D26" s="304"/>
      <c r="E26" s="219"/>
      <c r="F26" s="258"/>
      <c r="G26" s="204"/>
      <c r="H26" s="204"/>
      <c r="I26" s="204"/>
      <c r="J26" s="308"/>
      <c r="K26" s="308"/>
      <c r="L26" s="308"/>
      <c r="M26" s="308"/>
      <c r="N26" s="204"/>
      <c r="O26" s="204"/>
      <c r="P26" s="212"/>
      <c r="Q26" s="308"/>
      <c r="R26" s="308"/>
      <c r="S26" s="308"/>
      <c r="T26" s="308"/>
      <c r="U26" s="308"/>
      <c r="V26" s="302"/>
      <c r="W26" s="303"/>
      <c r="X26" s="304"/>
    </row>
    <row r="27" spans="2:24" ht="16.149999999999999" customHeight="1" x14ac:dyDescent="0.15">
      <c r="B27" s="333"/>
      <c r="C27" s="302"/>
      <c r="D27" s="304"/>
      <c r="E27" s="219"/>
      <c r="F27" s="258"/>
      <c r="G27" s="204"/>
      <c r="H27" s="204"/>
      <c r="I27" s="204"/>
      <c r="J27" s="308"/>
      <c r="K27" s="308"/>
      <c r="L27" s="308"/>
      <c r="M27" s="308"/>
      <c r="N27" s="204"/>
      <c r="O27" s="204"/>
      <c r="P27" s="212"/>
      <c r="Q27" s="308"/>
      <c r="R27" s="308"/>
      <c r="S27" s="308"/>
      <c r="T27" s="308"/>
      <c r="U27" s="308"/>
      <c r="V27" s="302"/>
      <c r="W27" s="303"/>
      <c r="X27" s="304"/>
    </row>
    <row r="28" spans="2:24" ht="16.149999999999999" customHeight="1" x14ac:dyDescent="0.15">
      <c r="B28" s="333"/>
      <c r="C28" s="302"/>
      <c r="D28" s="304"/>
      <c r="E28" s="219"/>
      <c r="F28" s="258"/>
      <c r="G28" s="204"/>
      <c r="H28" s="204"/>
      <c r="I28" s="204"/>
      <c r="J28" s="308"/>
      <c r="K28" s="308"/>
      <c r="L28" s="308"/>
      <c r="M28" s="308"/>
      <c r="N28" s="204"/>
      <c r="O28" s="204"/>
      <c r="P28" s="212"/>
      <c r="Q28" s="308"/>
      <c r="R28" s="308"/>
      <c r="S28" s="308"/>
      <c r="T28" s="308"/>
      <c r="U28" s="308"/>
      <c r="V28" s="302"/>
      <c r="W28" s="303"/>
      <c r="X28" s="304"/>
    </row>
    <row r="29" spans="2:24" ht="16.149999999999999" customHeight="1" x14ac:dyDescent="0.15">
      <c r="B29" s="333"/>
      <c r="C29" s="302"/>
      <c r="D29" s="304"/>
      <c r="E29" s="219"/>
      <c r="F29" s="258"/>
      <c r="G29" s="204"/>
      <c r="H29" s="204"/>
      <c r="I29" s="204"/>
      <c r="J29" s="308"/>
      <c r="K29" s="308"/>
      <c r="L29" s="308"/>
      <c r="M29" s="308"/>
      <c r="N29" s="204"/>
      <c r="O29" s="204"/>
      <c r="P29" s="212"/>
      <c r="Q29" s="308"/>
      <c r="R29" s="308"/>
      <c r="S29" s="308"/>
      <c r="T29" s="308"/>
      <c r="U29" s="308"/>
      <c r="V29" s="302"/>
      <c r="W29" s="303"/>
      <c r="X29" s="304"/>
    </row>
    <row r="30" spans="2:24" ht="16.149999999999999" customHeight="1" x14ac:dyDescent="0.15">
      <c r="B30" s="333"/>
      <c r="C30" s="302"/>
      <c r="D30" s="304"/>
      <c r="E30" s="219"/>
      <c r="F30" s="258"/>
      <c r="G30" s="204"/>
      <c r="H30" s="204"/>
      <c r="I30" s="204"/>
      <c r="J30" s="308"/>
      <c r="K30" s="308"/>
      <c r="L30" s="308"/>
      <c r="M30" s="308"/>
      <c r="N30" s="204"/>
      <c r="O30" s="204"/>
      <c r="P30" s="212"/>
      <c r="Q30" s="308"/>
      <c r="R30" s="308"/>
      <c r="S30" s="308"/>
      <c r="T30" s="308"/>
      <c r="U30" s="308"/>
      <c r="V30" s="302"/>
      <c r="W30" s="303"/>
      <c r="X30" s="304"/>
    </row>
    <row r="31" spans="2:24" ht="16.149999999999999" customHeight="1" x14ac:dyDescent="0.15">
      <c r="B31" s="333"/>
      <c r="C31" s="302"/>
      <c r="D31" s="304"/>
      <c r="E31" s="219"/>
      <c r="F31" s="258"/>
      <c r="G31" s="204"/>
      <c r="H31" s="204"/>
      <c r="I31" s="204"/>
      <c r="J31" s="308"/>
      <c r="K31" s="308"/>
      <c r="L31" s="308"/>
      <c r="M31" s="308"/>
      <c r="N31" s="204"/>
      <c r="O31" s="204"/>
      <c r="P31" s="212"/>
      <c r="Q31" s="308"/>
      <c r="R31" s="308"/>
      <c r="S31" s="308"/>
      <c r="T31" s="308"/>
      <c r="U31" s="308"/>
      <c r="V31" s="302"/>
      <c r="W31" s="303"/>
      <c r="X31" s="304"/>
    </row>
    <row r="32" spans="2:24" ht="16.149999999999999" customHeight="1" x14ac:dyDescent="0.15">
      <c r="B32" s="333"/>
      <c r="C32" s="302"/>
      <c r="D32" s="304"/>
      <c r="E32" s="219"/>
      <c r="F32" s="258"/>
      <c r="G32" s="204"/>
      <c r="H32" s="204"/>
      <c r="I32" s="204"/>
      <c r="J32" s="308"/>
      <c r="K32" s="308"/>
      <c r="L32" s="308"/>
      <c r="M32" s="308"/>
      <c r="N32" s="204"/>
      <c r="O32" s="204"/>
      <c r="P32" s="212"/>
      <c r="Q32" s="308"/>
      <c r="R32" s="308"/>
      <c r="S32" s="308"/>
      <c r="T32" s="308"/>
      <c r="U32" s="308"/>
      <c r="V32" s="302"/>
      <c r="W32" s="303"/>
      <c r="X32" s="304"/>
    </row>
    <row r="33" spans="2:24" ht="16.149999999999999" customHeight="1" x14ac:dyDescent="0.15">
      <c r="B33" s="333"/>
      <c r="C33" s="302"/>
      <c r="D33" s="304"/>
      <c r="E33" s="219"/>
      <c r="F33" s="258"/>
      <c r="G33" s="204"/>
      <c r="H33" s="204"/>
      <c r="I33" s="204"/>
      <c r="J33" s="308"/>
      <c r="K33" s="308"/>
      <c r="L33" s="308"/>
      <c r="M33" s="308"/>
      <c r="N33" s="204"/>
      <c r="O33" s="204"/>
      <c r="P33" s="212"/>
      <c r="Q33" s="308"/>
      <c r="R33" s="308"/>
      <c r="S33" s="308"/>
      <c r="T33" s="308"/>
      <c r="U33" s="308"/>
      <c r="V33" s="302"/>
      <c r="W33" s="303"/>
      <c r="X33" s="304"/>
    </row>
    <row r="34" spans="2:24" ht="16.149999999999999" customHeight="1" x14ac:dyDescent="0.15">
      <c r="B34" s="333"/>
      <c r="C34" s="302"/>
      <c r="D34" s="304"/>
      <c r="E34" s="219"/>
      <c r="F34" s="258"/>
      <c r="G34" s="204"/>
      <c r="H34" s="204"/>
      <c r="I34" s="204"/>
      <c r="J34" s="308"/>
      <c r="K34" s="308"/>
      <c r="L34" s="308"/>
      <c r="M34" s="308"/>
      <c r="N34" s="204"/>
      <c r="O34" s="204"/>
      <c r="P34" s="212"/>
      <c r="Q34" s="308"/>
      <c r="R34" s="308"/>
      <c r="S34" s="308"/>
      <c r="T34" s="308"/>
      <c r="U34" s="308"/>
      <c r="V34" s="302"/>
      <c r="W34" s="303"/>
      <c r="X34" s="304"/>
    </row>
    <row r="35" spans="2:24" ht="16.149999999999999" customHeight="1" x14ac:dyDescent="0.15">
      <c r="B35" s="333"/>
      <c r="C35" s="302"/>
      <c r="D35" s="304"/>
      <c r="E35" s="219"/>
      <c r="F35" s="258"/>
      <c r="G35" s="204"/>
      <c r="H35" s="204"/>
      <c r="I35" s="204"/>
      <c r="J35" s="308"/>
      <c r="K35" s="308"/>
      <c r="L35" s="308"/>
      <c r="M35" s="308"/>
      <c r="N35" s="204"/>
      <c r="O35" s="204"/>
      <c r="P35" s="212"/>
      <c r="Q35" s="308"/>
      <c r="R35" s="308"/>
      <c r="S35" s="308"/>
      <c r="T35" s="308"/>
      <c r="U35" s="308"/>
      <c r="V35" s="302"/>
      <c r="W35" s="303"/>
      <c r="X35" s="304"/>
    </row>
    <row r="36" spans="2:24" ht="16.149999999999999" customHeight="1" x14ac:dyDescent="0.15">
      <c r="B36" s="333"/>
      <c r="C36" s="302"/>
      <c r="D36" s="304"/>
      <c r="E36" s="219"/>
      <c r="F36" s="258"/>
      <c r="G36" s="204"/>
      <c r="H36" s="204"/>
      <c r="I36" s="204"/>
      <c r="J36" s="308"/>
      <c r="K36" s="308"/>
      <c r="L36" s="308"/>
      <c r="M36" s="308"/>
      <c r="N36" s="204"/>
      <c r="O36" s="204"/>
      <c r="P36" s="212"/>
      <c r="Q36" s="308"/>
      <c r="R36" s="308"/>
      <c r="S36" s="308"/>
      <c r="T36" s="308"/>
      <c r="U36" s="308"/>
      <c r="V36" s="302"/>
      <c r="W36" s="303"/>
      <c r="X36" s="304"/>
    </row>
    <row r="37" spans="2:24" ht="16.149999999999999" customHeight="1" x14ac:dyDescent="0.15">
      <c r="B37" s="333"/>
      <c r="C37" s="302"/>
      <c r="D37" s="304"/>
      <c r="E37" s="219"/>
      <c r="F37" s="258"/>
      <c r="G37" s="204"/>
      <c r="H37" s="204"/>
      <c r="I37" s="204"/>
      <c r="J37" s="308"/>
      <c r="K37" s="308"/>
      <c r="L37" s="308"/>
      <c r="M37" s="308"/>
      <c r="N37" s="204"/>
      <c r="O37" s="204"/>
      <c r="P37" s="212"/>
      <c r="Q37" s="308"/>
      <c r="R37" s="308"/>
      <c r="S37" s="308"/>
      <c r="T37" s="308"/>
      <c r="U37" s="308"/>
      <c r="V37" s="302"/>
      <c r="W37" s="303"/>
      <c r="X37" s="304"/>
    </row>
    <row r="38" spans="2:24" ht="16.149999999999999" customHeight="1" x14ac:dyDescent="0.15">
      <c r="B38" s="333"/>
      <c r="C38" s="302"/>
      <c r="D38" s="304"/>
      <c r="E38" s="219"/>
      <c r="F38" s="258"/>
      <c r="G38" s="204"/>
      <c r="H38" s="204"/>
      <c r="I38" s="204"/>
      <c r="J38" s="308"/>
      <c r="K38" s="308"/>
      <c r="L38" s="308"/>
      <c r="M38" s="308"/>
      <c r="N38" s="204"/>
      <c r="O38" s="204"/>
      <c r="P38" s="212"/>
      <c r="Q38" s="308"/>
      <c r="R38" s="308"/>
      <c r="S38" s="308"/>
      <c r="T38" s="308"/>
      <c r="U38" s="308"/>
      <c r="V38" s="302"/>
      <c r="W38" s="303"/>
      <c r="X38" s="304"/>
    </row>
    <row r="39" spans="2:24" ht="16.149999999999999" customHeight="1" x14ac:dyDescent="0.15">
      <c r="B39" s="333"/>
      <c r="C39" s="302"/>
      <c r="D39" s="304"/>
      <c r="E39" s="219"/>
      <c r="F39" s="258"/>
      <c r="G39" s="204"/>
      <c r="H39" s="204"/>
      <c r="I39" s="204"/>
      <c r="J39" s="308"/>
      <c r="K39" s="308"/>
      <c r="L39" s="308"/>
      <c r="M39" s="308"/>
      <c r="N39" s="204"/>
      <c r="O39" s="204"/>
      <c r="P39" s="212"/>
      <c r="Q39" s="308"/>
      <c r="R39" s="308"/>
      <c r="S39" s="308"/>
      <c r="T39" s="308"/>
      <c r="U39" s="308"/>
      <c r="V39" s="302"/>
      <c r="W39" s="303"/>
      <c r="X39" s="304"/>
    </row>
    <row r="40" spans="2:24" ht="16.149999999999999" customHeight="1" x14ac:dyDescent="0.15">
      <c r="B40" s="333"/>
      <c r="C40" s="602"/>
      <c r="D40" s="603"/>
      <c r="E40" s="219"/>
      <c r="F40" s="258"/>
      <c r="G40" s="204"/>
      <c r="H40" s="204"/>
      <c r="I40" s="204"/>
      <c r="J40" s="308"/>
      <c r="K40" s="308"/>
      <c r="L40" s="308"/>
      <c r="M40" s="308"/>
      <c r="N40" s="204"/>
      <c r="O40" s="204"/>
      <c r="P40" s="212"/>
      <c r="Q40" s="308"/>
      <c r="R40" s="308"/>
      <c r="S40" s="308"/>
      <c r="T40" s="308"/>
      <c r="U40" s="308"/>
      <c r="V40" s="302"/>
      <c r="W40" s="303"/>
      <c r="X40" s="304"/>
    </row>
    <row r="41" spans="2:24" ht="16.149999999999999" customHeight="1" x14ac:dyDescent="0.15">
      <c r="B41" s="386"/>
      <c r="C41" s="602"/>
      <c r="D41" s="603"/>
      <c r="E41" s="219"/>
      <c r="F41" s="258"/>
      <c r="G41" s="204"/>
      <c r="H41" s="204"/>
      <c r="I41" s="204"/>
      <c r="J41" s="308"/>
      <c r="K41" s="308"/>
      <c r="L41" s="308"/>
      <c r="M41" s="308"/>
      <c r="N41" s="204"/>
      <c r="O41" s="204"/>
      <c r="P41" s="212"/>
      <c r="Q41" s="308"/>
      <c r="R41" s="308"/>
      <c r="S41" s="308"/>
      <c r="T41" s="308"/>
      <c r="U41" s="308"/>
      <c r="V41" s="302"/>
      <c r="W41" s="303"/>
      <c r="X41" s="304"/>
    </row>
    <row r="42" spans="2:24" ht="16.149999999999999" customHeight="1" x14ac:dyDescent="0.15">
      <c r="B42" s="26"/>
      <c r="C42" s="1" t="s">
        <v>231</v>
      </c>
      <c r="D42" s="7"/>
      <c r="F42" s="7"/>
      <c r="G42" s="24"/>
      <c r="H42" s="24"/>
      <c r="I42" s="24"/>
      <c r="J42" s="24"/>
      <c r="K42" s="24"/>
      <c r="L42" s="24"/>
      <c r="M42" s="24"/>
      <c r="N42" s="24"/>
      <c r="O42" s="24"/>
      <c r="P42" s="7"/>
      <c r="Q42" s="24"/>
      <c r="R42" s="24"/>
      <c r="S42" s="24"/>
      <c r="T42" s="24"/>
      <c r="U42" s="24"/>
      <c r="V42" s="7"/>
      <c r="W42" s="7"/>
      <c r="X42" s="7"/>
    </row>
    <row r="43" spans="2:24" ht="16.149999999999999" customHeight="1" x14ac:dyDescent="0.15">
      <c r="B43" s="26"/>
      <c r="C43" s="30" t="s">
        <v>232</v>
      </c>
      <c r="D43" s="7"/>
      <c r="F43" s="7"/>
      <c r="G43" s="24"/>
      <c r="H43" s="24"/>
      <c r="I43" s="24"/>
      <c r="J43" s="24"/>
      <c r="K43" s="24"/>
      <c r="L43" s="24"/>
      <c r="M43" s="24"/>
      <c r="N43" s="24"/>
      <c r="O43" s="24"/>
      <c r="P43" s="7"/>
      <c r="Q43" s="24"/>
      <c r="R43" s="24"/>
      <c r="S43" s="24"/>
      <c r="T43" s="24"/>
      <c r="U43" s="24"/>
      <c r="V43" s="7"/>
      <c r="W43" s="7"/>
      <c r="X43" s="7"/>
    </row>
    <row r="44" spans="2:24" ht="16.149999999999999" customHeight="1" x14ac:dyDescent="0.15">
      <c r="C44" s="3" t="s">
        <v>210</v>
      </c>
    </row>
    <row r="45" spans="2:24" ht="16.149999999999999" customHeight="1" x14ac:dyDescent="0.15">
      <c r="C45" s="3" t="s">
        <v>211</v>
      </c>
    </row>
    <row r="46" spans="2:24" ht="16.149999999999999" customHeight="1" x14ac:dyDescent="0.15">
      <c r="C46" s="4" t="s">
        <v>371</v>
      </c>
    </row>
  </sheetData>
  <mergeCells count="198">
    <mergeCell ref="V12:X12"/>
    <mergeCell ref="V13:X13"/>
    <mergeCell ref="V14:X14"/>
    <mergeCell ref="C37:D37"/>
    <mergeCell ref="J37:K37"/>
    <mergeCell ref="L37:M37"/>
    <mergeCell ref="L36:M36"/>
    <mergeCell ref="J36:K36"/>
    <mergeCell ref="J19:K19"/>
    <mergeCell ref="L19:M19"/>
    <mergeCell ref="J34:K34"/>
    <mergeCell ref="L34:M34"/>
    <mergeCell ref="J35:K35"/>
    <mergeCell ref="L35:M35"/>
    <mergeCell ref="L30:M30"/>
    <mergeCell ref="J27:K27"/>
    <mergeCell ref="J25:K25"/>
    <mergeCell ref="J33:K33"/>
    <mergeCell ref="L33:M33"/>
    <mergeCell ref="L28:M28"/>
    <mergeCell ref="C32:D32"/>
    <mergeCell ref="J32:K32"/>
    <mergeCell ref="L32:M32"/>
    <mergeCell ref="C31:D31"/>
    <mergeCell ref="J31:K31"/>
    <mergeCell ref="L31:M31"/>
    <mergeCell ref="J30:K30"/>
    <mergeCell ref="C41:D41"/>
    <mergeCell ref="J41:K41"/>
    <mergeCell ref="L41:M41"/>
    <mergeCell ref="C39:D39"/>
    <mergeCell ref="J39:K39"/>
    <mergeCell ref="L39:M39"/>
    <mergeCell ref="C40:D40"/>
    <mergeCell ref="J40:K40"/>
    <mergeCell ref="L40:M40"/>
    <mergeCell ref="C30:D30"/>
    <mergeCell ref="C35:D35"/>
    <mergeCell ref="C36:D36"/>
    <mergeCell ref="L29:M29"/>
    <mergeCell ref="C28:D28"/>
    <mergeCell ref="J28:K28"/>
    <mergeCell ref="C29:D29"/>
    <mergeCell ref="J29:K29"/>
    <mergeCell ref="C22:D22"/>
    <mergeCell ref="C16:D16"/>
    <mergeCell ref="J16:K16"/>
    <mergeCell ref="L16:M16"/>
    <mergeCell ref="C20:D20"/>
    <mergeCell ref="C18:D18"/>
    <mergeCell ref="C19:D19"/>
    <mergeCell ref="C24:D24"/>
    <mergeCell ref="C25:D25"/>
    <mergeCell ref="C26:D26"/>
    <mergeCell ref="C27:D27"/>
    <mergeCell ref="C15:D15"/>
    <mergeCell ref="L15:M15"/>
    <mergeCell ref="C11:D11"/>
    <mergeCell ref="G5:I5"/>
    <mergeCell ref="J5:M5"/>
    <mergeCell ref="C8:D8"/>
    <mergeCell ref="J8:K8"/>
    <mergeCell ref="C5:D7"/>
    <mergeCell ref="E5:E7"/>
    <mergeCell ref="F5:F7"/>
    <mergeCell ref="I6:I7"/>
    <mergeCell ref="J6:K7"/>
    <mergeCell ref="L6:M7"/>
    <mergeCell ref="J12:K12"/>
    <mergeCell ref="L12:M12"/>
    <mergeCell ref="J13:K13"/>
    <mergeCell ref="L13:M13"/>
    <mergeCell ref="J14:K14"/>
    <mergeCell ref="L14:M14"/>
    <mergeCell ref="G6:H7"/>
    <mergeCell ref="C12:D12"/>
    <mergeCell ref="C13:D13"/>
    <mergeCell ref="C14:D14"/>
    <mergeCell ref="W3:X4"/>
    <mergeCell ref="B5:B41"/>
    <mergeCell ref="C10:D10"/>
    <mergeCell ref="C9:D9"/>
    <mergeCell ref="J9:K9"/>
    <mergeCell ref="L9:M9"/>
    <mergeCell ref="C17:D17"/>
    <mergeCell ref="J17:K17"/>
    <mergeCell ref="L17:M17"/>
    <mergeCell ref="C38:D38"/>
    <mergeCell ref="J38:K38"/>
    <mergeCell ref="L38:M38"/>
    <mergeCell ref="C21:D21"/>
    <mergeCell ref="J21:K21"/>
    <mergeCell ref="L21:M21"/>
    <mergeCell ref="J26:K26"/>
    <mergeCell ref="L26:M26"/>
    <mergeCell ref="C33:D33"/>
    <mergeCell ref="C34:D34"/>
    <mergeCell ref="J20:K20"/>
    <mergeCell ref="L20:M20"/>
    <mergeCell ref="C23:D23"/>
    <mergeCell ref="J24:K24"/>
    <mergeCell ref="L24:M24"/>
    <mergeCell ref="B2:V2"/>
    <mergeCell ref="B4:E4"/>
    <mergeCell ref="F4:I4"/>
    <mergeCell ref="O4:R4"/>
    <mergeCell ref="B3:E3"/>
    <mergeCell ref="F3:I3"/>
    <mergeCell ref="O3:R3"/>
    <mergeCell ref="S3:V4"/>
    <mergeCell ref="K3:L3"/>
    <mergeCell ref="K4:L4"/>
    <mergeCell ref="M3:N4"/>
    <mergeCell ref="Q31:U31"/>
    <mergeCell ref="Q24:U24"/>
    <mergeCell ref="L22:M22"/>
    <mergeCell ref="J11:K11"/>
    <mergeCell ref="L11:M11"/>
    <mergeCell ref="J15:K15"/>
    <mergeCell ref="J18:K18"/>
    <mergeCell ref="L18:M18"/>
    <mergeCell ref="L8:M8"/>
    <mergeCell ref="L25:M25"/>
    <mergeCell ref="J23:K23"/>
    <mergeCell ref="L23:M23"/>
    <mergeCell ref="L27:M27"/>
    <mergeCell ref="J10:K10"/>
    <mergeCell ref="L10:M10"/>
    <mergeCell ref="J22:K22"/>
    <mergeCell ref="Q27:U27"/>
    <mergeCell ref="Q26:U26"/>
    <mergeCell ref="Q25:U25"/>
    <mergeCell ref="Q30:U30"/>
    <mergeCell ref="Q29:U29"/>
    <mergeCell ref="Q28:U28"/>
    <mergeCell ref="Q12:U12"/>
    <mergeCell ref="Q13:U13"/>
    <mergeCell ref="N5:O5"/>
    <mergeCell ref="P5:U5"/>
    <mergeCell ref="Q11:U11"/>
    <mergeCell ref="Q10:U10"/>
    <mergeCell ref="Q9:U9"/>
    <mergeCell ref="Q8:U8"/>
    <mergeCell ref="Q15:U15"/>
    <mergeCell ref="Q23:U23"/>
    <mergeCell ref="Q22:U22"/>
    <mergeCell ref="Q21:U21"/>
    <mergeCell ref="Q20:U20"/>
    <mergeCell ref="Q19:U19"/>
    <mergeCell ref="Q18:U18"/>
    <mergeCell ref="Q17:U17"/>
    <mergeCell ref="Q16:U16"/>
    <mergeCell ref="N6:O6"/>
    <mergeCell ref="P6:P7"/>
    <mergeCell ref="Q6:U7"/>
    <mergeCell ref="Q14:U14"/>
    <mergeCell ref="Q32:U32"/>
    <mergeCell ref="Q33:U33"/>
    <mergeCell ref="Q34:U34"/>
    <mergeCell ref="Q35:U35"/>
    <mergeCell ref="Q36:U36"/>
    <mergeCell ref="Q37:U37"/>
    <mergeCell ref="Q38:U38"/>
    <mergeCell ref="Q39:U39"/>
    <mergeCell ref="Q40:U40"/>
    <mergeCell ref="Q41:U41"/>
    <mergeCell ref="V5:X6"/>
    <mergeCell ref="V8:X8"/>
    <mergeCell ref="V9:X9"/>
    <mergeCell ref="V10:X10"/>
    <mergeCell ref="V11:X11"/>
    <mergeCell ref="V15:X15"/>
    <mergeCell ref="V16:X16"/>
    <mergeCell ref="V17:X17"/>
    <mergeCell ref="V18:X18"/>
    <mergeCell ref="V19:X19"/>
    <mergeCell ref="V20:X20"/>
    <mergeCell ref="V21:X21"/>
    <mergeCell ref="V22:X22"/>
    <mergeCell ref="V23:X23"/>
    <mergeCell ref="V24:X24"/>
    <mergeCell ref="V25:X25"/>
    <mergeCell ref="V26:X26"/>
    <mergeCell ref="V27:X27"/>
    <mergeCell ref="V28:X28"/>
    <mergeCell ref="V29:X29"/>
    <mergeCell ref="V30:X30"/>
    <mergeCell ref="V31:X31"/>
    <mergeCell ref="V32:X32"/>
    <mergeCell ref="V33:X33"/>
    <mergeCell ref="V34:X34"/>
    <mergeCell ref="V35:X35"/>
    <mergeCell ref="V36:X36"/>
    <mergeCell ref="V37:X37"/>
    <mergeCell ref="V38:X38"/>
    <mergeCell ref="V39:X39"/>
    <mergeCell ref="V40:X40"/>
    <mergeCell ref="V41:X41"/>
  </mergeCells>
  <phoneticPr fontId="4"/>
  <dataValidations count="3">
    <dataValidation type="list" allowBlank="1" showInputMessage="1" showErrorMessage="1" sqref="E42:E43 E8:E11" xr:uid="{00000000-0002-0000-0700-000000000000}">
      <formula1>個数</formula1>
    </dataValidation>
    <dataValidation type="list" showInputMessage="1" showErrorMessage="1" sqref="G42:H43" xr:uid="{00000000-0002-0000-0700-000001000000}">
      <formula1>部位本体</formula1>
    </dataValidation>
    <dataValidation type="list" errorStyle="warning" allowBlank="1" showInputMessage="1" showErrorMessage="1" error="選択出来ません" sqref="H8:H41" xr:uid="{DA761384-1898-493F-8E40-51DF6D396C8E}">
      <formula1>INDIRECT(G8)</formula1>
    </dataValidation>
  </dataValidations>
  <printOptions horizontalCentered="1" verticalCentered="1"/>
  <pageMargins left="0.23622047244094488" right="0.23622047244094488" top="0.74803149606299213" bottom="0.74803149606299213" header="0.31496062992125984" footer="0.31496062992125984"/>
  <pageSetup paperSize="9" scale="71" fitToWidth="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00000000-0002-0000-0700-000003000000}">
          <x14:formula1>
            <xm:f>'(参考)リスト'!$D$52:$D$54</xm:f>
          </x14:formula1>
          <xm:sqref>I8:I41</xm:sqref>
        </x14:dataValidation>
        <x14:dataValidation type="list" allowBlank="1" showInputMessage="1" showErrorMessage="1" xr:uid="{00000000-0002-0000-0700-000004000000}">
          <x14:formula1>
            <xm:f>'(参考)リスト'!$F$52:$F$53</xm:f>
          </x14:formula1>
          <xm:sqref>N8:O41</xm:sqref>
        </x14:dataValidation>
        <x14:dataValidation type="list" showInputMessage="1" showErrorMessage="1" xr:uid="{00000000-0002-0000-0700-000005000000}">
          <x14:formula1>
            <xm:f>'(参考)リスト'!$B$52:$B$55</xm:f>
          </x14:formula1>
          <xm:sqref>G8:G41</xm:sqref>
        </x14:dataValidation>
        <x14:dataValidation type="list" allowBlank="1" showInputMessage="1" showErrorMessage="1" xr:uid="{00000000-0002-0000-0700-000006000000}">
          <x14:formula1>
            <xm:f>'(参考)リスト'!$G$52:$G$54</xm:f>
          </x14:formula1>
          <xm:sqref>P8:P41</xm:sqref>
        </x14:dataValidation>
        <x14:dataValidation type="list" allowBlank="1" showInputMessage="1" showErrorMessage="1" xr:uid="{00000000-0002-0000-0700-000007000000}">
          <x14:formula1>
            <xm:f>'(参考)リスト'!$E$52:$E$58</xm:f>
          </x14:formula1>
          <xm:sqref>J8:K41</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9">
    <pageSetUpPr fitToPage="1"/>
  </sheetPr>
  <dimension ref="B1:AB23"/>
  <sheetViews>
    <sheetView showGridLines="0" showZeros="0" view="pageBreakPreview" zoomScale="85" zoomScaleNormal="85" zoomScaleSheetLayoutView="85" workbookViewId="0">
      <pane xSplit="4" ySplit="6" topLeftCell="E7" activePane="bottomRight" state="frozen"/>
      <selection activeCell="B3" sqref="B2:AO41"/>
      <selection pane="topRight" activeCell="B3" sqref="B2:AO41"/>
      <selection pane="bottomLeft" activeCell="B3" sqref="B2:AO41"/>
      <selection pane="bottomRight" activeCell="AC26" sqref="AC25:AC26"/>
    </sheetView>
  </sheetViews>
  <sheetFormatPr defaultColWidth="5.625" defaultRowHeight="16.149999999999999" customHeight="1" x14ac:dyDescent="0.15"/>
  <cols>
    <col min="1" max="1" width="2.75" style="1" customWidth="1"/>
    <col min="2" max="2" width="4.125" style="1" customWidth="1"/>
    <col min="3" max="29" width="5.625" style="1" customWidth="1"/>
    <col min="30" max="16384" width="5.625" style="1"/>
  </cols>
  <sheetData>
    <row r="1" spans="2:28" ht="9.75" customHeight="1" x14ac:dyDescent="0.15"/>
    <row r="2" spans="2:28" ht="24.75" customHeight="1" x14ac:dyDescent="0.15">
      <c r="B2" s="638" t="s">
        <v>243</v>
      </c>
      <c r="C2" s="638"/>
      <c r="D2" s="638"/>
      <c r="E2" s="516"/>
      <c r="F2" s="516"/>
      <c r="G2" s="516"/>
      <c r="H2" s="638"/>
      <c r="I2" s="638"/>
      <c r="J2" s="638"/>
      <c r="K2" s="638"/>
      <c r="L2" s="638"/>
      <c r="M2" s="638"/>
      <c r="N2" s="638"/>
      <c r="O2" s="638"/>
      <c r="P2" s="638"/>
      <c r="Q2" s="638"/>
      <c r="R2" s="638"/>
      <c r="S2" s="638"/>
      <c r="T2" s="638"/>
      <c r="U2" s="638"/>
      <c r="V2" s="638"/>
      <c r="W2" s="638"/>
      <c r="X2" s="638"/>
      <c r="Y2" s="638"/>
      <c r="Z2" s="638"/>
    </row>
    <row r="3" spans="2:28" ht="20.100000000000001" customHeight="1" x14ac:dyDescent="0.15">
      <c r="B3" s="672" t="s">
        <v>17</v>
      </c>
      <c r="C3" s="672"/>
      <c r="D3" s="517"/>
      <c r="E3" s="673" t="s">
        <v>531</v>
      </c>
      <c r="F3" s="674"/>
      <c r="G3" s="675"/>
      <c r="H3" s="676" t="s">
        <v>18</v>
      </c>
      <c r="I3" s="523"/>
      <c r="J3" s="677" t="s">
        <v>682</v>
      </c>
      <c r="K3" s="677"/>
      <c r="L3" s="677"/>
      <c r="M3" s="312" t="s">
        <v>447</v>
      </c>
      <c r="N3" s="313"/>
      <c r="O3" s="313"/>
      <c r="P3" s="313"/>
      <c r="Q3" s="689" t="s">
        <v>536</v>
      </c>
      <c r="R3" s="690"/>
      <c r="S3" s="690"/>
      <c r="T3" s="691"/>
      <c r="U3" s="510" t="s">
        <v>185</v>
      </c>
      <c r="V3" s="511"/>
      <c r="W3" s="512"/>
      <c r="X3" s="525">
        <v>45594</v>
      </c>
      <c r="Y3" s="526"/>
      <c r="Z3" s="527"/>
    </row>
    <row r="4" spans="2:28" ht="20.100000000000001" customHeight="1" x14ac:dyDescent="0.15">
      <c r="B4" s="684" t="s">
        <v>0</v>
      </c>
      <c r="C4" s="684"/>
      <c r="D4" s="531"/>
      <c r="E4" s="685" t="s">
        <v>532</v>
      </c>
      <c r="F4" s="686"/>
      <c r="G4" s="687"/>
      <c r="H4" s="688" t="s">
        <v>1</v>
      </c>
      <c r="I4" s="537"/>
      <c r="J4" s="677" t="s">
        <v>534</v>
      </c>
      <c r="K4" s="677"/>
      <c r="L4" s="677"/>
      <c r="M4" s="315"/>
      <c r="N4" s="316"/>
      <c r="O4" s="316"/>
      <c r="P4" s="316"/>
      <c r="Q4" s="692" t="s">
        <v>537</v>
      </c>
      <c r="R4" s="693"/>
      <c r="S4" s="693"/>
      <c r="T4" s="694"/>
      <c r="U4" s="678"/>
      <c r="V4" s="679"/>
      <c r="W4" s="680"/>
      <c r="X4" s="681"/>
      <c r="Y4" s="682"/>
      <c r="Z4" s="683"/>
    </row>
    <row r="5" spans="2:28" ht="28.5" customHeight="1" x14ac:dyDescent="0.15">
      <c r="B5" s="649" t="s">
        <v>230</v>
      </c>
      <c r="C5" s="652" t="s">
        <v>187</v>
      </c>
      <c r="D5" s="652"/>
      <c r="E5" s="653" t="s">
        <v>173</v>
      </c>
      <c r="F5" s="662" t="s">
        <v>230</v>
      </c>
      <c r="G5" s="663"/>
      <c r="H5" s="664"/>
      <c r="I5" s="664"/>
      <c r="J5" s="664"/>
      <c r="K5" s="664"/>
      <c r="L5" s="664"/>
      <c r="M5" s="664"/>
      <c r="N5" s="664"/>
      <c r="O5" s="664"/>
      <c r="P5" s="664"/>
      <c r="Q5" s="664"/>
      <c r="R5" s="664"/>
      <c r="S5" s="665"/>
      <c r="T5" s="665"/>
      <c r="U5" s="665"/>
      <c r="V5" s="665"/>
      <c r="W5" s="665"/>
      <c r="X5" s="665"/>
      <c r="Y5" s="665"/>
      <c r="Z5" s="666"/>
      <c r="AA5" s="21"/>
      <c r="AB5" s="5"/>
    </row>
    <row r="6" spans="2:28" ht="24.75" customHeight="1" x14ac:dyDescent="0.15">
      <c r="B6" s="649"/>
      <c r="C6" s="537"/>
      <c r="D6" s="537"/>
      <c r="E6" s="654"/>
      <c r="F6" s="523" t="s">
        <v>236</v>
      </c>
      <c r="G6" s="523"/>
      <c r="H6" s="668" t="s">
        <v>228</v>
      </c>
      <c r="I6" s="665"/>
      <c r="J6" s="665"/>
      <c r="K6" s="665"/>
      <c r="L6" s="665"/>
      <c r="M6" s="665"/>
      <c r="N6" s="666"/>
      <c r="O6" s="668" t="s">
        <v>227</v>
      </c>
      <c r="P6" s="664"/>
      <c r="Q6" s="664"/>
      <c r="R6" s="664"/>
      <c r="S6" s="664"/>
      <c r="T6" s="664"/>
      <c r="U6" s="664"/>
      <c r="V6" s="664"/>
      <c r="W6" s="664"/>
      <c r="X6" s="688"/>
      <c r="Y6" s="668" t="s">
        <v>186</v>
      </c>
      <c r="Z6" s="688"/>
      <c r="AA6" s="5"/>
      <c r="AB6" s="5"/>
    </row>
    <row r="7" spans="2:28" ht="27.75" customHeight="1" x14ac:dyDescent="0.15">
      <c r="B7" s="650"/>
      <c r="C7" s="655"/>
      <c r="D7" s="656"/>
      <c r="E7" s="115"/>
      <c r="F7" s="657"/>
      <c r="G7" s="657"/>
      <c r="H7" s="669"/>
      <c r="I7" s="670"/>
      <c r="J7" s="670"/>
      <c r="K7" s="670"/>
      <c r="L7" s="670"/>
      <c r="M7" s="670"/>
      <c r="N7" s="671"/>
      <c r="O7" s="703"/>
      <c r="P7" s="704"/>
      <c r="Q7" s="704"/>
      <c r="R7" s="704"/>
      <c r="S7" s="704"/>
      <c r="T7" s="704"/>
      <c r="U7" s="704"/>
      <c r="V7" s="704"/>
      <c r="W7" s="704"/>
      <c r="X7" s="705"/>
      <c r="Y7" s="667"/>
      <c r="Z7" s="667"/>
    </row>
    <row r="8" spans="2:28" ht="27.75" customHeight="1" x14ac:dyDescent="0.15">
      <c r="B8" s="650"/>
      <c r="C8" s="655"/>
      <c r="D8" s="656"/>
      <c r="E8" s="115"/>
      <c r="F8" s="657"/>
      <c r="G8" s="657"/>
      <c r="H8" s="669"/>
      <c r="I8" s="695"/>
      <c r="J8" s="695"/>
      <c r="K8" s="695"/>
      <c r="L8" s="670"/>
      <c r="M8" s="670"/>
      <c r="N8" s="671"/>
      <c r="O8" s="703"/>
      <c r="P8" s="704"/>
      <c r="Q8" s="704"/>
      <c r="R8" s="704"/>
      <c r="S8" s="704"/>
      <c r="T8" s="704"/>
      <c r="U8" s="704"/>
      <c r="V8" s="704"/>
      <c r="W8" s="704"/>
      <c r="X8" s="705"/>
      <c r="Y8" s="667"/>
      <c r="Z8" s="667"/>
    </row>
    <row r="9" spans="2:28" ht="27.75" customHeight="1" x14ac:dyDescent="0.15">
      <c r="B9" s="650"/>
      <c r="C9" s="658"/>
      <c r="D9" s="659"/>
      <c r="E9" s="115"/>
      <c r="F9" s="657"/>
      <c r="G9" s="657"/>
      <c r="H9" s="669"/>
      <c r="I9" s="695"/>
      <c r="J9" s="695"/>
      <c r="K9" s="695"/>
      <c r="L9" s="670"/>
      <c r="M9" s="670"/>
      <c r="N9" s="671"/>
      <c r="O9" s="703"/>
      <c r="P9" s="704"/>
      <c r="Q9" s="704"/>
      <c r="R9" s="704"/>
      <c r="S9" s="704"/>
      <c r="T9" s="704"/>
      <c r="U9" s="704"/>
      <c r="V9" s="704"/>
      <c r="W9" s="704"/>
      <c r="X9" s="705"/>
      <c r="Y9" s="660"/>
      <c r="Z9" s="661"/>
    </row>
    <row r="10" spans="2:28" ht="27.75" customHeight="1" x14ac:dyDescent="0.15">
      <c r="B10" s="650"/>
      <c r="C10" s="658"/>
      <c r="D10" s="659"/>
      <c r="E10" s="115"/>
      <c r="F10" s="696"/>
      <c r="G10" s="697"/>
      <c r="H10" s="669"/>
      <c r="I10" s="695"/>
      <c r="J10" s="695"/>
      <c r="K10" s="695"/>
      <c r="L10" s="695"/>
      <c r="M10" s="695"/>
      <c r="N10" s="700"/>
      <c r="O10" s="703"/>
      <c r="P10" s="704"/>
      <c r="Q10" s="704"/>
      <c r="R10" s="704"/>
      <c r="S10" s="704"/>
      <c r="T10" s="704"/>
      <c r="U10" s="704"/>
      <c r="V10" s="704"/>
      <c r="W10" s="704"/>
      <c r="X10" s="705"/>
      <c r="Y10" s="660"/>
      <c r="Z10" s="661"/>
    </row>
    <row r="11" spans="2:28" ht="27.75" customHeight="1" x14ac:dyDescent="0.15">
      <c r="B11" s="650"/>
      <c r="C11" s="660"/>
      <c r="D11" s="661"/>
      <c r="E11" s="20"/>
      <c r="F11" s="698"/>
      <c r="G11" s="699"/>
      <c r="H11" s="669"/>
      <c r="I11" s="695"/>
      <c r="J11" s="695"/>
      <c r="K11" s="695"/>
      <c r="L11" s="695"/>
      <c r="M11" s="695"/>
      <c r="N11" s="700"/>
      <c r="O11" s="660"/>
      <c r="P11" s="702"/>
      <c r="Q11" s="702"/>
      <c r="R11" s="702"/>
      <c r="S11" s="702"/>
      <c r="T11" s="702"/>
      <c r="U11" s="702"/>
      <c r="V11" s="702"/>
      <c r="W11" s="702"/>
      <c r="X11" s="661"/>
      <c r="Y11" s="660"/>
      <c r="Z11" s="661"/>
    </row>
    <row r="12" spans="2:28" ht="27.75" customHeight="1" x14ac:dyDescent="0.15">
      <c r="B12" s="650"/>
      <c r="C12" s="660"/>
      <c r="D12" s="661"/>
      <c r="E12" s="20"/>
      <c r="F12" s="701"/>
      <c r="G12" s="701"/>
      <c r="H12" s="669"/>
      <c r="I12" s="695"/>
      <c r="J12" s="695"/>
      <c r="K12" s="695"/>
      <c r="L12" s="670"/>
      <c r="M12" s="670"/>
      <c r="N12" s="671"/>
      <c r="O12" s="660"/>
      <c r="P12" s="702"/>
      <c r="Q12" s="702"/>
      <c r="R12" s="702"/>
      <c r="S12" s="702"/>
      <c r="T12" s="702"/>
      <c r="U12" s="702"/>
      <c r="V12" s="702"/>
      <c r="W12" s="702"/>
      <c r="X12" s="661"/>
      <c r="Y12" s="660"/>
      <c r="Z12" s="661"/>
    </row>
    <row r="13" spans="2:28" ht="27.75" customHeight="1" x14ac:dyDescent="0.15">
      <c r="B13" s="650"/>
      <c r="C13" s="660"/>
      <c r="D13" s="661"/>
      <c r="E13" s="20"/>
      <c r="F13" s="701"/>
      <c r="G13" s="701"/>
      <c r="H13" s="669"/>
      <c r="I13" s="695"/>
      <c r="J13" s="695"/>
      <c r="K13" s="695"/>
      <c r="L13" s="670"/>
      <c r="M13" s="670"/>
      <c r="N13" s="671"/>
      <c r="O13" s="660"/>
      <c r="P13" s="702"/>
      <c r="Q13" s="702"/>
      <c r="R13" s="702"/>
      <c r="S13" s="702"/>
      <c r="T13" s="702"/>
      <c r="U13" s="702"/>
      <c r="V13" s="702"/>
      <c r="W13" s="702"/>
      <c r="X13" s="661"/>
      <c r="Y13" s="660"/>
      <c r="Z13" s="661"/>
    </row>
    <row r="14" spans="2:28" ht="27.75" customHeight="1" x14ac:dyDescent="0.15">
      <c r="B14" s="650"/>
      <c r="C14" s="660"/>
      <c r="D14" s="661"/>
      <c r="E14" s="20"/>
      <c r="F14" s="657"/>
      <c r="G14" s="657"/>
      <c r="H14" s="669"/>
      <c r="I14" s="695"/>
      <c r="J14" s="695"/>
      <c r="K14" s="695"/>
      <c r="L14" s="670"/>
      <c r="M14" s="670"/>
      <c r="N14" s="671"/>
      <c r="O14" s="660"/>
      <c r="P14" s="702"/>
      <c r="Q14" s="702"/>
      <c r="R14" s="702"/>
      <c r="S14" s="702"/>
      <c r="T14" s="702"/>
      <c r="U14" s="702"/>
      <c r="V14" s="702"/>
      <c r="W14" s="702"/>
      <c r="X14" s="661"/>
      <c r="Y14" s="660"/>
      <c r="Z14" s="661"/>
    </row>
    <row r="15" spans="2:28" ht="27.75" customHeight="1" x14ac:dyDescent="0.15">
      <c r="B15" s="650"/>
      <c r="C15" s="660"/>
      <c r="D15" s="661"/>
      <c r="E15" s="20"/>
      <c r="F15" s="701"/>
      <c r="G15" s="701"/>
      <c r="H15" s="669"/>
      <c r="I15" s="695"/>
      <c r="J15" s="695"/>
      <c r="K15" s="695"/>
      <c r="L15" s="670"/>
      <c r="M15" s="670"/>
      <c r="N15" s="671"/>
      <c r="O15" s="660"/>
      <c r="P15" s="702"/>
      <c r="Q15" s="702"/>
      <c r="R15" s="702"/>
      <c r="S15" s="702"/>
      <c r="T15" s="702"/>
      <c r="U15" s="702"/>
      <c r="V15" s="702"/>
      <c r="W15" s="702"/>
      <c r="X15" s="661"/>
      <c r="Y15" s="660"/>
      <c r="Z15" s="661"/>
    </row>
    <row r="16" spans="2:28" ht="27.75" customHeight="1" x14ac:dyDescent="0.15">
      <c r="B16" s="650"/>
      <c r="C16" s="660"/>
      <c r="D16" s="661"/>
      <c r="E16" s="20"/>
      <c r="F16" s="701"/>
      <c r="G16" s="701"/>
      <c r="H16" s="669"/>
      <c r="I16" s="695"/>
      <c r="J16" s="695"/>
      <c r="K16" s="695"/>
      <c r="L16" s="670"/>
      <c r="M16" s="670"/>
      <c r="N16" s="671"/>
      <c r="O16" s="660"/>
      <c r="P16" s="702"/>
      <c r="Q16" s="702"/>
      <c r="R16" s="702"/>
      <c r="S16" s="702"/>
      <c r="T16" s="702"/>
      <c r="U16" s="702"/>
      <c r="V16" s="702"/>
      <c r="W16" s="702"/>
      <c r="X16" s="661"/>
      <c r="Y16" s="660"/>
      <c r="Z16" s="661"/>
    </row>
    <row r="17" spans="2:26" ht="27.75" customHeight="1" x14ac:dyDescent="0.15">
      <c r="B17" s="650"/>
      <c r="C17" s="660"/>
      <c r="D17" s="661"/>
      <c r="E17" s="20"/>
      <c r="F17" s="701"/>
      <c r="G17" s="701"/>
      <c r="H17" s="669"/>
      <c r="I17" s="695"/>
      <c r="J17" s="695"/>
      <c r="K17" s="695"/>
      <c r="L17" s="670"/>
      <c r="M17" s="670"/>
      <c r="N17" s="671"/>
      <c r="O17" s="660"/>
      <c r="P17" s="702"/>
      <c r="Q17" s="702"/>
      <c r="R17" s="702"/>
      <c r="S17" s="702"/>
      <c r="T17" s="702"/>
      <c r="U17" s="702"/>
      <c r="V17" s="702"/>
      <c r="W17" s="702"/>
      <c r="X17" s="661"/>
      <c r="Y17" s="660"/>
      <c r="Z17" s="661"/>
    </row>
    <row r="18" spans="2:26" ht="27.75" customHeight="1" x14ac:dyDescent="0.15">
      <c r="B18" s="650"/>
      <c r="C18" s="660"/>
      <c r="D18" s="661"/>
      <c r="E18" s="20"/>
      <c r="F18" s="701"/>
      <c r="G18" s="701"/>
      <c r="H18" s="669"/>
      <c r="I18" s="695"/>
      <c r="J18" s="695"/>
      <c r="K18" s="695"/>
      <c r="L18" s="670"/>
      <c r="M18" s="670"/>
      <c r="N18" s="671"/>
      <c r="O18" s="660"/>
      <c r="P18" s="702"/>
      <c r="Q18" s="702"/>
      <c r="R18" s="702"/>
      <c r="S18" s="702"/>
      <c r="T18" s="702"/>
      <c r="U18" s="702"/>
      <c r="V18" s="702"/>
      <c r="W18" s="702"/>
      <c r="X18" s="661"/>
      <c r="Y18" s="660"/>
      <c r="Z18" s="661"/>
    </row>
    <row r="19" spans="2:26" ht="27.75" customHeight="1" x14ac:dyDescent="0.15">
      <c r="B19" s="650"/>
      <c r="C19" s="660"/>
      <c r="D19" s="661"/>
      <c r="E19" s="20"/>
      <c r="F19" s="701"/>
      <c r="G19" s="701"/>
      <c r="H19" s="669"/>
      <c r="I19" s="695"/>
      <c r="J19" s="695"/>
      <c r="K19" s="695"/>
      <c r="L19" s="670"/>
      <c r="M19" s="670"/>
      <c r="N19" s="671"/>
      <c r="O19" s="660"/>
      <c r="P19" s="702"/>
      <c r="Q19" s="702"/>
      <c r="R19" s="702"/>
      <c r="S19" s="702"/>
      <c r="T19" s="702"/>
      <c r="U19" s="702"/>
      <c r="V19" s="702"/>
      <c r="W19" s="702"/>
      <c r="X19" s="661"/>
      <c r="Y19" s="660"/>
      <c r="Z19" s="661"/>
    </row>
    <row r="20" spans="2:26" ht="27.75" customHeight="1" x14ac:dyDescent="0.15">
      <c r="B20" s="650"/>
      <c r="C20" s="660"/>
      <c r="D20" s="661"/>
      <c r="E20" s="20"/>
      <c r="F20" s="701"/>
      <c r="G20" s="701"/>
      <c r="H20" s="669"/>
      <c r="I20" s="695"/>
      <c r="J20" s="695"/>
      <c r="K20" s="695"/>
      <c r="L20" s="670"/>
      <c r="M20" s="670"/>
      <c r="N20" s="671"/>
      <c r="O20" s="660"/>
      <c r="P20" s="702"/>
      <c r="Q20" s="702"/>
      <c r="R20" s="702"/>
      <c r="S20" s="702"/>
      <c r="T20" s="702"/>
      <c r="U20" s="702"/>
      <c r="V20" s="702"/>
      <c r="W20" s="702"/>
      <c r="X20" s="661"/>
      <c r="Y20" s="660"/>
      <c r="Z20" s="661"/>
    </row>
    <row r="21" spans="2:26" ht="27.75" customHeight="1" x14ac:dyDescent="0.15">
      <c r="B21" s="651"/>
      <c r="C21" s="660"/>
      <c r="D21" s="661"/>
      <c r="E21" s="20"/>
      <c r="F21" s="701"/>
      <c r="G21" s="701"/>
      <c r="H21" s="669"/>
      <c r="I21" s="695"/>
      <c r="J21" s="695"/>
      <c r="K21" s="695"/>
      <c r="L21" s="670"/>
      <c r="M21" s="670"/>
      <c r="N21" s="671"/>
      <c r="O21" s="660"/>
      <c r="P21" s="702"/>
      <c r="Q21" s="702"/>
      <c r="R21" s="702"/>
      <c r="S21" s="702"/>
      <c r="T21" s="702"/>
      <c r="U21" s="702"/>
      <c r="V21" s="702"/>
      <c r="W21" s="702"/>
      <c r="X21" s="661"/>
      <c r="Y21" s="660"/>
      <c r="Z21" s="661"/>
    </row>
    <row r="22" spans="2:26" ht="16.149999999999999" customHeight="1" x14ac:dyDescent="0.15">
      <c r="B22" s="1" t="s">
        <v>229</v>
      </c>
    </row>
    <row r="23" spans="2:26" ht="16.149999999999999" customHeight="1" x14ac:dyDescent="0.15">
      <c r="B23" s="4" t="s">
        <v>371</v>
      </c>
    </row>
  </sheetData>
  <mergeCells count="97">
    <mergeCell ref="Y16:Z16"/>
    <mergeCell ref="Y14:Z14"/>
    <mergeCell ref="Y15:Z15"/>
    <mergeCell ref="O6:X6"/>
    <mergeCell ref="O7:X7"/>
    <mergeCell ref="O8:X8"/>
    <mergeCell ref="O9:X9"/>
    <mergeCell ref="O10:X10"/>
    <mergeCell ref="O12:X12"/>
    <mergeCell ref="O11:X11"/>
    <mergeCell ref="O13:X13"/>
    <mergeCell ref="O14:X14"/>
    <mergeCell ref="O15:X15"/>
    <mergeCell ref="O16:X16"/>
    <mergeCell ref="Y9:Z9"/>
    <mergeCell ref="Y7:Z7"/>
    <mergeCell ref="Y18:Z18"/>
    <mergeCell ref="Y19:Z19"/>
    <mergeCell ref="Y20:Z20"/>
    <mergeCell ref="Y21:Z21"/>
    <mergeCell ref="Y17:Z17"/>
    <mergeCell ref="O17:X17"/>
    <mergeCell ref="O18:X18"/>
    <mergeCell ref="H16:N16"/>
    <mergeCell ref="O19:X19"/>
    <mergeCell ref="O20:X20"/>
    <mergeCell ref="O21:X21"/>
    <mergeCell ref="C21:D21"/>
    <mergeCell ref="F21:G21"/>
    <mergeCell ref="C20:D20"/>
    <mergeCell ref="F20:G20"/>
    <mergeCell ref="C17:D17"/>
    <mergeCell ref="F17:G17"/>
    <mergeCell ref="H20:N20"/>
    <mergeCell ref="H21:N21"/>
    <mergeCell ref="C18:D18"/>
    <mergeCell ref="F18:G18"/>
    <mergeCell ref="C19:D19"/>
    <mergeCell ref="F19:G19"/>
    <mergeCell ref="H17:N17"/>
    <mergeCell ref="H18:N18"/>
    <mergeCell ref="H19:N19"/>
    <mergeCell ref="H14:N14"/>
    <mergeCell ref="C16:D16"/>
    <mergeCell ref="F16:G16"/>
    <mergeCell ref="Y12:Z12"/>
    <mergeCell ref="C13:D13"/>
    <mergeCell ref="F13:G13"/>
    <mergeCell ref="C12:D12"/>
    <mergeCell ref="F12:G12"/>
    <mergeCell ref="Y13:Z13"/>
    <mergeCell ref="H12:N12"/>
    <mergeCell ref="H13:N13"/>
    <mergeCell ref="C15:D15"/>
    <mergeCell ref="F15:G15"/>
    <mergeCell ref="C14:D14"/>
    <mergeCell ref="F14:G14"/>
    <mergeCell ref="H15:N15"/>
    <mergeCell ref="H9:N9"/>
    <mergeCell ref="H8:N8"/>
    <mergeCell ref="Y6:Z6"/>
    <mergeCell ref="Y11:Z11"/>
    <mergeCell ref="F10:G10"/>
    <mergeCell ref="Y10:Z10"/>
    <mergeCell ref="F11:G11"/>
    <mergeCell ref="H11:N11"/>
    <mergeCell ref="H10:N10"/>
    <mergeCell ref="B2:Z2"/>
    <mergeCell ref="B3:D3"/>
    <mergeCell ref="E3:G3"/>
    <mergeCell ref="H3:I3"/>
    <mergeCell ref="J3:L3"/>
    <mergeCell ref="U3:W4"/>
    <mergeCell ref="X3:Z4"/>
    <mergeCell ref="B4:D4"/>
    <mergeCell ref="E4:G4"/>
    <mergeCell ref="H4:I4"/>
    <mergeCell ref="J4:L4"/>
    <mergeCell ref="M3:P4"/>
    <mergeCell ref="Q3:T3"/>
    <mergeCell ref="Q4:T4"/>
    <mergeCell ref="B5:B21"/>
    <mergeCell ref="C5:D6"/>
    <mergeCell ref="E5:E6"/>
    <mergeCell ref="F6:G6"/>
    <mergeCell ref="C8:D8"/>
    <mergeCell ref="C7:D7"/>
    <mergeCell ref="F8:G8"/>
    <mergeCell ref="C10:D10"/>
    <mergeCell ref="C11:D11"/>
    <mergeCell ref="C9:D9"/>
    <mergeCell ref="F5:Z5"/>
    <mergeCell ref="Y8:Z8"/>
    <mergeCell ref="H6:N6"/>
    <mergeCell ref="F7:G7"/>
    <mergeCell ref="F9:G9"/>
    <mergeCell ref="H7:N7"/>
  </mergeCells>
  <phoneticPr fontId="9"/>
  <printOptions horizontalCentered="1" verticalCentered="1"/>
  <pageMargins left="0.23622047244094488" right="0.23622047244094488" top="0.74803149606299213" bottom="0.74803149606299213" header="0.31496062992125984" footer="0.31496062992125984"/>
  <pageSetup paperSize="9" scale="94" fitToWidth="0" orientation="landscape" copies="2" r:id="rId1"/>
  <headerFooter alignWithMargins="0"/>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800-000000000000}">
          <x14:formula1>
            <xm:f>'(参考)リスト'!$F$16:$F$21</xm:f>
          </x14:formula1>
          <xm:sqref>Y7:Z21</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E5A619-DB70-48DF-8EFE-2475DE0A044E}">
  <sheetPr codeName="Sheet12"/>
  <dimension ref="B1:X31"/>
  <sheetViews>
    <sheetView showGridLines="0" showZeros="0" view="pageBreakPreview" topLeftCell="A8" zoomScale="115" zoomScaleNormal="70" zoomScaleSheetLayoutView="115" workbookViewId="0">
      <selection activeCell="AB19" sqref="AB19"/>
    </sheetView>
  </sheetViews>
  <sheetFormatPr defaultColWidth="7.625" defaultRowHeight="28.15" customHeight="1" x14ac:dyDescent="0.15"/>
  <cols>
    <col min="1" max="1" width="1.75" style="28" customWidth="1"/>
    <col min="2" max="4" width="6.125" style="28" customWidth="1"/>
    <col min="5" max="5" width="12.25" style="28" customWidth="1"/>
    <col min="6" max="12" width="9.125" style="28" customWidth="1"/>
    <col min="13" max="15" width="6.125" style="28" customWidth="1"/>
    <col min="16" max="16" width="12.25" style="28" customWidth="1"/>
    <col min="17" max="23" width="9.125" style="28" customWidth="1"/>
    <col min="24" max="24" width="3.125" style="28" customWidth="1"/>
    <col min="25" max="16384" width="7.625" style="28"/>
  </cols>
  <sheetData>
    <row r="1" spans="2:23" ht="9" customHeight="1" x14ac:dyDescent="0.15">
      <c r="W1" s="128"/>
    </row>
    <row r="2" spans="2:23" ht="25.15" customHeight="1" x14ac:dyDescent="0.15">
      <c r="B2" s="265" t="s">
        <v>508</v>
      </c>
      <c r="C2" s="266"/>
      <c r="D2" s="266"/>
      <c r="E2" s="266"/>
      <c r="F2" s="266"/>
      <c r="G2" s="266"/>
      <c r="H2" s="266"/>
      <c r="I2" s="266"/>
      <c r="J2" s="266"/>
      <c r="K2" s="266"/>
      <c r="L2" s="266"/>
      <c r="M2" s="266"/>
      <c r="N2" s="266"/>
      <c r="O2" s="266"/>
      <c r="P2" s="266"/>
      <c r="Q2" s="266"/>
      <c r="R2" s="336" t="s">
        <v>412</v>
      </c>
      <c r="S2" s="336"/>
      <c r="T2" s="541" t="s">
        <v>681</v>
      </c>
      <c r="U2" s="541"/>
      <c r="V2" s="541"/>
      <c r="W2" s="541"/>
    </row>
    <row r="3" spans="2:23" ht="25.15" customHeight="1" x14ac:dyDescent="0.15">
      <c r="B3" s="717" t="s">
        <v>34</v>
      </c>
      <c r="C3" s="718"/>
      <c r="D3" s="718"/>
      <c r="E3" s="719" t="s">
        <v>531</v>
      </c>
      <c r="F3" s="720"/>
      <c r="G3" s="721"/>
      <c r="H3" s="711" t="s">
        <v>27</v>
      </c>
      <c r="I3" s="712"/>
      <c r="J3" s="722" t="s">
        <v>682</v>
      </c>
      <c r="K3" s="714"/>
      <c r="L3" s="715"/>
      <c r="M3" s="724" t="s">
        <v>448</v>
      </c>
      <c r="N3" s="732"/>
      <c r="O3" s="725"/>
      <c r="P3" s="723" t="s">
        <v>536</v>
      </c>
      <c r="Q3" s="723"/>
      <c r="R3" s="723"/>
      <c r="S3" s="724" t="s">
        <v>185</v>
      </c>
      <c r="T3" s="725"/>
      <c r="U3" s="728">
        <v>45594</v>
      </c>
      <c r="V3" s="729"/>
      <c r="W3" s="730"/>
    </row>
    <row r="4" spans="2:23" ht="25.15" customHeight="1" x14ac:dyDescent="0.15">
      <c r="B4" s="706" t="s">
        <v>28</v>
      </c>
      <c r="C4" s="707"/>
      <c r="D4" s="707"/>
      <c r="E4" s="708" t="s">
        <v>532</v>
      </c>
      <c r="F4" s="709"/>
      <c r="G4" s="710"/>
      <c r="H4" s="711" t="s">
        <v>33</v>
      </c>
      <c r="I4" s="712"/>
      <c r="J4" s="713" t="s">
        <v>534</v>
      </c>
      <c r="K4" s="714"/>
      <c r="L4" s="715"/>
      <c r="M4" s="733"/>
      <c r="N4" s="734"/>
      <c r="O4" s="735"/>
      <c r="P4" s="716" t="s">
        <v>537</v>
      </c>
      <c r="Q4" s="716"/>
      <c r="R4" s="716"/>
      <c r="S4" s="726"/>
      <c r="T4" s="727"/>
      <c r="U4" s="726"/>
      <c r="V4" s="731"/>
      <c r="W4" s="727"/>
    </row>
    <row r="5" spans="2:23" s="31" customFormat="1" ht="25.5" customHeight="1" x14ac:dyDescent="0.15">
      <c r="B5" s="736" t="s">
        <v>32</v>
      </c>
      <c r="C5" s="738" t="s">
        <v>190</v>
      </c>
      <c r="D5" s="739"/>
      <c r="E5" s="267">
        <v>1</v>
      </c>
      <c r="F5" s="740"/>
      <c r="G5" s="741"/>
      <c r="H5" s="741"/>
      <c r="I5" s="741"/>
      <c r="J5" s="741"/>
      <c r="K5" s="741"/>
      <c r="L5" s="742"/>
      <c r="M5" s="736" t="s">
        <v>32</v>
      </c>
      <c r="N5" s="738" t="s">
        <v>190</v>
      </c>
      <c r="O5" s="739"/>
      <c r="P5" s="267">
        <v>1</v>
      </c>
      <c r="Q5" s="743"/>
      <c r="R5" s="744"/>
      <c r="S5" s="744"/>
      <c r="T5" s="744"/>
      <c r="U5" s="744"/>
      <c r="V5" s="744"/>
      <c r="W5" s="745"/>
    </row>
    <row r="6" spans="2:23" s="31" customFormat="1" ht="25.5" customHeight="1" x14ac:dyDescent="0.15">
      <c r="B6" s="737"/>
      <c r="C6" s="738" t="s">
        <v>322</v>
      </c>
      <c r="D6" s="739"/>
      <c r="E6" s="268">
        <v>1</v>
      </c>
      <c r="F6" s="743"/>
      <c r="G6" s="744"/>
      <c r="H6" s="744"/>
      <c r="I6" s="744"/>
      <c r="J6" s="744"/>
      <c r="K6" s="744"/>
      <c r="L6" s="745"/>
      <c r="M6" s="737"/>
      <c r="N6" s="738" t="s">
        <v>322</v>
      </c>
      <c r="O6" s="739"/>
      <c r="P6" s="268">
        <v>2</v>
      </c>
      <c r="Q6" s="743"/>
      <c r="R6" s="744"/>
      <c r="S6" s="744"/>
      <c r="T6" s="744"/>
      <c r="U6" s="744"/>
      <c r="V6" s="744"/>
      <c r="W6" s="745"/>
    </row>
    <row r="7" spans="2:23" s="31" customFormat="1" ht="25.5" customHeight="1" x14ac:dyDescent="0.15">
      <c r="B7" s="736" t="s">
        <v>30</v>
      </c>
      <c r="C7" s="738" t="s">
        <v>167</v>
      </c>
      <c r="D7" s="739"/>
      <c r="E7" s="269" t="s">
        <v>464</v>
      </c>
      <c r="F7" s="743"/>
      <c r="G7" s="744"/>
      <c r="H7" s="744"/>
      <c r="I7" s="744"/>
      <c r="J7" s="744"/>
      <c r="K7" s="744"/>
      <c r="L7" s="745"/>
      <c r="M7" s="736" t="s">
        <v>30</v>
      </c>
      <c r="N7" s="738" t="s">
        <v>167</v>
      </c>
      <c r="O7" s="739"/>
      <c r="P7" s="269" t="s">
        <v>464</v>
      </c>
      <c r="Q7" s="743"/>
      <c r="R7" s="744"/>
      <c r="S7" s="744"/>
      <c r="T7" s="744"/>
      <c r="U7" s="744"/>
      <c r="V7" s="744"/>
      <c r="W7" s="745"/>
    </row>
    <row r="8" spans="2:23" s="31" customFormat="1" ht="25.5" customHeight="1" x14ac:dyDescent="0.15">
      <c r="B8" s="749"/>
      <c r="C8" s="738" t="s">
        <v>166</v>
      </c>
      <c r="D8" s="739"/>
      <c r="E8" s="267" t="s">
        <v>339</v>
      </c>
      <c r="F8" s="743"/>
      <c r="G8" s="744"/>
      <c r="H8" s="744"/>
      <c r="I8" s="744"/>
      <c r="J8" s="744"/>
      <c r="K8" s="744"/>
      <c r="L8" s="745"/>
      <c r="M8" s="749"/>
      <c r="N8" s="738" t="s">
        <v>166</v>
      </c>
      <c r="O8" s="739"/>
      <c r="P8" s="267" t="s">
        <v>339</v>
      </c>
      <c r="Q8" s="743"/>
      <c r="R8" s="744"/>
      <c r="S8" s="744"/>
      <c r="T8" s="744"/>
      <c r="U8" s="744"/>
      <c r="V8" s="744"/>
      <c r="W8" s="745"/>
    </row>
    <row r="9" spans="2:23" s="31" customFormat="1" ht="25.5" customHeight="1" x14ac:dyDescent="0.15">
      <c r="B9" s="750" t="s">
        <v>31</v>
      </c>
      <c r="C9" s="753"/>
      <c r="D9" s="751"/>
      <c r="E9" s="270" t="s">
        <v>466</v>
      </c>
      <c r="F9" s="743"/>
      <c r="G9" s="744"/>
      <c r="H9" s="744"/>
      <c r="I9" s="744"/>
      <c r="J9" s="744"/>
      <c r="K9" s="744"/>
      <c r="L9" s="745"/>
      <c r="M9" s="750" t="s">
        <v>31</v>
      </c>
      <c r="N9" s="753"/>
      <c r="O9" s="751"/>
      <c r="P9" s="270" t="s">
        <v>473</v>
      </c>
      <c r="Q9" s="743"/>
      <c r="R9" s="744"/>
      <c r="S9" s="744"/>
      <c r="T9" s="744"/>
      <c r="U9" s="744"/>
      <c r="V9" s="744"/>
      <c r="W9" s="745"/>
    </row>
    <row r="10" spans="2:23" s="31" customFormat="1" ht="25.5" customHeight="1" x14ac:dyDescent="0.15">
      <c r="B10" s="736" t="s">
        <v>219</v>
      </c>
      <c r="C10" s="750" t="s">
        <v>397</v>
      </c>
      <c r="D10" s="751"/>
      <c r="E10" s="268" t="s">
        <v>251</v>
      </c>
      <c r="F10" s="743"/>
      <c r="G10" s="744"/>
      <c r="H10" s="744"/>
      <c r="I10" s="744"/>
      <c r="J10" s="744"/>
      <c r="K10" s="744"/>
      <c r="L10" s="745"/>
      <c r="M10" s="736" t="s">
        <v>219</v>
      </c>
      <c r="N10" s="750" t="s">
        <v>397</v>
      </c>
      <c r="O10" s="751"/>
      <c r="P10" s="268" t="s">
        <v>252</v>
      </c>
      <c r="Q10" s="743"/>
      <c r="R10" s="744"/>
      <c r="S10" s="744"/>
      <c r="T10" s="744"/>
      <c r="U10" s="744"/>
      <c r="V10" s="744"/>
      <c r="W10" s="745"/>
    </row>
    <row r="11" spans="2:23" s="31" customFormat="1" ht="25.5" customHeight="1" x14ac:dyDescent="0.15">
      <c r="B11" s="749"/>
      <c r="C11" s="750" t="s">
        <v>218</v>
      </c>
      <c r="D11" s="751"/>
      <c r="E11" s="204" t="s">
        <v>540</v>
      </c>
      <c r="F11" s="743"/>
      <c r="G11" s="744"/>
      <c r="H11" s="744"/>
      <c r="I11" s="744"/>
      <c r="J11" s="744"/>
      <c r="K11" s="744"/>
      <c r="L11" s="745"/>
      <c r="M11" s="749"/>
      <c r="N11" s="750" t="s">
        <v>218</v>
      </c>
      <c r="O11" s="751"/>
      <c r="P11" s="204" t="s">
        <v>540</v>
      </c>
      <c r="Q11" s="743"/>
      <c r="R11" s="744"/>
      <c r="S11" s="744"/>
      <c r="T11" s="744"/>
      <c r="U11" s="744"/>
      <c r="V11" s="744"/>
      <c r="W11" s="745"/>
    </row>
    <row r="12" spans="2:23" s="31" customFormat="1" ht="25.5" customHeight="1" x14ac:dyDescent="0.15">
      <c r="B12" s="737"/>
      <c r="C12" s="752" t="s">
        <v>220</v>
      </c>
      <c r="D12" s="752"/>
      <c r="E12" s="204" t="s">
        <v>541</v>
      </c>
      <c r="F12" s="746"/>
      <c r="G12" s="747"/>
      <c r="H12" s="747"/>
      <c r="I12" s="747"/>
      <c r="J12" s="747"/>
      <c r="K12" s="747"/>
      <c r="L12" s="748"/>
      <c r="M12" s="737"/>
      <c r="N12" s="752" t="s">
        <v>220</v>
      </c>
      <c r="O12" s="752"/>
      <c r="P12" s="204" t="s">
        <v>541</v>
      </c>
      <c r="Q12" s="743"/>
      <c r="R12" s="744"/>
      <c r="S12" s="744"/>
      <c r="T12" s="744"/>
      <c r="U12" s="744"/>
      <c r="V12" s="744"/>
      <c r="W12" s="745"/>
    </row>
    <row r="13" spans="2:23" s="31" customFormat="1" ht="25.5" customHeight="1" x14ac:dyDescent="0.15">
      <c r="B13" s="755" t="s">
        <v>398</v>
      </c>
      <c r="C13" s="755"/>
      <c r="D13" s="755"/>
      <c r="E13" s="769" t="s">
        <v>599</v>
      </c>
      <c r="F13" s="770"/>
      <c r="G13" s="771"/>
      <c r="H13" s="755" t="s">
        <v>434</v>
      </c>
      <c r="I13" s="755"/>
      <c r="J13" s="757" t="s">
        <v>600</v>
      </c>
      <c r="K13" s="757"/>
      <c r="L13" s="757"/>
      <c r="M13" s="755" t="s">
        <v>398</v>
      </c>
      <c r="N13" s="755"/>
      <c r="O13" s="755"/>
      <c r="P13" s="772" t="s">
        <v>601</v>
      </c>
      <c r="Q13" s="773"/>
      <c r="R13" s="774"/>
      <c r="S13" s="755" t="s">
        <v>434</v>
      </c>
      <c r="T13" s="755"/>
      <c r="U13" s="756" t="s">
        <v>586</v>
      </c>
      <c r="V13" s="757"/>
      <c r="W13" s="757"/>
    </row>
    <row r="14" spans="2:23" s="31" customFormat="1" ht="25.5" customHeight="1" x14ac:dyDescent="0.15">
      <c r="B14" s="758" t="s">
        <v>234</v>
      </c>
      <c r="C14" s="758"/>
      <c r="D14" s="758"/>
      <c r="E14" s="759" t="s">
        <v>586</v>
      </c>
      <c r="F14" s="759"/>
      <c r="G14" s="759"/>
      <c r="H14" s="760" t="s">
        <v>4</v>
      </c>
      <c r="I14" s="761"/>
      <c r="J14" s="762" t="s">
        <v>586</v>
      </c>
      <c r="K14" s="763"/>
      <c r="L14" s="764"/>
      <c r="M14" s="760" t="s">
        <v>234</v>
      </c>
      <c r="N14" s="761"/>
      <c r="O14" s="765"/>
      <c r="P14" s="766" t="s">
        <v>586</v>
      </c>
      <c r="Q14" s="759"/>
      <c r="R14" s="759"/>
      <c r="S14" s="767" t="s">
        <v>4</v>
      </c>
      <c r="T14" s="768"/>
      <c r="U14" s="762" t="s">
        <v>586</v>
      </c>
      <c r="V14" s="763"/>
      <c r="W14" s="764"/>
    </row>
    <row r="15" spans="2:23" s="31" customFormat="1" ht="39.75" customHeight="1" x14ac:dyDescent="0.15">
      <c r="B15" s="752" t="s">
        <v>399</v>
      </c>
      <c r="C15" s="752"/>
      <c r="D15" s="752"/>
      <c r="E15" s="775" t="s">
        <v>598</v>
      </c>
      <c r="F15" s="776"/>
      <c r="G15" s="776"/>
      <c r="H15" s="776"/>
      <c r="I15" s="776"/>
      <c r="J15" s="776"/>
      <c r="K15" s="776"/>
      <c r="L15" s="777"/>
      <c r="M15" s="752" t="s">
        <v>399</v>
      </c>
      <c r="N15" s="752"/>
      <c r="O15" s="752"/>
      <c r="P15" s="775" t="s">
        <v>602</v>
      </c>
      <c r="Q15" s="776"/>
      <c r="R15" s="776"/>
      <c r="S15" s="776"/>
      <c r="T15" s="776"/>
      <c r="U15" s="776"/>
      <c r="V15" s="776"/>
      <c r="W15" s="777"/>
    </row>
    <row r="16" spans="2:23" s="31" customFormat="1" ht="25.5" customHeight="1" x14ac:dyDescent="0.15">
      <c r="B16" s="754" t="s">
        <v>32</v>
      </c>
      <c r="C16" s="754" t="s">
        <v>190</v>
      </c>
      <c r="D16" s="754"/>
      <c r="E16" s="267">
        <v>1</v>
      </c>
      <c r="F16" s="740"/>
      <c r="G16" s="741"/>
      <c r="H16" s="741"/>
      <c r="I16" s="741"/>
      <c r="J16" s="741"/>
      <c r="K16" s="741"/>
      <c r="L16" s="742"/>
      <c r="M16" s="754" t="s">
        <v>32</v>
      </c>
      <c r="N16" s="754" t="s">
        <v>190</v>
      </c>
      <c r="O16" s="754"/>
      <c r="P16" s="267">
        <v>1</v>
      </c>
      <c r="Q16" s="743"/>
      <c r="R16" s="744"/>
      <c r="S16" s="744"/>
      <c r="T16" s="744"/>
      <c r="U16" s="744"/>
      <c r="V16" s="744"/>
      <c r="W16" s="745"/>
    </row>
    <row r="17" spans="2:24" s="31" customFormat="1" ht="25.5" customHeight="1" x14ac:dyDescent="0.15">
      <c r="B17" s="754"/>
      <c r="C17" s="754" t="s">
        <v>322</v>
      </c>
      <c r="D17" s="754"/>
      <c r="E17" s="268">
        <v>3</v>
      </c>
      <c r="F17" s="743"/>
      <c r="G17" s="744"/>
      <c r="H17" s="744"/>
      <c r="I17" s="744"/>
      <c r="J17" s="744"/>
      <c r="K17" s="744"/>
      <c r="L17" s="745"/>
      <c r="M17" s="754"/>
      <c r="N17" s="754" t="s">
        <v>322</v>
      </c>
      <c r="O17" s="754"/>
      <c r="P17" s="268">
        <v>4</v>
      </c>
      <c r="Q17" s="743"/>
      <c r="R17" s="744"/>
      <c r="S17" s="744"/>
      <c r="T17" s="744"/>
      <c r="U17" s="744"/>
      <c r="V17" s="744"/>
      <c r="W17" s="745"/>
    </row>
    <row r="18" spans="2:24" s="31" customFormat="1" ht="25.5" customHeight="1" x14ac:dyDescent="0.15">
      <c r="B18" s="754" t="s">
        <v>30</v>
      </c>
      <c r="C18" s="754" t="s">
        <v>167</v>
      </c>
      <c r="D18" s="754"/>
      <c r="E18" s="269" t="s">
        <v>464</v>
      </c>
      <c r="F18" s="743"/>
      <c r="G18" s="744"/>
      <c r="H18" s="744"/>
      <c r="I18" s="744"/>
      <c r="J18" s="744"/>
      <c r="K18" s="744"/>
      <c r="L18" s="745"/>
      <c r="M18" s="754" t="s">
        <v>30</v>
      </c>
      <c r="N18" s="754" t="s">
        <v>167</v>
      </c>
      <c r="O18" s="754"/>
      <c r="P18" s="269" t="s">
        <v>464</v>
      </c>
      <c r="Q18" s="743"/>
      <c r="R18" s="744"/>
      <c r="S18" s="744"/>
      <c r="T18" s="744"/>
      <c r="U18" s="744"/>
      <c r="V18" s="744"/>
      <c r="W18" s="745"/>
    </row>
    <row r="19" spans="2:24" s="31" customFormat="1" ht="25.5" customHeight="1" x14ac:dyDescent="0.15">
      <c r="B19" s="754"/>
      <c r="C19" s="754" t="s">
        <v>166</v>
      </c>
      <c r="D19" s="754"/>
      <c r="E19" s="267" t="s">
        <v>339</v>
      </c>
      <c r="F19" s="743"/>
      <c r="G19" s="744"/>
      <c r="H19" s="744"/>
      <c r="I19" s="744"/>
      <c r="J19" s="744"/>
      <c r="K19" s="744"/>
      <c r="L19" s="745"/>
      <c r="M19" s="754"/>
      <c r="N19" s="754" t="s">
        <v>166</v>
      </c>
      <c r="O19" s="754"/>
      <c r="P19" s="267" t="s">
        <v>339</v>
      </c>
      <c r="Q19" s="743"/>
      <c r="R19" s="744"/>
      <c r="S19" s="744"/>
      <c r="T19" s="744"/>
      <c r="U19" s="744"/>
      <c r="V19" s="744"/>
      <c r="W19" s="745"/>
    </row>
    <row r="20" spans="2:24" s="31" customFormat="1" ht="25.5" customHeight="1" x14ac:dyDescent="0.15">
      <c r="B20" s="752" t="s">
        <v>31</v>
      </c>
      <c r="C20" s="752"/>
      <c r="D20" s="752"/>
      <c r="E20" s="270" t="s">
        <v>473</v>
      </c>
      <c r="F20" s="743"/>
      <c r="G20" s="744"/>
      <c r="H20" s="744"/>
      <c r="I20" s="744"/>
      <c r="J20" s="744"/>
      <c r="K20" s="744"/>
      <c r="L20" s="745"/>
      <c r="M20" s="752" t="s">
        <v>31</v>
      </c>
      <c r="N20" s="752"/>
      <c r="O20" s="752"/>
      <c r="P20" s="270" t="s">
        <v>473</v>
      </c>
      <c r="Q20" s="743"/>
      <c r="R20" s="744"/>
      <c r="S20" s="744"/>
      <c r="T20" s="744"/>
      <c r="U20" s="744"/>
      <c r="V20" s="744"/>
      <c r="W20" s="745"/>
    </row>
    <row r="21" spans="2:24" s="31" customFormat="1" ht="25.5" customHeight="1" x14ac:dyDescent="0.15">
      <c r="B21" s="736" t="s">
        <v>219</v>
      </c>
      <c r="C21" s="752" t="s">
        <v>397</v>
      </c>
      <c r="D21" s="752"/>
      <c r="E21" s="268" t="s">
        <v>252</v>
      </c>
      <c r="F21" s="743"/>
      <c r="G21" s="744"/>
      <c r="H21" s="744"/>
      <c r="I21" s="744"/>
      <c r="J21" s="744"/>
      <c r="K21" s="744"/>
      <c r="L21" s="745"/>
      <c r="M21" s="736" t="s">
        <v>219</v>
      </c>
      <c r="N21" s="752" t="s">
        <v>397</v>
      </c>
      <c r="O21" s="752"/>
      <c r="P21" s="268" t="s">
        <v>252</v>
      </c>
      <c r="Q21" s="743"/>
      <c r="R21" s="744"/>
      <c r="S21" s="744"/>
      <c r="T21" s="744"/>
      <c r="U21" s="744"/>
      <c r="V21" s="744"/>
      <c r="W21" s="745"/>
    </row>
    <row r="22" spans="2:24" s="31" customFormat="1" ht="25.5" customHeight="1" x14ac:dyDescent="0.15">
      <c r="B22" s="749"/>
      <c r="C22" s="752" t="s">
        <v>218</v>
      </c>
      <c r="D22" s="752"/>
      <c r="E22" s="204" t="s">
        <v>540</v>
      </c>
      <c r="F22" s="743"/>
      <c r="G22" s="744"/>
      <c r="H22" s="744"/>
      <c r="I22" s="744"/>
      <c r="J22" s="744"/>
      <c r="K22" s="744"/>
      <c r="L22" s="745"/>
      <c r="M22" s="749"/>
      <c r="N22" s="752" t="s">
        <v>218</v>
      </c>
      <c r="O22" s="752"/>
      <c r="P22" s="204" t="s">
        <v>540</v>
      </c>
      <c r="Q22" s="743"/>
      <c r="R22" s="744"/>
      <c r="S22" s="744"/>
      <c r="T22" s="744"/>
      <c r="U22" s="744"/>
      <c r="V22" s="744"/>
      <c r="W22" s="745"/>
    </row>
    <row r="23" spans="2:24" s="31" customFormat="1" ht="25.5" customHeight="1" x14ac:dyDescent="0.15">
      <c r="B23" s="737"/>
      <c r="C23" s="752" t="s">
        <v>220</v>
      </c>
      <c r="D23" s="752"/>
      <c r="E23" s="204" t="s">
        <v>541</v>
      </c>
      <c r="F23" s="746"/>
      <c r="G23" s="747"/>
      <c r="H23" s="747"/>
      <c r="I23" s="747"/>
      <c r="J23" s="747"/>
      <c r="K23" s="747"/>
      <c r="L23" s="748"/>
      <c r="M23" s="737"/>
      <c r="N23" s="752" t="s">
        <v>220</v>
      </c>
      <c r="O23" s="752"/>
      <c r="P23" s="204" t="s">
        <v>541</v>
      </c>
      <c r="Q23" s="743"/>
      <c r="R23" s="744"/>
      <c r="S23" s="744"/>
      <c r="T23" s="744"/>
      <c r="U23" s="744"/>
      <c r="V23" s="744"/>
      <c r="W23" s="745"/>
    </row>
    <row r="24" spans="2:24" s="31" customFormat="1" ht="25.5" customHeight="1" x14ac:dyDescent="0.15">
      <c r="B24" s="755" t="s">
        <v>398</v>
      </c>
      <c r="C24" s="755"/>
      <c r="D24" s="755"/>
      <c r="E24" s="772" t="s">
        <v>603</v>
      </c>
      <c r="F24" s="773"/>
      <c r="G24" s="774"/>
      <c r="H24" s="755" t="s">
        <v>434</v>
      </c>
      <c r="I24" s="755"/>
      <c r="J24" s="769" t="s">
        <v>586</v>
      </c>
      <c r="K24" s="770"/>
      <c r="L24" s="771"/>
      <c r="M24" s="755" t="s">
        <v>398</v>
      </c>
      <c r="N24" s="755"/>
      <c r="O24" s="755"/>
      <c r="P24" s="772" t="s">
        <v>605</v>
      </c>
      <c r="Q24" s="773"/>
      <c r="R24" s="774"/>
      <c r="S24" s="755" t="s">
        <v>434</v>
      </c>
      <c r="T24" s="755"/>
      <c r="U24" s="757" t="s">
        <v>586</v>
      </c>
      <c r="V24" s="757"/>
      <c r="W24" s="757"/>
    </row>
    <row r="25" spans="2:24" s="31" customFormat="1" ht="25.5" customHeight="1" x14ac:dyDescent="0.15">
      <c r="B25" s="758" t="s">
        <v>234</v>
      </c>
      <c r="C25" s="758"/>
      <c r="D25" s="758"/>
      <c r="E25" s="759" t="s">
        <v>586</v>
      </c>
      <c r="F25" s="759"/>
      <c r="G25" s="759"/>
      <c r="H25" s="760" t="s">
        <v>4</v>
      </c>
      <c r="I25" s="761"/>
      <c r="J25" s="762" t="s">
        <v>586</v>
      </c>
      <c r="K25" s="763"/>
      <c r="L25" s="764"/>
      <c r="M25" s="760" t="s">
        <v>234</v>
      </c>
      <c r="N25" s="761"/>
      <c r="O25" s="765"/>
      <c r="P25" s="781" t="s">
        <v>586</v>
      </c>
      <c r="Q25" s="782"/>
      <c r="R25" s="782"/>
      <c r="S25" s="767" t="s">
        <v>4</v>
      </c>
      <c r="T25" s="768"/>
      <c r="U25" s="762" t="s">
        <v>586</v>
      </c>
      <c r="V25" s="763"/>
      <c r="W25" s="764"/>
    </row>
    <row r="26" spans="2:24" s="31" customFormat="1" ht="39.75" customHeight="1" x14ac:dyDescent="0.15">
      <c r="B26" s="752" t="s">
        <v>399</v>
      </c>
      <c r="C26" s="752"/>
      <c r="D26" s="752"/>
      <c r="E26" s="775" t="s">
        <v>604</v>
      </c>
      <c r="F26" s="776"/>
      <c r="G26" s="776"/>
      <c r="H26" s="776"/>
      <c r="I26" s="776"/>
      <c r="J26" s="776"/>
      <c r="K26" s="776"/>
      <c r="L26" s="777"/>
      <c r="M26" s="752" t="s">
        <v>399</v>
      </c>
      <c r="N26" s="752"/>
      <c r="O26" s="752"/>
      <c r="P26" s="775" t="s">
        <v>606</v>
      </c>
      <c r="Q26" s="776"/>
      <c r="R26" s="776"/>
      <c r="S26" s="776"/>
      <c r="T26" s="776"/>
      <c r="U26" s="776"/>
      <c r="V26" s="776"/>
      <c r="W26" s="777"/>
    </row>
    <row r="27" spans="2:24" s="31" customFormat="1" ht="15" customHeight="1" x14ac:dyDescent="0.15">
      <c r="B27" s="271"/>
      <c r="C27" s="778" t="s">
        <v>521</v>
      </c>
      <c r="D27" s="779"/>
      <c r="E27" s="779"/>
      <c r="F27" s="779"/>
      <c r="G27" s="779"/>
      <c r="H27" s="779"/>
      <c r="I27" s="779"/>
      <c r="J27" s="779"/>
      <c r="K27" s="779"/>
      <c r="L27" s="779"/>
      <c r="M27" s="272"/>
      <c r="N27" s="272" t="s">
        <v>429</v>
      </c>
      <c r="O27" s="272"/>
      <c r="P27" s="272"/>
      <c r="Q27" s="272"/>
      <c r="R27" s="272"/>
      <c r="S27" s="272"/>
      <c r="T27" s="272"/>
      <c r="U27" s="272"/>
      <c r="V27" s="272"/>
      <c r="W27" s="272"/>
    </row>
    <row r="28" spans="2:24" s="31" customFormat="1" ht="15" customHeight="1" x14ac:dyDescent="0.15">
      <c r="B28" s="271"/>
      <c r="C28" s="780"/>
      <c r="D28" s="780"/>
      <c r="E28" s="780"/>
      <c r="F28" s="780"/>
      <c r="G28" s="780"/>
      <c r="H28" s="780"/>
      <c r="I28" s="780"/>
      <c r="J28" s="780"/>
      <c r="K28" s="780"/>
      <c r="L28" s="780"/>
      <c r="M28" s="272"/>
      <c r="N28" s="272" t="s">
        <v>522</v>
      </c>
      <c r="O28" s="272"/>
      <c r="P28" s="272"/>
      <c r="Q28" s="272"/>
      <c r="R28" s="272"/>
      <c r="S28" s="272"/>
      <c r="T28" s="272"/>
      <c r="U28" s="272"/>
      <c r="V28" s="272"/>
      <c r="W28" s="272"/>
    </row>
    <row r="29" spans="2:24" ht="15" customHeight="1" x14ac:dyDescent="0.15">
      <c r="C29" s="123" t="s">
        <v>430</v>
      </c>
      <c r="D29" s="4"/>
      <c r="E29" s="4"/>
      <c r="F29" s="4"/>
      <c r="G29" s="4"/>
      <c r="H29" s="4"/>
      <c r="I29" s="4"/>
      <c r="J29" s="4"/>
      <c r="K29" s="4"/>
      <c r="L29" s="4"/>
      <c r="M29" s="4"/>
      <c r="N29" s="34" t="s">
        <v>406</v>
      </c>
      <c r="O29" s="4"/>
      <c r="P29" s="4"/>
      <c r="Q29" s="4"/>
      <c r="R29" s="4"/>
      <c r="S29" s="4"/>
      <c r="T29" s="4"/>
      <c r="U29" s="4"/>
      <c r="V29" s="4"/>
      <c r="W29" s="4"/>
      <c r="X29" s="31"/>
    </row>
    <row r="30" spans="2:24" ht="15" customHeight="1" x14ac:dyDescent="0.15">
      <c r="C30" s="123" t="s">
        <v>431</v>
      </c>
      <c r="D30" s="4"/>
      <c r="E30" s="4"/>
      <c r="F30" s="4"/>
      <c r="G30" s="4"/>
      <c r="H30" s="4"/>
      <c r="I30" s="4"/>
      <c r="J30" s="4"/>
      <c r="K30" s="4"/>
      <c r="L30" s="4"/>
      <c r="M30" s="4"/>
      <c r="N30" s="34" t="s">
        <v>375</v>
      </c>
      <c r="O30" s="4"/>
      <c r="P30" s="4"/>
      <c r="Q30" s="4"/>
      <c r="R30" s="4"/>
      <c r="S30" s="4"/>
      <c r="T30" s="4"/>
      <c r="U30" s="4"/>
      <c r="V30" s="4"/>
      <c r="W30" s="4"/>
      <c r="X30" s="31"/>
    </row>
    <row r="31" spans="2:24" ht="15.6" customHeight="1" x14ac:dyDescent="0.15">
      <c r="C31" s="30"/>
      <c r="N31" s="30"/>
    </row>
  </sheetData>
  <mergeCells count="104">
    <mergeCell ref="B26:D26"/>
    <mergeCell ref="E26:L26"/>
    <mergeCell ref="M26:O26"/>
    <mergeCell ref="P26:W26"/>
    <mergeCell ref="C27:L28"/>
    <mergeCell ref="B15:D15"/>
    <mergeCell ref="E15:L15"/>
    <mergeCell ref="M15:O15"/>
    <mergeCell ref="P15:W15"/>
    <mergeCell ref="B16:B17"/>
    <mergeCell ref="C16:D16"/>
    <mergeCell ref="F16:L23"/>
    <mergeCell ref="B20:D20"/>
    <mergeCell ref="M20:O20"/>
    <mergeCell ref="C19:D19"/>
    <mergeCell ref="N19:O19"/>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M16:M17"/>
    <mergeCell ref="N16:O16"/>
    <mergeCell ref="Q16:W23"/>
    <mergeCell ref="B21:B23"/>
    <mergeCell ref="C21:D21"/>
    <mergeCell ref="M21:M23"/>
    <mergeCell ref="N21:O21"/>
    <mergeCell ref="C22:D22"/>
    <mergeCell ref="N22:O22"/>
    <mergeCell ref="C23:D23"/>
    <mergeCell ref="N23:O23"/>
    <mergeCell ref="C17:D17"/>
    <mergeCell ref="N17:O17"/>
    <mergeCell ref="B18:B19"/>
    <mergeCell ref="C18:D18"/>
    <mergeCell ref="M18:M19"/>
    <mergeCell ref="N18:O18"/>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B5:B6"/>
    <mergeCell ref="C5:D5"/>
    <mergeCell ref="F5:L12"/>
    <mergeCell ref="M5:M6"/>
    <mergeCell ref="N5:O5"/>
    <mergeCell ref="Q5:W12"/>
    <mergeCell ref="C6:D6"/>
    <mergeCell ref="N6:O6"/>
    <mergeCell ref="B7:B8"/>
    <mergeCell ref="C7:D7"/>
    <mergeCell ref="B10:B12"/>
    <mergeCell ref="C10:D10"/>
    <mergeCell ref="M10:M12"/>
    <mergeCell ref="N10:O10"/>
    <mergeCell ref="C11:D11"/>
    <mergeCell ref="N11:O11"/>
    <mergeCell ref="C12:D12"/>
    <mergeCell ref="N12:O12"/>
    <mergeCell ref="M7:M8"/>
    <mergeCell ref="N7:O7"/>
    <mergeCell ref="C8:D8"/>
    <mergeCell ref="N8:O8"/>
    <mergeCell ref="B9:D9"/>
    <mergeCell ref="M9:O9"/>
    <mergeCell ref="B4:D4"/>
    <mergeCell ref="E4:G4"/>
    <mergeCell ref="H4:I4"/>
    <mergeCell ref="J4:L4"/>
    <mergeCell ref="P4:R4"/>
    <mergeCell ref="R2:S2"/>
    <mergeCell ref="T2:W2"/>
    <mergeCell ref="B3:D3"/>
    <mergeCell ref="E3:G3"/>
    <mergeCell ref="H3:I3"/>
    <mergeCell ref="J3:L3"/>
    <mergeCell ref="P3:R3"/>
    <mergeCell ref="S3:T4"/>
    <mergeCell ref="U3:W4"/>
    <mergeCell ref="M3:O4"/>
  </mergeCells>
  <phoneticPr fontId="9"/>
  <dataValidations count="1">
    <dataValidation type="list" allowBlank="1" showInputMessage="1" showErrorMessage="1" sqref="E8 E19 P8 P19" xr:uid="{1E652353-E9C9-4160-A807-B00C339765BC}">
      <formula1>INDIRECT(E7)</formula1>
    </dataValidation>
  </dataValidations>
  <printOptions horizontalCentered="1" verticalCentered="1"/>
  <pageMargins left="0.23622047244094491" right="0.23622047244094491" top="0.74803149606299213" bottom="0.74803149606299213" header="0.31496062992125984" footer="0.31496062992125984"/>
  <pageSetup paperSize="9" scale="65"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84B4D0DF-93D5-4593-A857-A74E31F77EEB}">
          <x14:formula1>
            <xm:f>'(参考)リスト'!$B$16:$B$21</xm:f>
          </x14:formula1>
          <xm:sqref>E7 E18 P7 P18</xm:sqref>
        </x14:dataValidation>
        <x14:dataValidation type="list" allowBlank="1" showInputMessage="1" showErrorMessage="1" xr:uid="{C95F2F41-91B1-4803-B27C-8AFC91D5B29B}">
          <x14:formula1>
            <xm:f>'(参考)リスト'!$E$16:$E$27</xm:f>
          </x14:formula1>
          <xm:sqref>E9 E20 P9 P20</xm:sqref>
        </x14:dataValidation>
        <x14:dataValidation type="list" allowBlank="1" showInputMessage="1" showErrorMessage="1" xr:uid="{A3615ED4-E5C7-4FFA-8012-EA5C478285FE}">
          <x14:formula1>
            <xm:f>'(参考)リスト'!$D$16:$D$18</xm:f>
          </x14:formula1>
          <xm:sqref>E10 E21 P10 P21</xm:sqref>
        </x14:dataValidation>
        <x14:dataValidation type="list" allowBlank="1" showInputMessage="1" showErrorMessage="1" xr:uid="{05041185-BF1D-4F18-B031-13BD3EC6A71E}">
          <x14:formula1>
            <xm:f>'(参考)リスト'!$F$16:$F$21</xm:f>
          </x14:formula1>
          <xm:sqref>E11:E12 E22:E23 P11:P12 P22:P23</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11FF11-8C46-4C2A-8E7B-33149FA84BC0}">
  <sheetPr codeName="Sheet10"/>
  <dimension ref="B1:X31"/>
  <sheetViews>
    <sheetView showGridLines="0" showZeros="0" view="pageBreakPreview" topLeftCell="A4" zoomScale="85" zoomScaleNormal="70" zoomScaleSheetLayoutView="85" workbookViewId="0">
      <selection activeCell="P18" sqref="P18"/>
    </sheetView>
  </sheetViews>
  <sheetFormatPr defaultColWidth="7.625" defaultRowHeight="28.15" customHeight="1" x14ac:dyDescent="0.15"/>
  <cols>
    <col min="1" max="1" width="1.75" style="28" customWidth="1"/>
    <col min="2" max="4" width="6.125" style="28" customWidth="1"/>
    <col min="5" max="5" width="12.25" style="28" customWidth="1"/>
    <col min="6" max="12" width="9.125" style="28" customWidth="1"/>
    <col min="13" max="15" width="6.125" style="28" customWidth="1"/>
    <col min="16" max="16" width="12.25" style="28" customWidth="1"/>
    <col min="17" max="23" width="9.125" style="28" customWidth="1"/>
    <col min="24" max="24" width="3.125" style="28" customWidth="1"/>
    <col min="25" max="16384" width="7.625" style="28"/>
  </cols>
  <sheetData>
    <row r="1" spans="2:23" ht="9" customHeight="1" x14ac:dyDescent="0.15">
      <c r="W1" s="128"/>
    </row>
    <row r="2" spans="2:23" ht="25.15" customHeight="1" x14ac:dyDescent="0.15">
      <c r="B2" s="265" t="s">
        <v>508</v>
      </c>
      <c r="C2" s="266"/>
      <c r="D2" s="266"/>
      <c r="E2" s="266"/>
      <c r="F2" s="266"/>
      <c r="G2" s="266"/>
      <c r="H2" s="266"/>
      <c r="I2" s="266"/>
      <c r="J2" s="266"/>
      <c r="K2" s="266"/>
      <c r="L2" s="266"/>
      <c r="M2" s="266"/>
      <c r="N2" s="266"/>
      <c r="O2" s="266"/>
      <c r="P2" s="266"/>
      <c r="Q2" s="266"/>
      <c r="R2" s="336" t="s">
        <v>412</v>
      </c>
      <c r="S2" s="336"/>
      <c r="T2" s="541" t="s">
        <v>681</v>
      </c>
      <c r="U2" s="541"/>
      <c r="V2" s="541"/>
      <c r="W2" s="541"/>
    </row>
    <row r="3" spans="2:23" ht="25.15" customHeight="1" x14ac:dyDescent="0.15">
      <c r="B3" s="717" t="s">
        <v>34</v>
      </c>
      <c r="C3" s="718"/>
      <c r="D3" s="718"/>
      <c r="E3" s="719" t="s">
        <v>531</v>
      </c>
      <c r="F3" s="720"/>
      <c r="G3" s="721"/>
      <c r="H3" s="711" t="s">
        <v>27</v>
      </c>
      <c r="I3" s="712"/>
      <c r="J3" s="722" t="s">
        <v>682</v>
      </c>
      <c r="K3" s="714"/>
      <c r="L3" s="715"/>
      <c r="M3" s="724" t="s">
        <v>448</v>
      </c>
      <c r="N3" s="732"/>
      <c r="O3" s="725"/>
      <c r="P3" s="723" t="s">
        <v>536</v>
      </c>
      <c r="Q3" s="723"/>
      <c r="R3" s="723"/>
      <c r="S3" s="724" t="s">
        <v>185</v>
      </c>
      <c r="T3" s="725"/>
      <c r="U3" s="728">
        <v>45594</v>
      </c>
      <c r="V3" s="729"/>
      <c r="W3" s="730"/>
    </row>
    <row r="4" spans="2:23" ht="25.15" customHeight="1" x14ac:dyDescent="0.15">
      <c r="B4" s="706" t="s">
        <v>28</v>
      </c>
      <c r="C4" s="707"/>
      <c r="D4" s="707"/>
      <c r="E4" s="708" t="s">
        <v>532</v>
      </c>
      <c r="F4" s="709"/>
      <c r="G4" s="710"/>
      <c r="H4" s="711" t="s">
        <v>33</v>
      </c>
      <c r="I4" s="712"/>
      <c r="J4" s="713" t="s">
        <v>534</v>
      </c>
      <c r="K4" s="714"/>
      <c r="L4" s="715"/>
      <c r="M4" s="733"/>
      <c r="N4" s="734"/>
      <c r="O4" s="735"/>
      <c r="P4" s="716" t="s">
        <v>537</v>
      </c>
      <c r="Q4" s="716"/>
      <c r="R4" s="716"/>
      <c r="S4" s="726"/>
      <c r="T4" s="727"/>
      <c r="U4" s="726"/>
      <c r="V4" s="731"/>
      <c r="W4" s="727"/>
    </row>
    <row r="5" spans="2:23" s="31" customFormat="1" ht="25.5" customHeight="1" x14ac:dyDescent="0.15">
      <c r="B5" s="736" t="s">
        <v>32</v>
      </c>
      <c r="C5" s="738" t="s">
        <v>190</v>
      </c>
      <c r="D5" s="739"/>
      <c r="E5" s="267">
        <v>1</v>
      </c>
      <c r="F5" s="740"/>
      <c r="G5" s="741"/>
      <c r="H5" s="741"/>
      <c r="I5" s="741"/>
      <c r="J5" s="741"/>
      <c r="K5" s="741"/>
      <c r="L5" s="742"/>
      <c r="M5" s="736" t="s">
        <v>32</v>
      </c>
      <c r="N5" s="738" t="s">
        <v>190</v>
      </c>
      <c r="O5" s="739"/>
      <c r="P5" s="267">
        <v>1</v>
      </c>
      <c r="Q5" s="743"/>
      <c r="R5" s="744"/>
      <c r="S5" s="744"/>
      <c r="T5" s="744"/>
      <c r="U5" s="744"/>
      <c r="V5" s="744"/>
      <c r="W5" s="745"/>
    </row>
    <row r="6" spans="2:23" s="31" customFormat="1" ht="25.5" customHeight="1" x14ac:dyDescent="0.15">
      <c r="B6" s="737"/>
      <c r="C6" s="738" t="s">
        <v>322</v>
      </c>
      <c r="D6" s="739"/>
      <c r="E6" s="268">
        <v>5</v>
      </c>
      <c r="F6" s="743"/>
      <c r="G6" s="744"/>
      <c r="H6" s="744"/>
      <c r="I6" s="744"/>
      <c r="J6" s="744"/>
      <c r="K6" s="744"/>
      <c r="L6" s="745"/>
      <c r="M6" s="737"/>
      <c r="N6" s="738" t="s">
        <v>322</v>
      </c>
      <c r="O6" s="739"/>
      <c r="P6" s="268">
        <v>6</v>
      </c>
      <c r="Q6" s="743"/>
      <c r="R6" s="744"/>
      <c r="S6" s="744"/>
      <c r="T6" s="744"/>
      <c r="U6" s="744"/>
      <c r="V6" s="744"/>
      <c r="W6" s="745"/>
    </row>
    <row r="7" spans="2:23" s="31" customFormat="1" ht="25.5" customHeight="1" x14ac:dyDescent="0.15">
      <c r="B7" s="736" t="s">
        <v>30</v>
      </c>
      <c r="C7" s="738" t="s">
        <v>167</v>
      </c>
      <c r="D7" s="739"/>
      <c r="E7" s="269" t="s">
        <v>464</v>
      </c>
      <c r="F7" s="743"/>
      <c r="G7" s="744"/>
      <c r="H7" s="744"/>
      <c r="I7" s="744"/>
      <c r="J7" s="744"/>
      <c r="K7" s="744"/>
      <c r="L7" s="745"/>
      <c r="M7" s="736" t="s">
        <v>30</v>
      </c>
      <c r="N7" s="738" t="s">
        <v>167</v>
      </c>
      <c r="O7" s="739"/>
      <c r="P7" s="269" t="s">
        <v>464</v>
      </c>
      <c r="Q7" s="743"/>
      <c r="R7" s="744"/>
      <c r="S7" s="744"/>
      <c r="T7" s="744"/>
      <c r="U7" s="744"/>
      <c r="V7" s="744"/>
      <c r="W7" s="745"/>
    </row>
    <row r="8" spans="2:23" s="31" customFormat="1" ht="25.5" customHeight="1" x14ac:dyDescent="0.15">
      <c r="B8" s="749"/>
      <c r="C8" s="738" t="s">
        <v>166</v>
      </c>
      <c r="D8" s="739"/>
      <c r="E8" s="267" t="s">
        <v>339</v>
      </c>
      <c r="F8" s="743"/>
      <c r="G8" s="744"/>
      <c r="H8" s="744"/>
      <c r="I8" s="744"/>
      <c r="J8" s="744"/>
      <c r="K8" s="744"/>
      <c r="L8" s="745"/>
      <c r="M8" s="749"/>
      <c r="N8" s="738" t="s">
        <v>166</v>
      </c>
      <c r="O8" s="739"/>
      <c r="P8" s="267" t="s">
        <v>339</v>
      </c>
      <c r="Q8" s="743"/>
      <c r="R8" s="744"/>
      <c r="S8" s="744"/>
      <c r="T8" s="744"/>
      <c r="U8" s="744"/>
      <c r="V8" s="744"/>
      <c r="W8" s="745"/>
    </row>
    <row r="9" spans="2:23" s="31" customFormat="1" ht="25.5" customHeight="1" x14ac:dyDescent="0.15">
      <c r="B9" s="750" t="s">
        <v>31</v>
      </c>
      <c r="C9" s="753"/>
      <c r="D9" s="751"/>
      <c r="E9" s="270" t="s">
        <v>473</v>
      </c>
      <c r="F9" s="743"/>
      <c r="G9" s="744"/>
      <c r="H9" s="744"/>
      <c r="I9" s="744"/>
      <c r="J9" s="744"/>
      <c r="K9" s="744"/>
      <c r="L9" s="745"/>
      <c r="M9" s="750" t="s">
        <v>31</v>
      </c>
      <c r="N9" s="753"/>
      <c r="O9" s="751"/>
      <c r="P9" s="270" t="s">
        <v>473</v>
      </c>
      <c r="Q9" s="743"/>
      <c r="R9" s="744"/>
      <c r="S9" s="744"/>
      <c r="T9" s="744"/>
      <c r="U9" s="744"/>
      <c r="V9" s="744"/>
      <c r="W9" s="745"/>
    </row>
    <row r="10" spans="2:23" s="31" customFormat="1" ht="25.5" customHeight="1" x14ac:dyDescent="0.15">
      <c r="B10" s="736" t="s">
        <v>219</v>
      </c>
      <c r="C10" s="750" t="s">
        <v>397</v>
      </c>
      <c r="D10" s="751"/>
      <c r="E10" s="268" t="s">
        <v>252</v>
      </c>
      <c r="F10" s="743"/>
      <c r="G10" s="744"/>
      <c r="H10" s="744"/>
      <c r="I10" s="744"/>
      <c r="J10" s="744"/>
      <c r="K10" s="744"/>
      <c r="L10" s="745"/>
      <c r="M10" s="736" t="s">
        <v>219</v>
      </c>
      <c r="N10" s="750" t="s">
        <v>397</v>
      </c>
      <c r="O10" s="751"/>
      <c r="P10" s="268" t="s">
        <v>252</v>
      </c>
      <c r="Q10" s="743"/>
      <c r="R10" s="744"/>
      <c r="S10" s="744"/>
      <c r="T10" s="744"/>
      <c r="U10" s="744"/>
      <c r="V10" s="744"/>
      <c r="W10" s="745"/>
    </row>
    <row r="11" spans="2:23" s="31" customFormat="1" ht="25.5" customHeight="1" x14ac:dyDescent="0.15">
      <c r="B11" s="749"/>
      <c r="C11" s="750" t="s">
        <v>218</v>
      </c>
      <c r="D11" s="751"/>
      <c r="E11" s="204" t="s">
        <v>540</v>
      </c>
      <c r="F11" s="743"/>
      <c r="G11" s="744"/>
      <c r="H11" s="744"/>
      <c r="I11" s="744"/>
      <c r="J11" s="744"/>
      <c r="K11" s="744"/>
      <c r="L11" s="745"/>
      <c r="M11" s="749"/>
      <c r="N11" s="750" t="s">
        <v>218</v>
      </c>
      <c r="O11" s="751"/>
      <c r="P11" s="204" t="s">
        <v>540</v>
      </c>
      <c r="Q11" s="743"/>
      <c r="R11" s="744"/>
      <c r="S11" s="744"/>
      <c r="T11" s="744"/>
      <c r="U11" s="744"/>
      <c r="V11" s="744"/>
      <c r="W11" s="745"/>
    </row>
    <row r="12" spans="2:23" s="31" customFormat="1" ht="25.5" customHeight="1" x14ac:dyDescent="0.15">
      <c r="B12" s="737"/>
      <c r="C12" s="752" t="s">
        <v>220</v>
      </c>
      <c r="D12" s="752"/>
      <c r="E12" s="204" t="s">
        <v>541</v>
      </c>
      <c r="F12" s="746"/>
      <c r="G12" s="747"/>
      <c r="H12" s="747"/>
      <c r="I12" s="747"/>
      <c r="J12" s="747"/>
      <c r="K12" s="747"/>
      <c r="L12" s="748"/>
      <c r="M12" s="737"/>
      <c r="N12" s="752" t="s">
        <v>220</v>
      </c>
      <c r="O12" s="752"/>
      <c r="P12" s="204" t="s">
        <v>541</v>
      </c>
      <c r="Q12" s="743"/>
      <c r="R12" s="744"/>
      <c r="S12" s="744"/>
      <c r="T12" s="744"/>
      <c r="U12" s="744"/>
      <c r="V12" s="744"/>
      <c r="W12" s="745"/>
    </row>
    <row r="13" spans="2:23" s="31" customFormat="1" ht="25.5" customHeight="1" x14ac:dyDescent="0.15">
      <c r="B13" s="755" t="s">
        <v>398</v>
      </c>
      <c r="C13" s="755"/>
      <c r="D13" s="755"/>
      <c r="E13" s="769" t="s">
        <v>607</v>
      </c>
      <c r="F13" s="770"/>
      <c r="G13" s="771"/>
      <c r="H13" s="755" t="s">
        <v>434</v>
      </c>
      <c r="I13" s="755"/>
      <c r="J13" s="757" t="s">
        <v>586</v>
      </c>
      <c r="K13" s="757"/>
      <c r="L13" s="757"/>
      <c r="M13" s="755" t="s">
        <v>398</v>
      </c>
      <c r="N13" s="755"/>
      <c r="O13" s="755"/>
      <c r="P13" s="772" t="s">
        <v>610</v>
      </c>
      <c r="Q13" s="773"/>
      <c r="R13" s="774"/>
      <c r="S13" s="755" t="s">
        <v>434</v>
      </c>
      <c r="T13" s="755"/>
      <c r="U13" s="756" t="s">
        <v>586</v>
      </c>
      <c r="V13" s="757"/>
      <c r="W13" s="757"/>
    </row>
    <row r="14" spans="2:23" s="31" customFormat="1" ht="25.5" customHeight="1" x14ac:dyDescent="0.15">
      <c r="B14" s="758" t="s">
        <v>234</v>
      </c>
      <c r="C14" s="758"/>
      <c r="D14" s="758"/>
      <c r="E14" s="759" t="s">
        <v>586</v>
      </c>
      <c r="F14" s="759"/>
      <c r="G14" s="759"/>
      <c r="H14" s="760" t="s">
        <v>4</v>
      </c>
      <c r="I14" s="761"/>
      <c r="J14" s="762" t="s">
        <v>586</v>
      </c>
      <c r="K14" s="763"/>
      <c r="L14" s="764"/>
      <c r="M14" s="760" t="s">
        <v>234</v>
      </c>
      <c r="N14" s="761"/>
      <c r="O14" s="765"/>
      <c r="P14" s="766" t="s">
        <v>586</v>
      </c>
      <c r="Q14" s="759"/>
      <c r="R14" s="759"/>
      <c r="S14" s="767" t="s">
        <v>4</v>
      </c>
      <c r="T14" s="768"/>
      <c r="U14" s="762" t="s">
        <v>586</v>
      </c>
      <c r="V14" s="763"/>
      <c r="W14" s="764"/>
    </row>
    <row r="15" spans="2:23" s="31" customFormat="1" ht="39.75" customHeight="1" x14ac:dyDescent="0.15">
      <c r="B15" s="752" t="s">
        <v>399</v>
      </c>
      <c r="C15" s="752"/>
      <c r="D15" s="752"/>
      <c r="E15" s="775" t="s">
        <v>608</v>
      </c>
      <c r="F15" s="776"/>
      <c r="G15" s="776"/>
      <c r="H15" s="776"/>
      <c r="I15" s="776"/>
      <c r="J15" s="776"/>
      <c r="K15" s="776"/>
      <c r="L15" s="777"/>
      <c r="M15" s="752" t="s">
        <v>399</v>
      </c>
      <c r="N15" s="752"/>
      <c r="O15" s="752"/>
      <c r="P15" s="775" t="s">
        <v>611</v>
      </c>
      <c r="Q15" s="776"/>
      <c r="R15" s="776"/>
      <c r="S15" s="776"/>
      <c r="T15" s="776"/>
      <c r="U15" s="776"/>
      <c r="V15" s="776"/>
      <c r="W15" s="777"/>
    </row>
    <row r="16" spans="2:23" s="31" customFormat="1" ht="25.5" customHeight="1" x14ac:dyDescent="0.15">
      <c r="B16" s="754" t="s">
        <v>32</v>
      </c>
      <c r="C16" s="754" t="s">
        <v>190</v>
      </c>
      <c r="D16" s="754"/>
      <c r="E16" s="267">
        <v>1</v>
      </c>
      <c r="F16" s="740"/>
      <c r="G16" s="741"/>
      <c r="H16" s="741"/>
      <c r="I16" s="741"/>
      <c r="J16" s="741"/>
      <c r="K16" s="741"/>
      <c r="L16" s="742"/>
      <c r="M16" s="754" t="s">
        <v>32</v>
      </c>
      <c r="N16" s="754" t="s">
        <v>190</v>
      </c>
      <c r="O16" s="754"/>
      <c r="P16" s="267">
        <v>1</v>
      </c>
      <c r="Q16" s="743"/>
      <c r="R16" s="744"/>
      <c r="S16" s="744"/>
      <c r="T16" s="744"/>
      <c r="U16" s="744"/>
      <c r="V16" s="744"/>
      <c r="W16" s="745"/>
    </row>
    <row r="17" spans="2:24" s="31" customFormat="1" ht="25.5" customHeight="1" x14ac:dyDescent="0.15">
      <c r="B17" s="754"/>
      <c r="C17" s="754" t="s">
        <v>322</v>
      </c>
      <c r="D17" s="754"/>
      <c r="E17" s="268">
        <v>7</v>
      </c>
      <c r="F17" s="743"/>
      <c r="G17" s="744"/>
      <c r="H17" s="744"/>
      <c r="I17" s="744"/>
      <c r="J17" s="744"/>
      <c r="K17" s="744"/>
      <c r="L17" s="745"/>
      <c r="M17" s="754"/>
      <c r="N17" s="754" t="s">
        <v>322</v>
      </c>
      <c r="O17" s="754"/>
      <c r="P17" s="268">
        <v>8</v>
      </c>
      <c r="Q17" s="743"/>
      <c r="R17" s="744"/>
      <c r="S17" s="744"/>
      <c r="T17" s="744"/>
      <c r="U17" s="744"/>
      <c r="V17" s="744"/>
      <c r="W17" s="745"/>
    </row>
    <row r="18" spans="2:24" s="31" customFormat="1" ht="25.5" customHeight="1" x14ac:dyDescent="0.15">
      <c r="B18" s="754" t="s">
        <v>30</v>
      </c>
      <c r="C18" s="754" t="s">
        <v>167</v>
      </c>
      <c r="D18" s="754"/>
      <c r="E18" s="269" t="s">
        <v>464</v>
      </c>
      <c r="F18" s="743"/>
      <c r="G18" s="744"/>
      <c r="H18" s="744"/>
      <c r="I18" s="744"/>
      <c r="J18" s="744"/>
      <c r="K18" s="744"/>
      <c r="L18" s="745"/>
      <c r="M18" s="754" t="s">
        <v>30</v>
      </c>
      <c r="N18" s="754" t="s">
        <v>167</v>
      </c>
      <c r="O18" s="754"/>
      <c r="P18" s="269" t="s">
        <v>464</v>
      </c>
      <c r="Q18" s="743"/>
      <c r="R18" s="744"/>
      <c r="S18" s="744"/>
      <c r="T18" s="744"/>
      <c r="U18" s="744"/>
      <c r="V18" s="744"/>
      <c r="W18" s="745"/>
    </row>
    <row r="19" spans="2:24" s="31" customFormat="1" ht="25.5" customHeight="1" x14ac:dyDescent="0.15">
      <c r="B19" s="754"/>
      <c r="C19" s="754" t="s">
        <v>166</v>
      </c>
      <c r="D19" s="754"/>
      <c r="E19" s="267" t="s">
        <v>339</v>
      </c>
      <c r="F19" s="743"/>
      <c r="G19" s="744"/>
      <c r="H19" s="744"/>
      <c r="I19" s="744"/>
      <c r="J19" s="744"/>
      <c r="K19" s="744"/>
      <c r="L19" s="745"/>
      <c r="M19" s="754"/>
      <c r="N19" s="754" t="s">
        <v>166</v>
      </c>
      <c r="O19" s="754"/>
      <c r="P19" s="267" t="s">
        <v>339</v>
      </c>
      <c r="Q19" s="743"/>
      <c r="R19" s="744"/>
      <c r="S19" s="744"/>
      <c r="T19" s="744"/>
      <c r="U19" s="744"/>
      <c r="V19" s="744"/>
      <c r="W19" s="745"/>
    </row>
    <row r="20" spans="2:24" s="31" customFormat="1" ht="25.5" customHeight="1" x14ac:dyDescent="0.15">
      <c r="B20" s="752" t="s">
        <v>31</v>
      </c>
      <c r="C20" s="752"/>
      <c r="D20" s="752"/>
      <c r="E20" s="270" t="s">
        <v>473</v>
      </c>
      <c r="F20" s="743"/>
      <c r="G20" s="744"/>
      <c r="H20" s="744"/>
      <c r="I20" s="744"/>
      <c r="J20" s="744"/>
      <c r="K20" s="744"/>
      <c r="L20" s="745"/>
      <c r="M20" s="752" t="s">
        <v>31</v>
      </c>
      <c r="N20" s="752"/>
      <c r="O20" s="752"/>
      <c r="P20" s="270" t="s">
        <v>466</v>
      </c>
      <c r="Q20" s="743"/>
      <c r="R20" s="744"/>
      <c r="S20" s="744"/>
      <c r="T20" s="744"/>
      <c r="U20" s="744"/>
      <c r="V20" s="744"/>
      <c r="W20" s="745"/>
    </row>
    <row r="21" spans="2:24" s="31" customFormat="1" ht="25.5" customHeight="1" x14ac:dyDescent="0.15">
      <c r="B21" s="736" t="s">
        <v>219</v>
      </c>
      <c r="C21" s="752" t="s">
        <v>397</v>
      </c>
      <c r="D21" s="752"/>
      <c r="E21" s="268" t="s">
        <v>252</v>
      </c>
      <c r="F21" s="743"/>
      <c r="G21" s="744"/>
      <c r="H21" s="744"/>
      <c r="I21" s="744"/>
      <c r="J21" s="744"/>
      <c r="K21" s="744"/>
      <c r="L21" s="745"/>
      <c r="M21" s="736" t="s">
        <v>219</v>
      </c>
      <c r="N21" s="752" t="s">
        <v>397</v>
      </c>
      <c r="O21" s="752"/>
      <c r="P21" s="268" t="s">
        <v>251</v>
      </c>
      <c r="Q21" s="743"/>
      <c r="R21" s="744"/>
      <c r="S21" s="744"/>
      <c r="T21" s="744"/>
      <c r="U21" s="744"/>
      <c r="V21" s="744"/>
      <c r="W21" s="745"/>
    </row>
    <row r="22" spans="2:24" s="31" customFormat="1" ht="25.5" customHeight="1" x14ac:dyDescent="0.15">
      <c r="B22" s="749"/>
      <c r="C22" s="752" t="s">
        <v>218</v>
      </c>
      <c r="D22" s="752"/>
      <c r="E22" s="204" t="s">
        <v>540</v>
      </c>
      <c r="F22" s="743"/>
      <c r="G22" s="744"/>
      <c r="H22" s="744"/>
      <c r="I22" s="744"/>
      <c r="J22" s="744"/>
      <c r="K22" s="744"/>
      <c r="L22" s="745"/>
      <c r="M22" s="749"/>
      <c r="N22" s="752" t="s">
        <v>218</v>
      </c>
      <c r="O22" s="752"/>
      <c r="P22" s="204" t="s">
        <v>540</v>
      </c>
      <c r="Q22" s="743"/>
      <c r="R22" s="744"/>
      <c r="S22" s="744"/>
      <c r="T22" s="744"/>
      <c r="U22" s="744"/>
      <c r="V22" s="744"/>
      <c r="W22" s="745"/>
    </row>
    <row r="23" spans="2:24" s="31" customFormat="1" ht="25.5" customHeight="1" x14ac:dyDescent="0.15">
      <c r="B23" s="737"/>
      <c r="C23" s="752" t="s">
        <v>220</v>
      </c>
      <c r="D23" s="752"/>
      <c r="E23" s="204" t="s">
        <v>541</v>
      </c>
      <c r="F23" s="746"/>
      <c r="G23" s="747"/>
      <c r="H23" s="747"/>
      <c r="I23" s="747"/>
      <c r="J23" s="747"/>
      <c r="K23" s="747"/>
      <c r="L23" s="748"/>
      <c r="M23" s="737"/>
      <c r="N23" s="752" t="s">
        <v>220</v>
      </c>
      <c r="O23" s="752"/>
      <c r="P23" s="204" t="s">
        <v>578</v>
      </c>
      <c r="Q23" s="743"/>
      <c r="R23" s="744"/>
      <c r="S23" s="744"/>
      <c r="T23" s="744"/>
      <c r="U23" s="744"/>
      <c r="V23" s="744"/>
      <c r="W23" s="745"/>
    </row>
    <row r="24" spans="2:24" s="31" customFormat="1" ht="25.5" customHeight="1" x14ac:dyDescent="0.15">
      <c r="B24" s="755" t="s">
        <v>398</v>
      </c>
      <c r="C24" s="755"/>
      <c r="D24" s="755"/>
      <c r="E24" s="772" t="s">
        <v>609</v>
      </c>
      <c r="F24" s="773"/>
      <c r="G24" s="774"/>
      <c r="H24" s="755" t="s">
        <v>434</v>
      </c>
      <c r="I24" s="755"/>
      <c r="J24" s="769" t="s">
        <v>586</v>
      </c>
      <c r="K24" s="770"/>
      <c r="L24" s="771"/>
      <c r="M24" s="755" t="s">
        <v>398</v>
      </c>
      <c r="N24" s="755"/>
      <c r="O24" s="755"/>
      <c r="P24" s="772" t="s">
        <v>612</v>
      </c>
      <c r="Q24" s="773"/>
      <c r="R24" s="774"/>
      <c r="S24" s="755" t="s">
        <v>434</v>
      </c>
      <c r="T24" s="755"/>
      <c r="U24" s="757" t="s">
        <v>586</v>
      </c>
      <c r="V24" s="757"/>
      <c r="W24" s="757"/>
    </row>
    <row r="25" spans="2:24" s="31" customFormat="1" ht="25.5" customHeight="1" x14ac:dyDescent="0.15">
      <c r="B25" s="758" t="s">
        <v>234</v>
      </c>
      <c r="C25" s="758"/>
      <c r="D25" s="758"/>
      <c r="E25" s="759" t="s">
        <v>586</v>
      </c>
      <c r="F25" s="759"/>
      <c r="G25" s="759"/>
      <c r="H25" s="760" t="s">
        <v>4</v>
      </c>
      <c r="I25" s="761"/>
      <c r="J25" s="762" t="s">
        <v>586</v>
      </c>
      <c r="K25" s="763"/>
      <c r="L25" s="764"/>
      <c r="M25" s="760" t="s">
        <v>234</v>
      </c>
      <c r="N25" s="761"/>
      <c r="O25" s="765"/>
      <c r="P25" s="781" t="s">
        <v>586</v>
      </c>
      <c r="Q25" s="782"/>
      <c r="R25" s="782"/>
      <c r="S25" s="767" t="s">
        <v>4</v>
      </c>
      <c r="T25" s="768"/>
      <c r="U25" s="762" t="s">
        <v>586</v>
      </c>
      <c r="V25" s="763"/>
      <c r="W25" s="764"/>
    </row>
    <row r="26" spans="2:24" s="31" customFormat="1" ht="39.75" customHeight="1" x14ac:dyDescent="0.15">
      <c r="B26" s="752" t="s">
        <v>399</v>
      </c>
      <c r="C26" s="752"/>
      <c r="D26" s="752"/>
      <c r="E26" s="775" t="s">
        <v>606</v>
      </c>
      <c r="F26" s="776"/>
      <c r="G26" s="776"/>
      <c r="H26" s="776"/>
      <c r="I26" s="776"/>
      <c r="J26" s="776"/>
      <c r="K26" s="776"/>
      <c r="L26" s="777"/>
      <c r="M26" s="752" t="s">
        <v>399</v>
      </c>
      <c r="N26" s="752"/>
      <c r="O26" s="752"/>
      <c r="P26" s="775" t="s">
        <v>613</v>
      </c>
      <c r="Q26" s="776"/>
      <c r="R26" s="776"/>
      <c r="S26" s="776"/>
      <c r="T26" s="776"/>
      <c r="U26" s="776"/>
      <c r="V26" s="776"/>
      <c r="W26" s="777"/>
    </row>
    <row r="27" spans="2:24" s="31" customFormat="1" ht="15" customHeight="1" x14ac:dyDescent="0.15">
      <c r="B27" s="271"/>
      <c r="C27" s="778" t="s">
        <v>521</v>
      </c>
      <c r="D27" s="779"/>
      <c r="E27" s="779"/>
      <c r="F27" s="779"/>
      <c r="G27" s="779"/>
      <c r="H27" s="779"/>
      <c r="I27" s="779"/>
      <c r="J27" s="779"/>
      <c r="K27" s="779"/>
      <c r="L27" s="779"/>
      <c r="M27" s="272"/>
      <c r="N27" s="272" t="s">
        <v>429</v>
      </c>
      <c r="O27" s="272"/>
      <c r="P27" s="272"/>
      <c r="Q27" s="272"/>
      <c r="R27" s="272"/>
      <c r="S27" s="272"/>
      <c r="T27" s="272"/>
      <c r="U27" s="272"/>
      <c r="V27" s="272"/>
      <c r="W27" s="272"/>
    </row>
    <row r="28" spans="2:24" s="31" customFormat="1" ht="15" customHeight="1" x14ac:dyDescent="0.15">
      <c r="B28" s="271"/>
      <c r="C28" s="780"/>
      <c r="D28" s="780"/>
      <c r="E28" s="780"/>
      <c r="F28" s="780"/>
      <c r="G28" s="780"/>
      <c r="H28" s="780"/>
      <c r="I28" s="780"/>
      <c r="J28" s="780"/>
      <c r="K28" s="780"/>
      <c r="L28" s="780"/>
      <c r="M28" s="272"/>
      <c r="N28" s="272" t="s">
        <v>522</v>
      </c>
      <c r="O28" s="272"/>
      <c r="P28" s="272"/>
      <c r="Q28" s="272"/>
      <c r="R28" s="272"/>
      <c r="S28" s="272"/>
      <c r="T28" s="272"/>
      <c r="U28" s="272"/>
      <c r="V28" s="272"/>
      <c r="W28" s="272"/>
    </row>
    <row r="29" spans="2:24" ht="15" customHeight="1" x14ac:dyDescent="0.15">
      <c r="C29" s="123" t="s">
        <v>430</v>
      </c>
      <c r="D29" s="4"/>
      <c r="E29" s="4"/>
      <c r="F29" s="4"/>
      <c r="G29" s="4"/>
      <c r="H29" s="4"/>
      <c r="I29" s="4"/>
      <c r="J29" s="4"/>
      <c r="K29" s="4"/>
      <c r="L29" s="4"/>
      <c r="M29" s="4"/>
      <c r="N29" s="34" t="s">
        <v>406</v>
      </c>
      <c r="O29" s="4"/>
      <c r="P29" s="4"/>
      <c r="Q29" s="4"/>
      <c r="R29" s="4"/>
      <c r="S29" s="4"/>
      <c r="T29" s="4"/>
      <c r="U29" s="4"/>
      <c r="V29" s="4"/>
      <c r="W29" s="4"/>
      <c r="X29" s="31"/>
    </row>
    <row r="30" spans="2:24" ht="15" customHeight="1" x14ac:dyDescent="0.15">
      <c r="C30" s="123" t="s">
        <v>431</v>
      </c>
      <c r="D30" s="4"/>
      <c r="E30" s="4"/>
      <c r="F30" s="4"/>
      <c r="G30" s="4"/>
      <c r="H30" s="4"/>
      <c r="I30" s="4"/>
      <c r="J30" s="4"/>
      <c r="K30" s="4"/>
      <c r="L30" s="4"/>
      <c r="M30" s="4"/>
      <c r="N30" s="34" t="s">
        <v>375</v>
      </c>
      <c r="O30" s="4"/>
      <c r="P30" s="4"/>
      <c r="Q30" s="4"/>
      <c r="R30" s="4"/>
      <c r="S30" s="4"/>
      <c r="T30" s="4"/>
      <c r="U30" s="4"/>
      <c r="V30" s="4"/>
      <c r="W30" s="4"/>
      <c r="X30" s="31"/>
    </row>
    <row r="31" spans="2:24" ht="15.6" customHeight="1" x14ac:dyDescent="0.15">
      <c r="C31" s="30"/>
      <c r="N31" s="30"/>
    </row>
  </sheetData>
  <mergeCells count="104">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N17:O17"/>
    <mergeCell ref="B18:B19"/>
    <mergeCell ref="C18:D18"/>
    <mergeCell ref="M18:M19"/>
    <mergeCell ref="N18:O18"/>
    <mergeCell ref="C19:D19"/>
    <mergeCell ref="N19:O19"/>
    <mergeCell ref="B15:D15"/>
    <mergeCell ref="E15:L15"/>
    <mergeCell ref="M15:O15"/>
    <mergeCell ref="B20:D20"/>
    <mergeCell ref="M20:O20"/>
    <mergeCell ref="B21:B23"/>
    <mergeCell ref="C21:D21"/>
    <mergeCell ref="M21:M23"/>
    <mergeCell ref="N21:O21"/>
    <mergeCell ref="C22:D22"/>
    <mergeCell ref="N22:O22"/>
    <mergeCell ref="C23:D23"/>
    <mergeCell ref="N23:O23"/>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s>
  <phoneticPr fontId="9"/>
  <dataValidations count="1">
    <dataValidation type="list" allowBlank="1" showInputMessage="1" showErrorMessage="1" sqref="E8 E19 P8 P19" xr:uid="{EE8EF8E9-2D61-4003-985E-CF3537F5C6ED}">
      <formula1>INDIRECT(E7)</formula1>
    </dataValidation>
  </dataValidations>
  <printOptions horizontalCentered="1" verticalCentered="1"/>
  <pageMargins left="0.23622047244094491" right="0.23622047244094491" top="0.74803149606299213" bottom="0.74803149606299213" header="0.31496062992125984" footer="0.31496062992125984"/>
  <pageSetup paperSize="9" scale="65"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4169FFAF-A767-426C-8068-EA0AA61DAF98}">
          <x14:formula1>
            <xm:f>'(参考)リスト'!$F$16:$F$21</xm:f>
          </x14:formula1>
          <xm:sqref>E11:E12 E22:E23 P11:P12 P22:P23</xm:sqref>
        </x14:dataValidation>
        <x14:dataValidation type="list" allowBlank="1" showInputMessage="1" showErrorMessage="1" xr:uid="{32B8C1B1-4604-40FF-B4BB-27E58DD2EC70}">
          <x14:formula1>
            <xm:f>'(参考)リスト'!$D$16:$D$18</xm:f>
          </x14:formula1>
          <xm:sqref>E10 E21 P10 P21</xm:sqref>
        </x14:dataValidation>
        <x14:dataValidation type="list" allowBlank="1" showInputMessage="1" showErrorMessage="1" xr:uid="{D581D522-E617-403A-BB60-9E89A81C9179}">
          <x14:formula1>
            <xm:f>'(参考)リスト'!$E$16:$E$27</xm:f>
          </x14:formula1>
          <xm:sqref>E9 E20 P9 P20</xm:sqref>
        </x14:dataValidation>
        <x14:dataValidation type="list" allowBlank="1" showInputMessage="1" showErrorMessage="1" xr:uid="{D40085E5-7702-4E4E-B644-8B6C016EF8B4}">
          <x14:formula1>
            <xm:f>'(参考)リスト'!$B$16:$B$21</xm:f>
          </x14:formula1>
          <xm:sqref>E7 E18 P7 P18</xm:sqref>
        </x14:dataValidation>
      </x14:dataValidation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27C99B-A79E-48E4-ADCF-248094A6EB44}">
  <sheetPr codeName="Sheet11"/>
  <dimension ref="B1:X31"/>
  <sheetViews>
    <sheetView showGridLines="0" showZeros="0" view="pageBreakPreview" zoomScale="85" zoomScaleNormal="70" zoomScaleSheetLayoutView="85" workbookViewId="0">
      <selection activeCell="P18" sqref="P18"/>
    </sheetView>
  </sheetViews>
  <sheetFormatPr defaultColWidth="7.625" defaultRowHeight="28.15" customHeight="1" x14ac:dyDescent="0.15"/>
  <cols>
    <col min="1" max="1" width="1.75" style="28" customWidth="1"/>
    <col min="2" max="4" width="6.125" style="28" customWidth="1"/>
    <col min="5" max="5" width="12.25" style="28" customWidth="1"/>
    <col min="6" max="12" width="9.125" style="28" customWidth="1"/>
    <col min="13" max="15" width="6.125" style="28" customWidth="1"/>
    <col min="16" max="16" width="12.25" style="28" customWidth="1"/>
    <col min="17" max="23" width="9.125" style="28" customWidth="1"/>
    <col min="24" max="24" width="3.125" style="28" customWidth="1"/>
    <col min="25" max="16384" width="7.625" style="28"/>
  </cols>
  <sheetData>
    <row r="1" spans="2:23" ht="9" customHeight="1" x14ac:dyDescent="0.15">
      <c r="W1" s="128"/>
    </row>
    <row r="2" spans="2:23" ht="25.15" customHeight="1" x14ac:dyDescent="0.15">
      <c r="B2" s="265" t="s">
        <v>508</v>
      </c>
      <c r="C2" s="266"/>
      <c r="D2" s="266"/>
      <c r="E2" s="266"/>
      <c r="F2" s="266"/>
      <c r="G2" s="266"/>
      <c r="H2" s="266"/>
      <c r="I2" s="266"/>
      <c r="J2" s="266"/>
      <c r="K2" s="266"/>
      <c r="L2" s="266"/>
      <c r="M2" s="266"/>
      <c r="N2" s="266"/>
      <c r="O2" s="266"/>
      <c r="P2" s="266"/>
      <c r="Q2" s="266"/>
      <c r="R2" s="336" t="s">
        <v>412</v>
      </c>
      <c r="S2" s="336"/>
      <c r="T2" s="541" t="s">
        <v>681</v>
      </c>
      <c r="U2" s="541"/>
      <c r="V2" s="541"/>
      <c r="W2" s="541"/>
    </row>
    <row r="3" spans="2:23" ht="25.15" customHeight="1" x14ac:dyDescent="0.15">
      <c r="B3" s="717" t="s">
        <v>34</v>
      </c>
      <c r="C3" s="718"/>
      <c r="D3" s="718"/>
      <c r="E3" s="719" t="s">
        <v>531</v>
      </c>
      <c r="F3" s="720"/>
      <c r="G3" s="721"/>
      <c r="H3" s="711" t="s">
        <v>27</v>
      </c>
      <c r="I3" s="712"/>
      <c r="J3" s="722" t="s">
        <v>682</v>
      </c>
      <c r="K3" s="714"/>
      <c r="L3" s="715"/>
      <c r="M3" s="724" t="s">
        <v>448</v>
      </c>
      <c r="N3" s="732"/>
      <c r="O3" s="725"/>
      <c r="P3" s="723" t="s">
        <v>536</v>
      </c>
      <c r="Q3" s="723"/>
      <c r="R3" s="723"/>
      <c r="S3" s="724" t="s">
        <v>185</v>
      </c>
      <c r="T3" s="725"/>
      <c r="U3" s="728">
        <v>45594</v>
      </c>
      <c r="V3" s="729"/>
      <c r="W3" s="730"/>
    </row>
    <row r="4" spans="2:23" ht="25.15" customHeight="1" x14ac:dyDescent="0.15">
      <c r="B4" s="706" t="s">
        <v>28</v>
      </c>
      <c r="C4" s="707"/>
      <c r="D4" s="707"/>
      <c r="E4" s="708" t="s">
        <v>532</v>
      </c>
      <c r="F4" s="709"/>
      <c r="G4" s="710"/>
      <c r="H4" s="711" t="s">
        <v>33</v>
      </c>
      <c r="I4" s="712"/>
      <c r="J4" s="713" t="s">
        <v>534</v>
      </c>
      <c r="K4" s="714"/>
      <c r="L4" s="715"/>
      <c r="M4" s="733"/>
      <c r="N4" s="734"/>
      <c r="O4" s="735"/>
      <c r="P4" s="716" t="s">
        <v>537</v>
      </c>
      <c r="Q4" s="716"/>
      <c r="R4" s="716"/>
      <c r="S4" s="726"/>
      <c r="T4" s="727"/>
      <c r="U4" s="726"/>
      <c r="V4" s="731"/>
      <c r="W4" s="727"/>
    </row>
    <row r="5" spans="2:23" s="31" customFormat="1" ht="25.5" customHeight="1" x14ac:dyDescent="0.15">
      <c r="B5" s="736" t="s">
        <v>32</v>
      </c>
      <c r="C5" s="738" t="s">
        <v>190</v>
      </c>
      <c r="D5" s="739"/>
      <c r="E5" s="267">
        <v>1</v>
      </c>
      <c r="F5" s="740"/>
      <c r="G5" s="741"/>
      <c r="H5" s="741"/>
      <c r="I5" s="741"/>
      <c r="J5" s="741"/>
      <c r="K5" s="741"/>
      <c r="L5" s="742"/>
      <c r="M5" s="736" t="s">
        <v>32</v>
      </c>
      <c r="N5" s="738" t="s">
        <v>190</v>
      </c>
      <c r="O5" s="739"/>
      <c r="P5" s="267">
        <v>1</v>
      </c>
      <c r="Q5" s="743"/>
      <c r="R5" s="744"/>
      <c r="S5" s="744"/>
      <c r="T5" s="744"/>
      <c r="U5" s="744"/>
      <c r="V5" s="744"/>
      <c r="W5" s="745"/>
    </row>
    <row r="6" spans="2:23" s="31" customFormat="1" ht="25.5" customHeight="1" x14ac:dyDescent="0.15">
      <c r="B6" s="737"/>
      <c r="C6" s="738" t="s">
        <v>322</v>
      </c>
      <c r="D6" s="739"/>
      <c r="E6" s="268">
        <v>9</v>
      </c>
      <c r="F6" s="743"/>
      <c r="G6" s="744"/>
      <c r="H6" s="744"/>
      <c r="I6" s="744"/>
      <c r="J6" s="744"/>
      <c r="K6" s="744"/>
      <c r="L6" s="745"/>
      <c r="M6" s="737"/>
      <c r="N6" s="738" t="s">
        <v>322</v>
      </c>
      <c r="O6" s="739"/>
      <c r="P6" s="268">
        <v>10</v>
      </c>
      <c r="Q6" s="743"/>
      <c r="R6" s="744"/>
      <c r="S6" s="744"/>
      <c r="T6" s="744"/>
      <c r="U6" s="744"/>
      <c r="V6" s="744"/>
      <c r="W6" s="745"/>
    </row>
    <row r="7" spans="2:23" s="31" customFormat="1" ht="25.5" customHeight="1" x14ac:dyDescent="0.15">
      <c r="B7" s="736" t="s">
        <v>30</v>
      </c>
      <c r="C7" s="738" t="s">
        <v>167</v>
      </c>
      <c r="D7" s="739"/>
      <c r="E7" s="269" t="s">
        <v>464</v>
      </c>
      <c r="F7" s="743"/>
      <c r="G7" s="744"/>
      <c r="H7" s="744"/>
      <c r="I7" s="744"/>
      <c r="J7" s="744"/>
      <c r="K7" s="744"/>
      <c r="L7" s="745"/>
      <c r="M7" s="736" t="s">
        <v>30</v>
      </c>
      <c r="N7" s="738" t="s">
        <v>167</v>
      </c>
      <c r="O7" s="739"/>
      <c r="P7" s="269" t="s">
        <v>464</v>
      </c>
      <c r="Q7" s="743"/>
      <c r="R7" s="744"/>
      <c r="S7" s="744"/>
      <c r="T7" s="744"/>
      <c r="U7" s="744"/>
      <c r="V7" s="744"/>
      <c r="W7" s="745"/>
    </row>
    <row r="8" spans="2:23" s="31" customFormat="1" ht="25.5" customHeight="1" x14ac:dyDescent="0.15">
      <c r="B8" s="749"/>
      <c r="C8" s="738" t="s">
        <v>166</v>
      </c>
      <c r="D8" s="739"/>
      <c r="E8" s="267" t="s">
        <v>336</v>
      </c>
      <c r="F8" s="743"/>
      <c r="G8" s="744"/>
      <c r="H8" s="744"/>
      <c r="I8" s="744"/>
      <c r="J8" s="744"/>
      <c r="K8" s="744"/>
      <c r="L8" s="745"/>
      <c r="M8" s="749"/>
      <c r="N8" s="738" t="s">
        <v>166</v>
      </c>
      <c r="O8" s="739"/>
      <c r="P8" s="267" t="s">
        <v>338</v>
      </c>
      <c r="Q8" s="743"/>
      <c r="R8" s="744"/>
      <c r="S8" s="744"/>
      <c r="T8" s="744"/>
      <c r="U8" s="744"/>
      <c r="V8" s="744"/>
      <c r="W8" s="745"/>
    </row>
    <row r="9" spans="2:23" s="31" customFormat="1" ht="25.5" customHeight="1" x14ac:dyDescent="0.15">
      <c r="B9" s="750" t="s">
        <v>31</v>
      </c>
      <c r="C9" s="753"/>
      <c r="D9" s="751"/>
      <c r="E9" s="270" t="s">
        <v>473</v>
      </c>
      <c r="F9" s="743"/>
      <c r="G9" s="744"/>
      <c r="H9" s="744"/>
      <c r="I9" s="744"/>
      <c r="J9" s="744"/>
      <c r="K9" s="744"/>
      <c r="L9" s="745"/>
      <c r="M9" s="750" t="s">
        <v>31</v>
      </c>
      <c r="N9" s="753"/>
      <c r="O9" s="751"/>
      <c r="P9" s="270" t="s">
        <v>466</v>
      </c>
      <c r="Q9" s="743"/>
      <c r="R9" s="744"/>
      <c r="S9" s="744"/>
      <c r="T9" s="744"/>
      <c r="U9" s="744"/>
      <c r="V9" s="744"/>
      <c r="W9" s="745"/>
    </row>
    <row r="10" spans="2:23" s="31" customFormat="1" ht="25.5" customHeight="1" x14ac:dyDescent="0.15">
      <c r="B10" s="736" t="s">
        <v>219</v>
      </c>
      <c r="C10" s="750" t="s">
        <v>397</v>
      </c>
      <c r="D10" s="751"/>
      <c r="E10" s="268" t="s">
        <v>252</v>
      </c>
      <c r="F10" s="743"/>
      <c r="G10" s="744"/>
      <c r="H10" s="744"/>
      <c r="I10" s="744"/>
      <c r="J10" s="744"/>
      <c r="K10" s="744"/>
      <c r="L10" s="745"/>
      <c r="M10" s="736" t="s">
        <v>219</v>
      </c>
      <c r="N10" s="750" t="s">
        <v>397</v>
      </c>
      <c r="O10" s="751"/>
      <c r="P10" s="268" t="s">
        <v>251</v>
      </c>
      <c r="Q10" s="743"/>
      <c r="R10" s="744"/>
      <c r="S10" s="744"/>
      <c r="T10" s="744"/>
      <c r="U10" s="744"/>
      <c r="V10" s="744"/>
      <c r="W10" s="745"/>
    </row>
    <row r="11" spans="2:23" s="31" customFormat="1" ht="25.5" customHeight="1" x14ac:dyDescent="0.15">
      <c r="B11" s="749"/>
      <c r="C11" s="750" t="s">
        <v>218</v>
      </c>
      <c r="D11" s="751"/>
      <c r="E11" s="204" t="s">
        <v>540</v>
      </c>
      <c r="F11" s="743"/>
      <c r="G11" s="744"/>
      <c r="H11" s="744"/>
      <c r="I11" s="744"/>
      <c r="J11" s="744"/>
      <c r="K11" s="744"/>
      <c r="L11" s="745"/>
      <c r="M11" s="749"/>
      <c r="N11" s="750" t="s">
        <v>218</v>
      </c>
      <c r="O11" s="751"/>
      <c r="P11" s="204" t="s">
        <v>540</v>
      </c>
      <c r="Q11" s="743"/>
      <c r="R11" s="744"/>
      <c r="S11" s="744"/>
      <c r="T11" s="744"/>
      <c r="U11" s="744"/>
      <c r="V11" s="744"/>
      <c r="W11" s="745"/>
    </row>
    <row r="12" spans="2:23" s="31" customFormat="1" ht="25.5" customHeight="1" x14ac:dyDescent="0.15">
      <c r="B12" s="737"/>
      <c r="C12" s="752" t="s">
        <v>220</v>
      </c>
      <c r="D12" s="752"/>
      <c r="E12" s="204" t="s">
        <v>541</v>
      </c>
      <c r="F12" s="746"/>
      <c r="G12" s="747"/>
      <c r="H12" s="747"/>
      <c r="I12" s="747"/>
      <c r="J12" s="747"/>
      <c r="K12" s="747"/>
      <c r="L12" s="748"/>
      <c r="M12" s="737"/>
      <c r="N12" s="752" t="s">
        <v>220</v>
      </c>
      <c r="O12" s="752"/>
      <c r="P12" s="204" t="s">
        <v>541</v>
      </c>
      <c r="Q12" s="743"/>
      <c r="R12" s="744"/>
      <c r="S12" s="744"/>
      <c r="T12" s="744"/>
      <c r="U12" s="744"/>
      <c r="V12" s="744"/>
      <c r="W12" s="745"/>
    </row>
    <row r="13" spans="2:23" s="31" customFormat="1" ht="25.5" customHeight="1" x14ac:dyDescent="0.15">
      <c r="B13" s="755" t="s">
        <v>398</v>
      </c>
      <c r="C13" s="755"/>
      <c r="D13" s="755"/>
      <c r="E13" s="769" t="s">
        <v>614</v>
      </c>
      <c r="F13" s="770"/>
      <c r="G13" s="771"/>
      <c r="H13" s="755" t="s">
        <v>434</v>
      </c>
      <c r="I13" s="755"/>
      <c r="J13" s="757" t="s">
        <v>586</v>
      </c>
      <c r="K13" s="757"/>
      <c r="L13" s="757"/>
      <c r="M13" s="755" t="s">
        <v>398</v>
      </c>
      <c r="N13" s="755"/>
      <c r="O13" s="755"/>
      <c r="P13" s="772" t="s">
        <v>615</v>
      </c>
      <c r="Q13" s="773"/>
      <c r="R13" s="774"/>
      <c r="S13" s="755" t="s">
        <v>434</v>
      </c>
      <c r="T13" s="755"/>
      <c r="U13" s="756" t="s">
        <v>600</v>
      </c>
      <c r="V13" s="757"/>
      <c r="W13" s="757"/>
    </row>
    <row r="14" spans="2:23" s="31" customFormat="1" ht="25.5" customHeight="1" x14ac:dyDescent="0.15">
      <c r="B14" s="758" t="s">
        <v>234</v>
      </c>
      <c r="C14" s="758"/>
      <c r="D14" s="758"/>
      <c r="E14" s="759" t="s">
        <v>586</v>
      </c>
      <c r="F14" s="759"/>
      <c r="G14" s="759"/>
      <c r="H14" s="760" t="s">
        <v>4</v>
      </c>
      <c r="I14" s="761"/>
      <c r="J14" s="762" t="s">
        <v>586</v>
      </c>
      <c r="K14" s="763"/>
      <c r="L14" s="764"/>
      <c r="M14" s="760" t="s">
        <v>234</v>
      </c>
      <c r="N14" s="761"/>
      <c r="O14" s="765"/>
      <c r="P14" s="766" t="s">
        <v>586</v>
      </c>
      <c r="Q14" s="759"/>
      <c r="R14" s="759"/>
      <c r="S14" s="767" t="s">
        <v>4</v>
      </c>
      <c r="T14" s="768"/>
      <c r="U14" s="762" t="s">
        <v>586</v>
      </c>
      <c r="V14" s="763"/>
      <c r="W14" s="764"/>
    </row>
    <row r="15" spans="2:23" s="31" customFormat="1" ht="39.75" customHeight="1" x14ac:dyDescent="0.15">
      <c r="B15" s="752" t="s">
        <v>399</v>
      </c>
      <c r="C15" s="752"/>
      <c r="D15" s="752"/>
      <c r="E15" s="775" t="s">
        <v>619</v>
      </c>
      <c r="F15" s="776"/>
      <c r="G15" s="776"/>
      <c r="H15" s="776"/>
      <c r="I15" s="776"/>
      <c r="J15" s="776"/>
      <c r="K15" s="776"/>
      <c r="L15" s="777"/>
      <c r="M15" s="752" t="s">
        <v>399</v>
      </c>
      <c r="N15" s="752"/>
      <c r="O15" s="752"/>
      <c r="P15" s="775" t="s">
        <v>598</v>
      </c>
      <c r="Q15" s="776"/>
      <c r="R15" s="776"/>
      <c r="S15" s="776"/>
      <c r="T15" s="776"/>
      <c r="U15" s="776"/>
      <c r="V15" s="776"/>
      <c r="W15" s="777"/>
    </row>
    <row r="16" spans="2:23" s="31" customFormat="1" ht="25.5" customHeight="1" x14ac:dyDescent="0.15">
      <c r="B16" s="754" t="s">
        <v>32</v>
      </c>
      <c r="C16" s="754" t="s">
        <v>190</v>
      </c>
      <c r="D16" s="754"/>
      <c r="E16" s="267">
        <v>1</v>
      </c>
      <c r="F16" s="740"/>
      <c r="G16" s="741"/>
      <c r="H16" s="741"/>
      <c r="I16" s="741"/>
      <c r="J16" s="741"/>
      <c r="K16" s="741"/>
      <c r="L16" s="742"/>
      <c r="M16" s="754" t="s">
        <v>32</v>
      </c>
      <c r="N16" s="754" t="s">
        <v>190</v>
      </c>
      <c r="O16" s="754"/>
      <c r="P16" s="267">
        <v>1</v>
      </c>
      <c r="Q16" s="743"/>
      <c r="R16" s="744"/>
      <c r="S16" s="744"/>
      <c r="T16" s="744"/>
      <c r="U16" s="744"/>
      <c r="V16" s="744"/>
      <c r="W16" s="745"/>
    </row>
    <row r="17" spans="2:24" s="31" customFormat="1" ht="25.5" customHeight="1" x14ac:dyDescent="0.15">
      <c r="B17" s="754"/>
      <c r="C17" s="754" t="s">
        <v>322</v>
      </c>
      <c r="D17" s="754"/>
      <c r="E17" s="268">
        <v>11</v>
      </c>
      <c r="F17" s="743"/>
      <c r="G17" s="744"/>
      <c r="H17" s="744"/>
      <c r="I17" s="744"/>
      <c r="J17" s="744"/>
      <c r="K17" s="744"/>
      <c r="L17" s="745"/>
      <c r="M17" s="754"/>
      <c r="N17" s="754" t="s">
        <v>322</v>
      </c>
      <c r="O17" s="754"/>
      <c r="P17" s="268">
        <v>12</v>
      </c>
      <c r="Q17" s="743"/>
      <c r="R17" s="744"/>
      <c r="S17" s="744"/>
      <c r="T17" s="744"/>
      <c r="U17" s="744"/>
      <c r="V17" s="744"/>
      <c r="W17" s="745"/>
    </row>
    <row r="18" spans="2:24" s="31" customFormat="1" ht="25.5" customHeight="1" x14ac:dyDescent="0.15">
      <c r="B18" s="754" t="s">
        <v>30</v>
      </c>
      <c r="C18" s="754" t="s">
        <v>167</v>
      </c>
      <c r="D18" s="754"/>
      <c r="E18" s="269" t="s">
        <v>464</v>
      </c>
      <c r="F18" s="743"/>
      <c r="G18" s="744"/>
      <c r="H18" s="744"/>
      <c r="I18" s="744"/>
      <c r="J18" s="744"/>
      <c r="K18" s="744"/>
      <c r="L18" s="745"/>
      <c r="M18" s="754" t="s">
        <v>30</v>
      </c>
      <c r="N18" s="754" t="s">
        <v>167</v>
      </c>
      <c r="O18" s="754"/>
      <c r="P18" s="269" t="s">
        <v>464</v>
      </c>
      <c r="Q18" s="743"/>
      <c r="R18" s="744"/>
      <c r="S18" s="744"/>
      <c r="T18" s="744"/>
      <c r="U18" s="744"/>
      <c r="V18" s="744"/>
      <c r="W18" s="745"/>
    </row>
    <row r="19" spans="2:24" s="31" customFormat="1" ht="25.5" customHeight="1" x14ac:dyDescent="0.15">
      <c r="B19" s="754"/>
      <c r="C19" s="754" t="s">
        <v>166</v>
      </c>
      <c r="D19" s="754"/>
      <c r="E19" s="267" t="s">
        <v>338</v>
      </c>
      <c r="F19" s="743"/>
      <c r="G19" s="744"/>
      <c r="H19" s="744"/>
      <c r="I19" s="744"/>
      <c r="J19" s="744"/>
      <c r="K19" s="744"/>
      <c r="L19" s="745"/>
      <c r="M19" s="754"/>
      <c r="N19" s="754" t="s">
        <v>166</v>
      </c>
      <c r="O19" s="754"/>
      <c r="P19" s="267" t="s">
        <v>338</v>
      </c>
      <c r="Q19" s="743"/>
      <c r="R19" s="744"/>
      <c r="S19" s="744"/>
      <c r="T19" s="744"/>
      <c r="U19" s="744"/>
      <c r="V19" s="744"/>
      <c r="W19" s="745"/>
    </row>
    <row r="20" spans="2:24" s="31" customFormat="1" ht="25.5" customHeight="1" x14ac:dyDescent="0.15">
      <c r="B20" s="752" t="s">
        <v>31</v>
      </c>
      <c r="C20" s="752"/>
      <c r="D20" s="752"/>
      <c r="E20" s="270" t="s">
        <v>466</v>
      </c>
      <c r="F20" s="743"/>
      <c r="G20" s="744"/>
      <c r="H20" s="744"/>
      <c r="I20" s="744"/>
      <c r="J20" s="744"/>
      <c r="K20" s="744"/>
      <c r="L20" s="745"/>
      <c r="M20" s="752" t="s">
        <v>31</v>
      </c>
      <c r="N20" s="752"/>
      <c r="O20" s="752"/>
      <c r="P20" s="270" t="s">
        <v>473</v>
      </c>
      <c r="Q20" s="743"/>
      <c r="R20" s="744"/>
      <c r="S20" s="744"/>
      <c r="T20" s="744"/>
      <c r="U20" s="744"/>
      <c r="V20" s="744"/>
      <c r="W20" s="745"/>
    </row>
    <row r="21" spans="2:24" s="31" customFormat="1" ht="25.5" customHeight="1" x14ac:dyDescent="0.15">
      <c r="B21" s="736" t="s">
        <v>219</v>
      </c>
      <c r="C21" s="752" t="s">
        <v>397</v>
      </c>
      <c r="D21" s="752"/>
      <c r="E21" s="268" t="s">
        <v>251</v>
      </c>
      <c r="F21" s="743"/>
      <c r="G21" s="744"/>
      <c r="H21" s="744"/>
      <c r="I21" s="744"/>
      <c r="J21" s="744"/>
      <c r="K21" s="744"/>
      <c r="L21" s="745"/>
      <c r="M21" s="736" t="s">
        <v>219</v>
      </c>
      <c r="N21" s="752" t="s">
        <v>397</v>
      </c>
      <c r="O21" s="752"/>
      <c r="P21" s="268" t="s">
        <v>252</v>
      </c>
      <c r="Q21" s="743"/>
      <c r="R21" s="744"/>
      <c r="S21" s="744"/>
      <c r="T21" s="744"/>
      <c r="U21" s="744"/>
      <c r="V21" s="744"/>
      <c r="W21" s="745"/>
    </row>
    <row r="22" spans="2:24" s="31" customFormat="1" ht="25.5" customHeight="1" x14ac:dyDescent="0.15">
      <c r="B22" s="749"/>
      <c r="C22" s="752" t="s">
        <v>218</v>
      </c>
      <c r="D22" s="752"/>
      <c r="E22" s="204" t="s">
        <v>540</v>
      </c>
      <c r="F22" s="743"/>
      <c r="G22" s="744"/>
      <c r="H22" s="744"/>
      <c r="I22" s="744"/>
      <c r="J22" s="744"/>
      <c r="K22" s="744"/>
      <c r="L22" s="745"/>
      <c r="M22" s="749"/>
      <c r="N22" s="752" t="s">
        <v>218</v>
      </c>
      <c r="O22" s="752"/>
      <c r="P22" s="204" t="s">
        <v>540</v>
      </c>
      <c r="Q22" s="743"/>
      <c r="R22" s="744"/>
      <c r="S22" s="744"/>
      <c r="T22" s="744"/>
      <c r="U22" s="744"/>
      <c r="V22" s="744"/>
      <c r="W22" s="745"/>
    </row>
    <row r="23" spans="2:24" s="31" customFormat="1" ht="25.5" customHeight="1" x14ac:dyDescent="0.15">
      <c r="B23" s="737"/>
      <c r="C23" s="752" t="s">
        <v>220</v>
      </c>
      <c r="D23" s="752"/>
      <c r="E23" s="204" t="s">
        <v>541</v>
      </c>
      <c r="F23" s="746"/>
      <c r="G23" s="747"/>
      <c r="H23" s="747"/>
      <c r="I23" s="747"/>
      <c r="J23" s="747"/>
      <c r="K23" s="747"/>
      <c r="L23" s="748"/>
      <c r="M23" s="737"/>
      <c r="N23" s="752" t="s">
        <v>220</v>
      </c>
      <c r="O23" s="752"/>
      <c r="P23" s="204" t="s">
        <v>541</v>
      </c>
      <c r="Q23" s="743"/>
      <c r="R23" s="744"/>
      <c r="S23" s="744"/>
      <c r="T23" s="744"/>
      <c r="U23" s="744"/>
      <c r="V23" s="744"/>
      <c r="W23" s="745"/>
    </row>
    <row r="24" spans="2:24" s="31" customFormat="1" ht="25.5" customHeight="1" x14ac:dyDescent="0.15">
      <c r="B24" s="755" t="s">
        <v>398</v>
      </c>
      <c r="C24" s="755"/>
      <c r="D24" s="755"/>
      <c r="E24" s="772" t="s">
        <v>616</v>
      </c>
      <c r="F24" s="773"/>
      <c r="G24" s="774"/>
      <c r="H24" s="755" t="s">
        <v>434</v>
      </c>
      <c r="I24" s="755"/>
      <c r="J24" s="769" t="s">
        <v>600</v>
      </c>
      <c r="K24" s="770"/>
      <c r="L24" s="771"/>
      <c r="M24" s="755" t="s">
        <v>398</v>
      </c>
      <c r="N24" s="755"/>
      <c r="O24" s="755"/>
      <c r="P24" s="772" t="s">
        <v>617</v>
      </c>
      <c r="Q24" s="773"/>
      <c r="R24" s="774"/>
      <c r="S24" s="755" t="s">
        <v>434</v>
      </c>
      <c r="T24" s="755"/>
      <c r="U24" s="757" t="s">
        <v>586</v>
      </c>
      <c r="V24" s="757"/>
      <c r="W24" s="757"/>
    </row>
    <row r="25" spans="2:24" s="31" customFormat="1" ht="25.5" customHeight="1" x14ac:dyDescent="0.15">
      <c r="B25" s="758" t="s">
        <v>234</v>
      </c>
      <c r="C25" s="758"/>
      <c r="D25" s="758"/>
      <c r="E25" s="759" t="s">
        <v>586</v>
      </c>
      <c r="F25" s="759"/>
      <c r="G25" s="759"/>
      <c r="H25" s="760" t="s">
        <v>4</v>
      </c>
      <c r="I25" s="761"/>
      <c r="J25" s="762" t="s">
        <v>586</v>
      </c>
      <c r="K25" s="763"/>
      <c r="L25" s="764"/>
      <c r="M25" s="760" t="s">
        <v>234</v>
      </c>
      <c r="N25" s="761"/>
      <c r="O25" s="765"/>
      <c r="P25" s="766" t="s">
        <v>586</v>
      </c>
      <c r="Q25" s="759"/>
      <c r="R25" s="759"/>
      <c r="S25" s="767" t="s">
        <v>4</v>
      </c>
      <c r="T25" s="768"/>
      <c r="U25" s="762" t="s">
        <v>586</v>
      </c>
      <c r="V25" s="763"/>
      <c r="W25" s="764"/>
    </row>
    <row r="26" spans="2:24" s="31" customFormat="1" ht="39.75" customHeight="1" x14ac:dyDescent="0.15">
      <c r="B26" s="752" t="s">
        <v>399</v>
      </c>
      <c r="C26" s="752"/>
      <c r="D26" s="752"/>
      <c r="E26" s="775" t="s">
        <v>598</v>
      </c>
      <c r="F26" s="776"/>
      <c r="G26" s="776"/>
      <c r="H26" s="776"/>
      <c r="I26" s="776"/>
      <c r="J26" s="776"/>
      <c r="K26" s="776"/>
      <c r="L26" s="777"/>
      <c r="M26" s="752" t="s">
        <v>399</v>
      </c>
      <c r="N26" s="752"/>
      <c r="O26" s="752"/>
      <c r="P26" s="775" t="s">
        <v>618</v>
      </c>
      <c r="Q26" s="776"/>
      <c r="R26" s="776"/>
      <c r="S26" s="776"/>
      <c r="T26" s="776"/>
      <c r="U26" s="776"/>
      <c r="V26" s="776"/>
      <c r="W26" s="777"/>
    </row>
    <row r="27" spans="2:24" s="31" customFormat="1" ht="15" customHeight="1" x14ac:dyDescent="0.15">
      <c r="B27" s="271"/>
      <c r="C27" s="778" t="s">
        <v>521</v>
      </c>
      <c r="D27" s="779"/>
      <c r="E27" s="779"/>
      <c r="F27" s="779"/>
      <c r="G27" s="779"/>
      <c r="H27" s="779"/>
      <c r="I27" s="779"/>
      <c r="J27" s="779"/>
      <c r="K27" s="779"/>
      <c r="L27" s="779"/>
      <c r="M27" s="272"/>
      <c r="N27" s="272" t="s">
        <v>429</v>
      </c>
      <c r="O27" s="272"/>
      <c r="P27" s="272"/>
      <c r="Q27" s="272"/>
      <c r="R27" s="272"/>
      <c r="S27" s="272"/>
      <c r="T27" s="272"/>
      <c r="U27" s="272"/>
      <c r="V27" s="272"/>
      <c r="W27" s="272"/>
    </row>
    <row r="28" spans="2:24" s="31" customFormat="1" ht="15" customHeight="1" x14ac:dyDescent="0.15">
      <c r="B28" s="271"/>
      <c r="C28" s="780"/>
      <c r="D28" s="780"/>
      <c r="E28" s="780"/>
      <c r="F28" s="780"/>
      <c r="G28" s="780"/>
      <c r="H28" s="780"/>
      <c r="I28" s="780"/>
      <c r="J28" s="780"/>
      <c r="K28" s="780"/>
      <c r="L28" s="780"/>
      <c r="M28" s="272"/>
      <c r="N28" s="272" t="s">
        <v>522</v>
      </c>
      <c r="O28" s="272"/>
      <c r="P28" s="272"/>
      <c r="Q28" s="272"/>
      <c r="R28" s="272"/>
      <c r="S28" s="272"/>
      <c r="T28" s="272"/>
      <c r="U28" s="272"/>
      <c r="V28" s="272"/>
      <c r="W28" s="272"/>
    </row>
    <row r="29" spans="2:24" ht="15" customHeight="1" x14ac:dyDescent="0.15">
      <c r="C29" s="123" t="s">
        <v>430</v>
      </c>
      <c r="D29" s="4"/>
      <c r="E29" s="4"/>
      <c r="F29" s="4"/>
      <c r="G29" s="4"/>
      <c r="H29" s="4"/>
      <c r="I29" s="4"/>
      <c r="J29" s="4"/>
      <c r="K29" s="4"/>
      <c r="L29" s="4"/>
      <c r="M29" s="4"/>
      <c r="N29" s="34" t="s">
        <v>406</v>
      </c>
      <c r="O29" s="4"/>
      <c r="P29" s="4"/>
      <c r="Q29" s="4"/>
      <c r="R29" s="4"/>
      <c r="S29" s="4"/>
      <c r="T29" s="4"/>
      <c r="U29" s="4"/>
      <c r="V29" s="4"/>
      <c r="W29" s="4"/>
      <c r="X29" s="31"/>
    </row>
    <row r="30" spans="2:24" ht="15" customHeight="1" x14ac:dyDescent="0.15">
      <c r="C30" s="123" t="s">
        <v>431</v>
      </c>
      <c r="D30" s="4"/>
      <c r="E30" s="4"/>
      <c r="F30" s="4"/>
      <c r="G30" s="4"/>
      <c r="H30" s="4"/>
      <c r="I30" s="4"/>
      <c r="J30" s="4"/>
      <c r="K30" s="4"/>
      <c r="L30" s="4"/>
      <c r="M30" s="4"/>
      <c r="N30" s="34" t="s">
        <v>375</v>
      </c>
      <c r="O30" s="4"/>
      <c r="P30" s="4"/>
      <c r="Q30" s="4"/>
      <c r="R30" s="4"/>
      <c r="S30" s="4"/>
      <c r="T30" s="4"/>
      <c r="U30" s="4"/>
      <c r="V30" s="4"/>
      <c r="W30" s="4"/>
      <c r="X30" s="31"/>
    </row>
    <row r="31" spans="2:24" ht="15.6" customHeight="1" x14ac:dyDescent="0.15">
      <c r="C31" s="30"/>
      <c r="N31" s="30"/>
    </row>
  </sheetData>
  <mergeCells count="104">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N17:O17"/>
    <mergeCell ref="B18:B19"/>
    <mergeCell ref="C18:D18"/>
    <mergeCell ref="M18:M19"/>
    <mergeCell ref="N18:O18"/>
    <mergeCell ref="C19:D19"/>
    <mergeCell ref="N19:O19"/>
    <mergeCell ref="B15:D15"/>
    <mergeCell ref="E15:L15"/>
    <mergeCell ref="M15:O15"/>
    <mergeCell ref="B20:D20"/>
    <mergeCell ref="M20:O20"/>
    <mergeCell ref="B21:B23"/>
    <mergeCell ref="C21:D21"/>
    <mergeCell ref="M21:M23"/>
    <mergeCell ref="N21:O21"/>
    <mergeCell ref="C22:D22"/>
    <mergeCell ref="N22:O22"/>
    <mergeCell ref="C23:D23"/>
    <mergeCell ref="N23:O23"/>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s>
  <phoneticPr fontId="9"/>
  <dataValidations count="1">
    <dataValidation type="list" allowBlank="1" showInputMessage="1" showErrorMessage="1" sqref="E8 E19 P8 P19" xr:uid="{4DCE7805-67BA-40A0-A5DB-EAD5FBB88C3E}">
      <formula1>INDIRECT(E7)</formula1>
    </dataValidation>
  </dataValidations>
  <printOptions horizontalCentered="1" verticalCentered="1"/>
  <pageMargins left="0.23622047244094491" right="0.23622047244094491" top="0.74803149606299213" bottom="0.74803149606299213" header="0.31496062992125984" footer="0.31496062992125984"/>
  <pageSetup paperSize="9" scale="65"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88772B66-F923-4A73-BC18-3B1E06D25C66}">
          <x14:formula1>
            <xm:f>'(参考)リスト'!$B$16:$B$21</xm:f>
          </x14:formula1>
          <xm:sqref>E7 E18 P7 P18</xm:sqref>
        </x14:dataValidation>
        <x14:dataValidation type="list" allowBlank="1" showInputMessage="1" showErrorMessage="1" xr:uid="{560E1F80-7CCA-45DD-B718-DF840846EE4E}">
          <x14:formula1>
            <xm:f>'(参考)リスト'!$E$16:$E$27</xm:f>
          </x14:formula1>
          <xm:sqref>E9 E20 P9 P20</xm:sqref>
        </x14:dataValidation>
        <x14:dataValidation type="list" allowBlank="1" showInputMessage="1" showErrorMessage="1" xr:uid="{A50EF5A2-9B35-408F-9FF2-F9FD12BABCC7}">
          <x14:formula1>
            <xm:f>'(参考)リスト'!$D$16:$D$18</xm:f>
          </x14:formula1>
          <xm:sqref>E10 E21 P10 P21</xm:sqref>
        </x14:dataValidation>
        <x14:dataValidation type="list" allowBlank="1" showInputMessage="1" showErrorMessage="1" xr:uid="{20BD666D-F05F-4E2F-9D54-6B9771AEA9B5}">
          <x14:formula1>
            <xm:f>'(参考)リスト'!$F$16:$F$21</xm:f>
          </x14:formula1>
          <xm:sqref>E11:E12 E22:E23 P11:P12 P22:P23</xm:sqref>
        </x14:dataValidation>
      </x14:dataValidations>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FD286A-5E15-4B9A-8368-E3DEB3F19F45}">
  <sheetPr codeName="Sheet21"/>
  <dimension ref="B1:X31"/>
  <sheetViews>
    <sheetView showGridLines="0" showZeros="0" view="pageBreakPreview" topLeftCell="A8" zoomScaleNormal="70" zoomScaleSheetLayoutView="100" workbookViewId="0">
      <selection activeCell="P26" sqref="P26:W26"/>
    </sheetView>
  </sheetViews>
  <sheetFormatPr defaultColWidth="7.625" defaultRowHeight="28.15" customHeight="1" x14ac:dyDescent="0.15"/>
  <cols>
    <col min="1" max="1" width="1.75" style="28" customWidth="1"/>
    <col min="2" max="4" width="6.125" style="28" customWidth="1"/>
    <col min="5" max="5" width="12.25" style="28" customWidth="1"/>
    <col min="6" max="12" width="9.125" style="28" customWidth="1"/>
    <col min="13" max="15" width="6.125" style="28" customWidth="1"/>
    <col min="16" max="16" width="12.25" style="28" customWidth="1"/>
    <col min="17" max="23" width="9.125" style="28" customWidth="1"/>
    <col min="24" max="24" width="3.125" style="28" customWidth="1"/>
    <col min="25" max="16384" width="7.625" style="28"/>
  </cols>
  <sheetData>
    <row r="1" spans="2:23" ht="9" customHeight="1" x14ac:dyDescent="0.15">
      <c r="W1" s="128"/>
    </row>
    <row r="2" spans="2:23" ht="25.15" customHeight="1" x14ac:dyDescent="0.15">
      <c r="B2" s="265" t="s">
        <v>508</v>
      </c>
      <c r="C2" s="266"/>
      <c r="D2" s="266"/>
      <c r="E2" s="266"/>
      <c r="F2" s="266"/>
      <c r="G2" s="266"/>
      <c r="H2" s="266"/>
      <c r="I2" s="266"/>
      <c r="J2" s="266"/>
      <c r="K2" s="266"/>
      <c r="L2" s="266"/>
      <c r="M2" s="266"/>
      <c r="N2" s="266"/>
      <c r="O2" s="266"/>
      <c r="P2" s="266"/>
      <c r="Q2" s="266"/>
      <c r="R2" s="336" t="s">
        <v>412</v>
      </c>
      <c r="S2" s="336"/>
      <c r="T2" s="541" t="s">
        <v>681</v>
      </c>
      <c r="U2" s="541"/>
      <c r="V2" s="541"/>
      <c r="W2" s="541"/>
    </row>
    <row r="3" spans="2:23" ht="25.15" customHeight="1" x14ac:dyDescent="0.15">
      <c r="B3" s="717" t="s">
        <v>34</v>
      </c>
      <c r="C3" s="718"/>
      <c r="D3" s="718"/>
      <c r="E3" s="719" t="s">
        <v>531</v>
      </c>
      <c r="F3" s="720"/>
      <c r="G3" s="721"/>
      <c r="H3" s="711" t="s">
        <v>27</v>
      </c>
      <c r="I3" s="712"/>
      <c r="J3" s="722" t="s">
        <v>682</v>
      </c>
      <c r="K3" s="714"/>
      <c r="L3" s="715"/>
      <c r="M3" s="724" t="s">
        <v>448</v>
      </c>
      <c r="N3" s="732"/>
      <c r="O3" s="725"/>
      <c r="P3" s="723" t="s">
        <v>536</v>
      </c>
      <c r="Q3" s="723"/>
      <c r="R3" s="723"/>
      <c r="S3" s="724" t="s">
        <v>185</v>
      </c>
      <c r="T3" s="725"/>
      <c r="U3" s="728">
        <v>45594</v>
      </c>
      <c r="V3" s="729"/>
      <c r="W3" s="730"/>
    </row>
    <row r="4" spans="2:23" ht="25.15" customHeight="1" x14ac:dyDescent="0.15">
      <c r="B4" s="706" t="s">
        <v>28</v>
      </c>
      <c r="C4" s="707"/>
      <c r="D4" s="707"/>
      <c r="E4" s="708" t="s">
        <v>532</v>
      </c>
      <c r="F4" s="709"/>
      <c r="G4" s="710"/>
      <c r="H4" s="711" t="s">
        <v>33</v>
      </c>
      <c r="I4" s="712"/>
      <c r="J4" s="713" t="s">
        <v>534</v>
      </c>
      <c r="K4" s="714"/>
      <c r="L4" s="715"/>
      <c r="M4" s="733"/>
      <c r="N4" s="734"/>
      <c r="O4" s="735"/>
      <c r="P4" s="716" t="s">
        <v>537</v>
      </c>
      <c r="Q4" s="716"/>
      <c r="R4" s="716"/>
      <c r="S4" s="726"/>
      <c r="T4" s="727"/>
      <c r="U4" s="726"/>
      <c r="V4" s="731"/>
      <c r="W4" s="727"/>
    </row>
    <row r="5" spans="2:23" s="31" customFormat="1" ht="25.5" customHeight="1" x14ac:dyDescent="0.15">
      <c r="B5" s="736" t="s">
        <v>32</v>
      </c>
      <c r="C5" s="738" t="s">
        <v>190</v>
      </c>
      <c r="D5" s="739"/>
      <c r="E5" s="267">
        <v>1</v>
      </c>
      <c r="F5" s="740"/>
      <c r="G5" s="741"/>
      <c r="H5" s="741"/>
      <c r="I5" s="741"/>
      <c r="J5" s="741"/>
      <c r="K5" s="741"/>
      <c r="L5" s="742"/>
      <c r="M5" s="736" t="s">
        <v>32</v>
      </c>
      <c r="N5" s="738" t="s">
        <v>190</v>
      </c>
      <c r="O5" s="739"/>
      <c r="P5" s="267">
        <v>1</v>
      </c>
      <c r="Q5" s="743"/>
      <c r="R5" s="744"/>
      <c r="S5" s="744"/>
      <c r="T5" s="744"/>
      <c r="U5" s="744"/>
      <c r="V5" s="744"/>
      <c r="W5" s="745"/>
    </row>
    <row r="6" spans="2:23" s="31" customFormat="1" ht="25.5" customHeight="1" x14ac:dyDescent="0.15">
      <c r="B6" s="737"/>
      <c r="C6" s="738" t="s">
        <v>322</v>
      </c>
      <c r="D6" s="739"/>
      <c r="E6" s="268">
        <v>13</v>
      </c>
      <c r="F6" s="743"/>
      <c r="G6" s="744"/>
      <c r="H6" s="744"/>
      <c r="I6" s="744"/>
      <c r="J6" s="744"/>
      <c r="K6" s="744"/>
      <c r="L6" s="745"/>
      <c r="M6" s="737"/>
      <c r="N6" s="738" t="s">
        <v>322</v>
      </c>
      <c r="O6" s="739"/>
      <c r="P6" s="268">
        <v>14</v>
      </c>
      <c r="Q6" s="743"/>
      <c r="R6" s="744"/>
      <c r="S6" s="744"/>
      <c r="T6" s="744"/>
      <c r="U6" s="744"/>
      <c r="V6" s="744"/>
      <c r="W6" s="745"/>
    </row>
    <row r="7" spans="2:23" s="31" customFormat="1" ht="25.5" customHeight="1" x14ac:dyDescent="0.15">
      <c r="B7" s="736" t="s">
        <v>30</v>
      </c>
      <c r="C7" s="738" t="s">
        <v>167</v>
      </c>
      <c r="D7" s="739"/>
      <c r="E7" s="269" t="s">
        <v>464</v>
      </c>
      <c r="F7" s="743"/>
      <c r="G7" s="744"/>
      <c r="H7" s="744"/>
      <c r="I7" s="744"/>
      <c r="J7" s="744"/>
      <c r="K7" s="744"/>
      <c r="L7" s="745"/>
      <c r="M7" s="736" t="s">
        <v>30</v>
      </c>
      <c r="N7" s="738" t="s">
        <v>167</v>
      </c>
      <c r="O7" s="739"/>
      <c r="P7" s="269" t="s">
        <v>250</v>
      </c>
      <c r="Q7" s="743"/>
      <c r="R7" s="744"/>
      <c r="S7" s="744"/>
      <c r="T7" s="744"/>
      <c r="U7" s="744"/>
      <c r="V7" s="744"/>
      <c r="W7" s="745"/>
    </row>
    <row r="8" spans="2:23" s="31" customFormat="1" ht="25.5" customHeight="1" x14ac:dyDescent="0.15">
      <c r="B8" s="749"/>
      <c r="C8" s="738" t="s">
        <v>166</v>
      </c>
      <c r="D8" s="739"/>
      <c r="E8" s="267" t="s">
        <v>338</v>
      </c>
      <c r="F8" s="743"/>
      <c r="G8" s="744"/>
      <c r="H8" s="744"/>
      <c r="I8" s="744"/>
      <c r="J8" s="744"/>
      <c r="K8" s="744"/>
      <c r="L8" s="745"/>
      <c r="M8" s="749"/>
      <c r="N8" s="738" t="s">
        <v>166</v>
      </c>
      <c r="O8" s="739"/>
      <c r="P8" s="267" t="s">
        <v>265</v>
      </c>
      <c r="Q8" s="743"/>
      <c r="R8" s="744"/>
      <c r="S8" s="744"/>
      <c r="T8" s="744"/>
      <c r="U8" s="744"/>
      <c r="V8" s="744"/>
      <c r="W8" s="745"/>
    </row>
    <row r="9" spans="2:23" s="31" customFormat="1" ht="25.5" customHeight="1" x14ac:dyDescent="0.15">
      <c r="B9" s="750" t="s">
        <v>31</v>
      </c>
      <c r="C9" s="753"/>
      <c r="D9" s="751"/>
      <c r="E9" s="270" t="s">
        <v>466</v>
      </c>
      <c r="F9" s="743"/>
      <c r="G9" s="744"/>
      <c r="H9" s="744"/>
      <c r="I9" s="744"/>
      <c r="J9" s="744"/>
      <c r="K9" s="744"/>
      <c r="L9" s="745"/>
      <c r="M9" s="750" t="s">
        <v>31</v>
      </c>
      <c r="N9" s="753"/>
      <c r="O9" s="751"/>
      <c r="P9" s="270" t="s">
        <v>476</v>
      </c>
      <c r="Q9" s="743"/>
      <c r="R9" s="744"/>
      <c r="S9" s="744"/>
      <c r="T9" s="744"/>
      <c r="U9" s="744"/>
      <c r="V9" s="744"/>
      <c r="W9" s="745"/>
    </row>
    <row r="10" spans="2:23" s="31" customFormat="1" ht="25.5" customHeight="1" x14ac:dyDescent="0.15">
      <c r="B10" s="736" t="s">
        <v>219</v>
      </c>
      <c r="C10" s="750" t="s">
        <v>397</v>
      </c>
      <c r="D10" s="751"/>
      <c r="E10" s="268" t="s">
        <v>251</v>
      </c>
      <c r="F10" s="743"/>
      <c r="G10" s="744"/>
      <c r="H10" s="744"/>
      <c r="I10" s="744"/>
      <c r="J10" s="744"/>
      <c r="K10" s="744"/>
      <c r="L10" s="745"/>
      <c r="M10" s="736" t="s">
        <v>219</v>
      </c>
      <c r="N10" s="750" t="s">
        <v>397</v>
      </c>
      <c r="O10" s="751"/>
      <c r="P10" s="268" t="s">
        <v>252</v>
      </c>
      <c r="Q10" s="743"/>
      <c r="R10" s="744"/>
      <c r="S10" s="744"/>
      <c r="T10" s="744"/>
      <c r="U10" s="744"/>
      <c r="V10" s="744"/>
      <c r="W10" s="745"/>
    </row>
    <row r="11" spans="2:23" s="31" customFormat="1" ht="25.5" customHeight="1" x14ac:dyDescent="0.15">
      <c r="B11" s="749"/>
      <c r="C11" s="750" t="s">
        <v>218</v>
      </c>
      <c r="D11" s="751"/>
      <c r="E11" s="204" t="s">
        <v>540</v>
      </c>
      <c r="F11" s="743"/>
      <c r="G11" s="744"/>
      <c r="H11" s="744"/>
      <c r="I11" s="744"/>
      <c r="J11" s="744"/>
      <c r="K11" s="744"/>
      <c r="L11" s="745"/>
      <c r="M11" s="749"/>
      <c r="N11" s="750" t="s">
        <v>218</v>
      </c>
      <c r="O11" s="751"/>
      <c r="P11" s="204" t="s">
        <v>540</v>
      </c>
      <c r="Q11" s="743"/>
      <c r="R11" s="744"/>
      <c r="S11" s="744"/>
      <c r="T11" s="744"/>
      <c r="U11" s="744"/>
      <c r="V11" s="744"/>
      <c r="W11" s="745"/>
    </row>
    <row r="12" spans="2:23" s="31" customFormat="1" ht="25.5" customHeight="1" x14ac:dyDescent="0.15">
      <c r="B12" s="737"/>
      <c r="C12" s="752" t="s">
        <v>220</v>
      </c>
      <c r="D12" s="752"/>
      <c r="E12" s="204" t="s">
        <v>578</v>
      </c>
      <c r="F12" s="746"/>
      <c r="G12" s="747"/>
      <c r="H12" s="747"/>
      <c r="I12" s="747"/>
      <c r="J12" s="747"/>
      <c r="K12" s="747"/>
      <c r="L12" s="748"/>
      <c r="M12" s="737"/>
      <c r="N12" s="752" t="s">
        <v>220</v>
      </c>
      <c r="O12" s="752"/>
      <c r="P12" s="204" t="s">
        <v>578</v>
      </c>
      <c r="Q12" s="743"/>
      <c r="R12" s="744"/>
      <c r="S12" s="744"/>
      <c r="T12" s="744"/>
      <c r="U12" s="744"/>
      <c r="V12" s="744"/>
      <c r="W12" s="745"/>
    </row>
    <row r="13" spans="2:23" s="31" customFormat="1" ht="25.5" customHeight="1" x14ac:dyDescent="0.15">
      <c r="B13" s="755" t="s">
        <v>398</v>
      </c>
      <c r="C13" s="755"/>
      <c r="D13" s="755"/>
      <c r="E13" s="769" t="s">
        <v>620</v>
      </c>
      <c r="F13" s="770"/>
      <c r="G13" s="771"/>
      <c r="H13" s="755" t="s">
        <v>434</v>
      </c>
      <c r="I13" s="755"/>
      <c r="J13" s="757" t="s">
        <v>586</v>
      </c>
      <c r="K13" s="757"/>
      <c r="L13" s="757"/>
      <c r="M13" s="755" t="s">
        <v>398</v>
      </c>
      <c r="N13" s="755"/>
      <c r="O13" s="755"/>
      <c r="P13" s="772" t="s">
        <v>622</v>
      </c>
      <c r="Q13" s="773"/>
      <c r="R13" s="774"/>
      <c r="S13" s="755" t="s">
        <v>434</v>
      </c>
      <c r="T13" s="755"/>
      <c r="U13" s="756" t="s">
        <v>586</v>
      </c>
      <c r="V13" s="757"/>
      <c r="W13" s="757"/>
    </row>
    <row r="14" spans="2:23" s="31" customFormat="1" ht="25.5" customHeight="1" x14ac:dyDescent="0.15">
      <c r="B14" s="758" t="s">
        <v>234</v>
      </c>
      <c r="C14" s="758"/>
      <c r="D14" s="758"/>
      <c r="E14" s="759" t="s">
        <v>586</v>
      </c>
      <c r="F14" s="759"/>
      <c r="G14" s="759"/>
      <c r="H14" s="760" t="s">
        <v>4</v>
      </c>
      <c r="I14" s="761"/>
      <c r="J14" s="762" t="s">
        <v>586</v>
      </c>
      <c r="K14" s="763"/>
      <c r="L14" s="764"/>
      <c r="M14" s="760" t="s">
        <v>234</v>
      </c>
      <c r="N14" s="761"/>
      <c r="O14" s="765"/>
      <c r="P14" s="766" t="s">
        <v>586</v>
      </c>
      <c r="Q14" s="759"/>
      <c r="R14" s="759"/>
      <c r="S14" s="767" t="s">
        <v>4</v>
      </c>
      <c r="T14" s="768"/>
      <c r="U14" s="762" t="s">
        <v>586</v>
      </c>
      <c r="V14" s="763"/>
      <c r="W14" s="764"/>
    </row>
    <row r="15" spans="2:23" s="31" customFormat="1" ht="39.75" customHeight="1" x14ac:dyDescent="0.15">
      <c r="B15" s="752" t="s">
        <v>399</v>
      </c>
      <c r="C15" s="752"/>
      <c r="D15" s="752"/>
      <c r="E15" s="775" t="s">
        <v>613</v>
      </c>
      <c r="F15" s="776"/>
      <c r="G15" s="776"/>
      <c r="H15" s="776"/>
      <c r="I15" s="776"/>
      <c r="J15" s="776"/>
      <c r="K15" s="776"/>
      <c r="L15" s="777"/>
      <c r="M15" s="752" t="s">
        <v>399</v>
      </c>
      <c r="N15" s="752"/>
      <c r="O15" s="752"/>
      <c r="P15" s="775" t="s">
        <v>621</v>
      </c>
      <c r="Q15" s="776"/>
      <c r="R15" s="776"/>
      <c r="S15" s="776"/>
      <c r="T15" s="776"/>
      <c r="U15" s="776"/>
      <c r="V15" s="776"/>
      <c r="W15" s="777"/>
    </row>
    <row r="16" spans="2:23" s="31" customFormat="1" ht="25.5" customHeight="1" x14ac:dyDescent="0.15">
      <c r="B16" s="754" t="s">
        <v>32</v>
      </c>
      <c r="C16" s="754" t="s">
        <v>190</v>
      </c>
      <c r="D16" s="754"/>
      <c r="E16" s="267">
        <v>1</v>
      </c>
      <c r="F16" s="740"/>
      <c r="G16" s="741"/>
      <c r="H16" s="741"/>
      <c r="I16" s="741"/>
      <c r="J16" s="741"/>
      <c r="K16" s="741"/>
      <c r="L16" s="742"/>
      <c r="M16" s="754" t="s">
        <v>32</v>
      </c>
      <c r="N16" s="754" t="s">
        <v>190</v>
      </c>
      <c r="O16" s="754"/>
      <c r="P16" s="267">
        <v>2</v>
      </c>
      <c r="Q16" s="743"/>
      <c r="R16" s="744"/>
      <c r="S16" s="744"/>
      <c r="T16" s="744"/>
      <c r="U16" s="744"/>
      <c r="V16" s="744"/>
      <c r="W16" s="745"/>
    </row>
    <row r="17" spans="2:24" s="31" customFormat="1" ht="25.5" customHeight="1" x14ac:dyDescent="0.15">
      <c r="B17" s="754"/>
      <c r="C17" s="754" t="s">
        <v>322</v>
      </c>
      <c r="D17" s="754"/>
      <c r="E17" s="268">
        <v>15</v>
      </c>
      <c r="F17" s="743"/>
      <c r="G17" s="744"/>
      <c r="H17" s="744"/>
      <c r="I17" s="744"/>
      <c r="J17" s="744"/>
      <c r="K17" s="744"/>
      <c r="L17" s="745"/>
      <c r="M17" s="754"/>
      <c r="N17" s="754" t="s">
        <v>322</v>
      </c>
      <c r="O17" s="754"/>
      <c r="P17" s="268">
        <v>1</v>
      </c>
      <c r="Q17" s="743"/>
      <c r="R17" s="744"/>
      <c r="S17" s="744"/>
      <c r="T17" s="744"/>
      <c r="U17" s="744"/>
      <c r="V17" s="744"/>
      <c r="W17" s="745"/>
    </row>
    <row r="18" spans="2:24" s="31" customFormat="1" ht="25.5" customHeight="1" x14ac:dyDescent="0.15">
      <c r="B18" s="754" t="s">
        <v>30</v>
      </c>
      <c r="C18" s="754" t="s">
        <v>167</v>
      </c>
      <c r="D18" s="754"/>
      <c r="E18" s="269" t="s">
        <v>250</v>
      </c>
      <c r="F18" s="743"/>
      <c r="G18" s="744"/>
      <c r="H18" s="744"/>
      <c r="I18" s="744"/>
      <c r="J18" s="744"/>
      <c r="K18" s="744"/>
      <c r="L18" s="745"/>
      <c r="M18" s="754" t="s">
        <v>30</v>
      </c>
      <c r="N18" s="754" t="s">
        <v>167</v>
      </c>
      <c r="O18" s="754"/>
      <c r="P18" s="269" t="s">
        <v>464</v>
      </c>
      <c r="Q18" s="743"/>
      <c r="R18" s="744"/>
      <c r="S18" s="744"/>
      <c r="T18" s="744"/>
      <c r="U18" s="744"/>
      <c r="V18" s="744"/>
      <c r="W18" s="745"/>
    </row>
    <row r="19" spans="2:24" s="31" customFormat="1" ht="25.5" customHeight="1" x14ac:dyDescent="0.15">
      <c r="B19" s="754"/>
      <c r="C19" s="754" t="s">
        <v>166</v>
      </c>
      <c r="D19" s="754"/>
      <c r="E19" s="267" t="s">
        <v>265</v>
      </c>
      <c r="F19" s="743"/>
      <c r="G19" s="744"/>
      <c r="H19" s="744"/>
      <c r="I19" s="744"/>
      <c r="J19" s="744"/>
      <c r="K19" s="744"/>
      <c r="L19" s="745"/>
      <c r="M19" s="754"/>
      <c r="N19" s="754" t="s">
        <v>166</v>
      </c>
      <c r="O19" s="754"/>
      <c r="P19" s="267" t="s">
        <v>340</v>
      </c>
      <c r="Q19" s="743"/>
      <c r="R19" s="744"/>
      <c r="S19" s="744"/>
      <c r="T19" s="744"/>
      <c r="U19" s="744"/>
      <c r="V19" s="744"/>
      <c r="W19" s="745"/>
    </row>
    <row r="20" spans="2:24" s="31" customFormat="1" ht="25.5" customHeight="1" x14ac:dyDescent="0.15">
      <c r="B20" s="752" t="s">
        <v>31</v>
      </c>
      <c r="C20" s="752"/>
      <c r="D20" s="752"/>
      <c r="E20" s="270" t="s">
        <v>476</v>
      </c>
      <c r="F20" s="743"/>
      <c r="G20" s="744"/>
      <c r="H20" s="744"/>
      <c r="I20" s="744"/>
      <c r="J20" s="744"/>
      <c r="K20" s="744"/>
      <c r="L20" s="745"/>
      <c r="M20" s="752" t="s">
        <v>31</v>
      </c>
      <c r="N20" s="752"/>
      <c r="O20" s="752"/>
      <c r="P20" s="270" t="s">
        <v>466</v>
      </c>
      <c r="Q20" s="743"/>
      <c r="R20" s="744"/>
      <c r="S20" s="744"/>
      <c r="T20" s="744"/>
      <c r="U20" s="744"/>
      <c r="V20" s="744"/>
      <c r="W20" s="745"/>
    </row>
    <row r="21" spans="2:24" s="31" customFormat="1" ht="25.5" customHeight="1" x14ac:dyDescent="0.15">
      <c r="B21" s="736" t="s">
        <v>219</v>
      </c>
      <c r="C21" s="752" t="s">
        <v>397</v>
      </c>
      <c r="D21" s="752"/>
      <c r="E21" s="268" t="s">
        <v>252</v>
      </c>
      <c r="F21" s="743"/>
      <c r="G21" s="744"/>
      <c r="H21" s="744"/>
      <c r="I21" s="744"/>
      <c r="J21" s="744"/>
      <c r="K21" s="744"/>
      <c r="L21" s="745"/>
      <c r="M21" s="736" t="s">
        <v>219</v>
      </c>
      <c r="N21" s="752" t="s">
        <v>397</v>
      </c>
      <c r="O21" s="752"/>
      <c r="P21" s="268" t="s">
        <v>251</v>
      </c>
      <c r="Q21" s="743"/>
      <c r="R21" s="744"/>
      <c r="S21" s="744"/>
      <c r="T21" s="744"/>
      <c r="U21" s="744"/>
      <c r="V21" s="744"/>
      <c r="W21" s="745"/>
    </row>
    <row r="22" spans="2:24" s="31" customFormat="1" ht="25.5" customHeight="1" x14ac:dyDescent="0.15">
      <c r="B22" s="749"/>
      <c r="C22" s="752" t="s">
        <v>218</v>
      </c>
      <c r="D22" s="752"/>
      <c r="E22" s="204" t="s">
        <v>540</v>
      </c>
      <c r="F22" s="743"/>
      <c r="G22" s="744"/>
      <c r="H22" s="744"/>
      <c r="I22" s="744"/>
      <c r="J22" s="744"/>
      <c r="K22" s="744"/>
      <c r="L22" s="745"/>
      <c r="M22" s="749"/>
      <c r="N22" s="752" t="s">
        <v>218</v>
      </c>
      <c r="O22" s="752"/>
      <c r="P22" s="204" t="s">
        <v>540</v>
      </c>
      <c r="Q22" s="743"/>
      <c r="R22" s="744"/>
      <c r="S22" s="744"/>
      <c r="T22" s="744"/>
      <c r="U22" s="744"/>
      <c r="V22" s="744"/>
      <c r="W22" s="745"/>
    </row>
    <row r="23" spans="2:24" s="31" customFormat="1" ht="25.5" customHeight="1" x14ac:dyDescent="0.15">
      <c r="B23" s="737"/>
      <c r="C23" s="752" t="s">
        <v>220</v>
      </c>
      <c r="D23" s="752"/>
      <c r="E23" s="204" t="s">
        <v>578</v>
      </c>
      <c r="F23" s="746"/>
      <c r="G23" s="747"/>
      <c r="H23" s="747"/>
      <c r="I23" s="747"/>
      <c r="J23" s="747"/>
      <c r="K23" s="747"/>
      <c r="L23" s="748"/>
      <c r="M23" s="737"/>
      <c r="N23" s="752" t="s">
        <v>220</v>
      </c>
      <c r="O23" s="752"/>
      <c r="P23" s="204" t="s">
        <v>541</v>
      </c>
      <c r="Q23" s="743"/>
      <c r="R23" s="744"/>
      <c r="S23" s="744"/>
      <c r="T23" s="744"/>
      <c r="U23" s="744"/>
      <c r="V23" s="744"/>
      <c r="W23" s="745"/>
    </row>
    <row r="24" spans="2:24" s="31" customFormat="1" ht="25.5" customHeight="1" x14ac:dyDescent="0.15">
      <c r="B24" s="755" t="s">
        <v>398</v>
      </c>
      <c r="C24" s="755"/>
      <c r="D24" s="755"/>
      <c r="E24" s="772" t="s">
        <v>622</v>
      </c>
      <c r="F24" s="773"/>
      <c r="G24" s="774"/>
      <c r="H24" s="755" t="s">
        <v>434</v>
      </c>
      <c r="I24" s="755"/>
      <c r="J24" s="762" t="s">
        <v>586</v>
      </c>
      <c r="K24" s="763"/>
      <c r="L24" s="764"/>
      <c r="M24" s="755" t="s">
        <v>398</v>
      </c>
      <c r="N24" s="755"/>
      <c r="O24" s="755"/>
      <c r="P24" s="772" t="s">
        <v>624</v>
      </c>
      <c r="Q24" s="773"/>
      <c r="R24" s="774"/>
      <c r="S24" s="755" t="s">
        <v>434</v>
      </c>
      <c r="T24" s="755"/>
      <c r="U24" s="757" t="s">
        <v>586</v>
      </c>
      <c r="V24" s="757"/>
      <c r="W24" s="757"/>
    </row>
    <row r="25" spans="2:24" s="31" customFormat="1" ht="25.5" customHeight="1" x14ac:dyDescent="0.15">
      <c r="B25" s="758" t="s">
        <v>234</v>
      </c>
      <c r="C25" s="758"/>
      <c r="D25" s="758"/>
      <c r="E25" s="759" t="s">
        <v>586</v>
      </c>
      <c r="F25" s="759"/>
      <c r="G25" s="759"/>
      <c r="H25" s="760" t="s">
        <v>4</v>
      </c>
      <c r="I25" s="761"/>
      <c r="J25" s="783" t="s">
        <v>586</v>
      </c>
      <c r="K25" s="783"/>
      <c r="L25" s="784"/>
      <c r="M25" s="760" t="s">
        <v>234</v>
      </c>
      <c r="N25" s="761"/>
      <c r="O25" s="765"/>
      <c r="P25" s="766" t="s">
        <v>586</v>
      </c>
      <c r="Q25" s="759"/>
      <c r="R25" s="759"/>
      <c r="S25" s="767" t="s">
        <v>4</v>
      </c>
      <c r="T25" s="768"/>
      <c r="U25" s="762" t="s">
        <v>586</v>
      </c>
      <c r="V25" s="763"/>
      <c r="W25" s="764"/>
    </row>
    <row r="26" spans="2:24" s="31" customFormat="1" ht="39.75" customHeight="1" x14ac:dyDescent="0.15">
      <c r="B26" s="752" t="s">
        <v>399</v>
      </c>
      <c r="C26" s="752"/>
      <c r="D26" s="752"/>
      <c r="E26" s="775" t="s">
        <v>623</v>
      </c>
      <c r="F26" s="776"/>
      <c r="G26" s="776"/>
      <c r="H26" s="776"/>
      <c r="I26" s="776"/>
      <c r="J26" s="776"/>
      <c r="K26" s="776"/>
      <c r="L26" s="777"/>
      <c r="M26" s="752" t="s">
        <v>399</v>
      </c>
      <c r="N26" s="752"/>
      <c r="O26" s="752"/>
      <c r="P26" s="775" t="s">
        <v>625</v>
      </c>
      <c r="Q26" s="776"/>
      <c r="R26" s="776"/>
      <c r="S26" s="776"/>
      <c r="T26" s="776"/>
      <c r="U26" s="776"/>
      <c r="V26" s="776"/>
      <c r="W26" s="777"/>
    </row>
    <row r="27" spans="2:24" s="31" customFormat="1" ht="15" customHeight="1" x14ac:dyDescent="0.15">
      <c r="B27" s="271"/>
      <c r="C27" s="778" t="s">
        <v>521</v>
      </c>
      <c r="D27" s="779"/>
      <c r="E27" s="779"/>
      <c r="F27" s="779"/>
      <c r="G27" s="779"/>
      <c r="H27" s="779"/>
      <c r="I27" s="779"/>
      <c r="J27" s="779"/>
      <c r="K27" s="779"/>
      <c r="L27" s="779"/>
      <c r="M27" s="272"/>
      <c r="N27" s="272" t="s">
        <v>429</v>
      </c>
      <c r="O27" s="272"/>
      <c r="P27" s="272"/>
      <c r="Q27" s="272"/>
      <c r="R27" s="272"/>
      <c r="S27" s="272"/>
      <c r="T27" s="272"/>
      <c r="U27" s="272"/>
      <c r="V27" s="272"/>
      <c r="W27" s="272"/>
    </row>
    <row r="28" spans="2:24" s="31" customFormat="1" ht="15" customHeight="1" x14ac:dyDescent="0.15">
      <c r="B28" s="271"/>
      <c r="C28" s="780"/>
      <c r="D28" s="780"/>
      <c r="E28" s="780"/>
      <c r="F28" s="780"/>
      <c r="G28" s="780"/>
      <c r="H28" s="780"/>
      <c r="I28" s="780"/>
      <c r="J28" s="780"/>
      <c r="K28" s="780"/>
      <c r="L28" s="780"/>
      <c r="M28" s="272"/>
      <c r="N28" s="272" t="s">
        <v>522</v>
      </c>
      <c r="O28" s="272"/>
      <c r="P28" s="272"/>
      <c r="Q28" s="272"/>
      <c r="R28" s="272"/>
      <c r="S28" s="272"/>
      <c r="T28" s="272"/>
      <c r="U28" s="272"/>
      <c r="V28" s="272"/>
      <c r="W28" s="272"/>
    </row>
    <row r="29" spans="2:24" ht="15" customHeight="1" x14ac:dyDescent="0.15">
      <c r="C29" s="123" t="s">
        <v>430</v>
      </c>
      <c r="D29" s="4"/>
      <c r="E29" s="4"/>
      <c r="F29" s="4"/>
      <c r="G29" s="4"/>
      <c r="H29" s="4"/>
      <c r="I29" s="4"/>
      <c r="J29" s="4"/>
      <c r="K29" s="4"/>
      <c r="L29" s="4"/>
      <c r="M29" s="4"/>
      <c r="N29" s="34" t="s">
        <v>406</v>
      </c>
      <c r="O29" s="4"/>
      <c r="P29" s="4"/>
      <c r="Q29" s="4"/>
      <c r="R29" s="4"/>
      <c r="S29" s="4"/>
      <c r="T29" s="4"/>
      <c r="U29" s="4"/>
      <c r="V29" s="4"/>
      <c r="W29" s="4"/>
      <c r="X29" s="31"/>
    </row>
    <row r="30" spans="2:24" ht="15" customHeight="1" x14ac:dyDescent="0.15">
      <c r="C30" s="123" t="s">
        <v>431</v>
      </c>
      <c r="D30" s="4"/>
      <c r="E30" s="4"/>
      <c r="F30" s="4"/>
      <c r="G30" s="4"/>
      <c r="H30" s="4"/>
      <c r="I30" s="4"/>
      <c r="J30" s="4"/>
      <c r="K30" s="4"/>
      <c r="L30" s="4"/>
      <c r="M30" s="4"/>
      <c r="N30" s="34" t="s">
        <v>375</v>
      </c>
      <c r="O30" s="4"/>
      <c r="P30" s="4"/>
      <c r="Q30" s="4"/>
      <c r="R30" s="4"/>
      <c r="S30" s="4"/>
      <c r="T30" s="4"/>
      <c r="U30" s="4"/>
      <c r="V30" s="4"/>
      <c r="W30" s="4"/>
      <c r="X30" s="31"/>
    </row>
    <row r="31" spans="2:24" ht="15.6" customHeight="1" x14ac:dyDescent="0.15">
      <c r="C31" s="30"/>
      <c r="N31" s="30"/>
    </row>
  </sheetData>
  <mergeCells count="104">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N17:O17"/>
    <mergeCell ref="B18:B19"/>
    <mergeCell ref="C18:D18"/>
    <mergeCell ref="M18:M19"/>
    <mergeCell ref="N18:O18"/>
    <mergeCell ref="C19:D19"/>
    <mergeCell ref="N19:O19"/>
    <mergeCell ref="B15:D15"/>
    <mergeCell ref="E15:L15"/>
    <mergeCell ref="M15:O15"/>
    <mergeCell ref="B20:D20"/>
    <mergeCell ref="M20:O20"/>
    <mergeCell ref="B21:B23"/>
    <mergeCell ref="C21:D21"/>
    <mergeCell ref="M21:M23"/>
    <mergeCell ref="N21:O21"/>
    <mergeCell ref="C22:D22"/>
    <mergeCell ref="N22:O22"/>
    <mergeCell ref="C23:D23"/>
    <mergeCell ref="N23:O23"/>
    <mergeCell ref="B26:D26"/>
    <mergeCell ref="E26:L26"/>
    <mergeCell ref="M26:O26"/>
    <mergeCell ref="P26:W26"/>
    <mergeCell ref="C27:L28"/>
    <mergeCell ref="J25:L25"/>
    <mergeCell ref="S24:T24"/>
    <mergeCell ref="U24:W24"/>
    <mergeCell ref="B25:D25"/>
    <mergeCell ref="E25:G25"/>
    <mergeCell ref="H25:I25"/>
    <mergeCell ref="J24:L24"/>
    <mergeCell ref="M25:O25"/>
    <mergeCell ref="P25:R25"/>
    <mergeCell ref="S25:T25"/>
    <mergeCell ref="U25:W25"/>
    <mergeCell ref="B24:D24"/>
    <mergeCell ref="E24:G24"/>
    <mergeCell ref="H24:I24"/>
    <mergeCell ref="M24:O24"/>
    <mergeCell ref="P24:R24"/>
  </mergeCells>
  <phoneticPr fontId="9"/>
  <dataValidations count="1">
    <dataValidation type="list" allowBlank="1" showInputMessage="1" showErrorMessage="1" sqref="E8 E19 P8 P19" xr:uid="{FCD214F9-EF55-4BB1-8DCB-4AA600B56545}">
      <formula1>INDIRECT(E7)</formula1>
    </dataValidation>
  </dataValidations>
  <printOptions horizontalCentered="1" verticalCentered="1"/>
  <pageMargins left="0.23622047244094491" right="0.23622047244094491" top="0.74803149606299213" bottom="0.74803149606299213" header="0.31496062992125984" footer="0.31496062992125984"/>
  <pageSetup paperSize="9" scale="65"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A4743740-DD70-4869-9183-1689A88F49D2}">
          <x14:formula1>
            <xm:f>'(参考)リスト'!$F$16:$F$21</xm:f>
          </x14:formula1>
          <xm:sqref>E11:E12 E22:E23 P11:P12 P22:P23</xm:sqref>
        </x14:dataValidation>
        <x14:dataValidation type="list" allowBlank="1" showInputMessage="1" showErrorMessage="1" xr:uid="{993AD1A1-C5D4-482B-84B7-9D080ECA07B0}">
          <x14:formula1>
            <xm:f>'(参考)リスト'!$D$16:$D$18</xm:f>
          </x14:formula1>
          <xm:sqref>E10 E21 P10 P21</xm:sqref>
        </x14:dataValidation>
        <x14:dataValidation type="list" allowBlank="1" showInputMessage="1" showErrorMessage="1" xr:uid="{30383535-C433-4EAB-AAF2-B705F29A1D90}">
          <x14:formula1>
            <xm:f>'(参考)リスト'!$E$16:$E$27</xm:f>
          </x14:formula1>
          <xm:sqref>E9 E20 P9 P20</xm:sqref>
        </x14:dataValidation>
        <x14:dataValidation type="list" allowBlank="1" showInputMessage="1" showErrorMessage="1" xr:uid="{4855BE88-E69A-4892-8B96-4A263F2F5DD6}">
          <x14:formula1>
            <xm:f>'(参考)リスト'!$B$16:$B$21</xm:f>
          </x14:formula1>
          <xm:sqref>E7 E18 P7 P18</xm:sqref>
        </x14:dataValidation>
      </x14:dataValidations>
    </ext>
  </extLs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612CF6-9EAD-4973-8B11-E58EA7897C46}">
  <sheetPr codeName="Sheet22"/>
  <dimension ref="B1:X31"/>
  <sheetViews>
    <sheetView showGridLines="0" showZeros="0" tabSelected="1" view="pageBreakPreview" zoomScale="115" zoomScaleNormal="70" zoomScaleSheetLayoutView="115" workbookViewId="0">
      <selection activeCell="P5" sqref="P5"/>
    </sheetView>
  </sheetViews>
  <sheetFormatPr defaultColWidth="7.625" defaultRowHeight="28.15" customHeight="1" x14ac:dyDescent="0.15"/>
  <cols>
    <col min="1" max="1" width="1.75" style="28" customWidth="1"/>
    <col min="2" max="4" width="6.125" style="28" customWidth="1"/>
    <col min="5" max="5" width="12.25" style="28" customWidth="1"/>
    <col min="6" max="12" width="9.125" style="28" customWidth="1"/>
    <col min="13" max="15" width="6.125" style="28" customWidth="1"/>
    <col min="16" max="16" width="12.25" style="28" customWidth="1"/>
    <col min="17" max="23" width="9.125" style="28" customWidth="1"/>
    <col min="24" max="24" width="3.125" style="28" customWidth="1"/>
    <col min="25" max="16384" width="7.625" style="28"/>
  </cols>
  <sheetData>
    <row r="1" spans="2:23" ht="9" customHeight="1" x14ac:dyDescent="0.15">
      <c r="W1" s="128"/>
    </row>
    <row r="2" spans="2:23" ht="25.15" customHeight="1" x14ac:dyDescent="0.15">
      <c r="B2" s="265" t="s">
        <v>508</v>
      </c>
      <c r="C2" s="266"/>
      <c r="D2" s="266"/>
      <c r="E2" s="266"/>
      <c r="F2" s="266"/>
      <c r="G2" s="266"/>
      <c r="H2" s="266"/>
      <c r="I2" s="266"/>
      <c r="J2" s="266"/>
      <c r="K2" s="266"/>
      <c r="L2" s="266"/>
      <c r="M2" s="266"/>
      <c r="N2" s="266"/>
      <c r="O2" s="266"/>
      <c r="P2" s="266"/>
      <c r="Q2" s="266"/>
      <c r="R2" s="336" t="s">
        <v>412</v>
      </c>
      <c r="S2" s="336"/>
      <c r="T2" s="541" t="s">
        <v>681</v>
      </c>
      <c r="U2" s="541"/>
      <c r="V2" s="541"/>
      <c r="W2" s="541"/>
    </row>
    <row r="3" spans="2:23" ht="25.15" customHeight="1" x14ac:dyDescent="0.15">
      <c r="B3" s="717" t="s">
        <v>34</v>
      </c>
      <c r="C3" s="718"/>
      <c r="D3" s="718"/>
      <c r="E3" s="719" t="s">
        <v>531</v>
      </c>
      <c r="F3" s="720"/>
      <c r="G3" s="721"/>
      <c r="H3" s="711" t="s">
        <v>27</v>
      </c>
      <c r="I3" s="712"/>
      <c r="J3" s="722" t="s">
        <v>682</v>
      </c>
      <c r="K3" s="714"/>
      <c r="L3" s="715"/>
      <c r="M3" s="724" t="s">
        <v>448</v>
      </c>
      <c r="N3" s="732"/>
      <c r="O3" s="725"/>
      <c r="P3" s="723" t="s">
        <v>536</v>
      </c>
      <c r="Q3" s="723"/>
      <c r="R3" s="723"/>
      <c r="S3" s="724" t="s">
        <v>185</v>
      </c>
      <c r="T3" s="725"/>
      <c r="U3" s="728">
        <v>45594</v>
      </c>
      <c r="V3" s="729"/>
      <c r="W3" s="730"/>
    </row>
    <row r="4" spans="2:23" ht="25.15" customHeight="1" x14ac:dyDescent="0.15">
      <c r="B4" s="706" t="s">
        <v>28</v>
      </c>
      <c r="C4" s="707"/>
      <c r="D4" s="707"/>
      <c r="E4" s="708" t="s">
        <v>532</v>
      </c>
      <c r="F4" s="709"/>
      <c r="G4" s="710"/>
      <c r="H4" s="711" t="s">
        <v>33</v>
      </c>
      <c r="I4" s="712"/>
      <c r="J4" s="713" t="s">
        <v>534</v>
      </c>
      <c r="K4" s="714"/>
      <c r="L4" s="715"/>
      <c r="M4" s="733"/>
      <c r="N4" s="734"/>
      <c r="O4" s="735"/>
      <c r="P4" s="716" t="s">
        <v>537</v>
      </c>
      <c r="Q4" s="716"/>
      <c r="R4" s="716"/>
      <c r="S4" s="726"/>
      <c r="T4" s="727"/>
      <c r="U4" s="726"/>
      <c r="V4" s="731"/>
      <c r="W4" s="727"/>
    </row>
    <row r="5" spans="2:23" s="31" customFormat="1" ht="25.5" customHeight="1" x14ac:dyDescent="0.15">
      <c r="B5" s="736" t="s">
        <v>32</v>
      </c>
      <c r="C5" s="738" t="s">
        <v>190</v>
      </c>
      <c r="D5" s="739"/>
      <c r="E5" s="267">
        <v>2</v>
      </c>
      <c r="F5" s="740"/>
      <c r="G5" s="741"/>
      <c r="H5" s="741"/>
      <c r="I5" s="741"/>
      <c r="J5" s="741"/>
      <c r="K5" s="741"/>
      <c r="L5" s="742"/>
      <c r="M5" s="736" t="s">
        <v>32</v>
      </c>
      <c r="N5" s="738" t="s">
        <v>190</v>
      </c>
      <c r="O5" s="739"/>
      <c r="P5" s="267">
        <v>2</v>
      </c>
      <c r="Q5" s="743"/>
      <c r="R5" s="744"/>
      <c r="S5" s="744"/>
      <c r="T5" s="744"/>
      <c r="U5" s="744"/>
      <c r="V5" s="744"/>
      <c r="W5" s="745"/>
    </row>
    <row r="6" spans="2:23" s="31" customFormat="1" ht="25.5" customHeight="1" x14ac:dyDescent="0.15">
      <c r="B6" s="737"/>
      <c r="C6" s="738" t="s">
        <v>322</v>
      </c>
      <c r="D6" s="739"/>
      <c r="E6" s="268">
        <v>2</v>
      </c>
      <c r="F6" s="743"/>
      <c r="G6" s="744"/>
      <c r="H6" s="744"/>
      <c r="I6" s="744"/>
      <c r="J6" s="744"/>
      <c r="K6" s="744"/>
      <c r="L6" s="745"/>
      <c r="M6" s="737"/>
      <c r="N6" s="738" t="s">
        <v>322</v>
      </c>
      <c r="O6" s="739"/>
      <c r="P6" s="268">
        <v>3</v>
      </c>
      <c r="Q6" s="743"/>
      <c r="R6" s="744"/>
      <c r="S6" s="744"/>
      <c r="T6" s="744"/>
      <c r="U6" s="744"/>
      <c r="V6" s="744"/>
      <c r="W6" s="745"/>
    </row>
    <row r="7" spans="2:23" s="31" customFormat="1" ht="25.5" customHeight="1" x14ac:dyDescent="0.15">
      <c r="B7" s="736" t="s">
        <v>30</v>
      </c>
      <c r="C7" s="738" t="s">
        <v>167</v>
      </c>
      <c r="D7" s="739"/>
      <c r="E7" s="269" t="s">
        <v>464</v>
      </c>
      <c r="F7" s="743"/>
      <c r="G7" s="744"/>
      <c r="H7" s="744"/>
      <c r="I7" s="744"/>
      <c r="J7" s="744"/>
      <c r="K7" s="744"/>
      <c r="L7" s="745"/>
      <c r="M7" s="736" t="s">
        <v>30</v>
      </c>
      <c r="N7" s="738" t="s">
        <v>167</v>
      </c>
      <c r="O7" s="739"/>
      <c r="P7" s="269" t="s">
        <v>464</v>
      </c>
      <c r="Q7" s="743"/>
      <c r="R7" s="744"/>
      <c r="S7" s="744"/>
      <c r="T7" s="744"/>
      <c r="U7" s="744"/>
      <c r="V7" s="744"/>
      <c r="W7" s="745"/>
    </row>
    <row r="8" spans="2:23" s="31" customFormat="1" ht="25.5" customHeight="1" x14ac:dyDescent="0.15">
      <c r="B8" s="749"/>
      <c r="C8" s="738" t="s">
        <v>166</v>
      </c>
      <c r="D8" s="739"/>
      <c r="E8" s="267" t="s">
        <v>339</v>
      </c>
      <c r="F8" s="743"/>
      <c r="G8" s="744"/>
      <c r="H8" s="744"/>
      <c r="I8" s="744"/>
      <c r="J8" s="744"/>
      <c r="K8" s="744"/>
      <c r="L8" s="745"/>
      <c r="M8" s="749"/>
      <c r="N8" s="738" t="s">
        <v>166</v>
      </c>
      <c r="O8" s="739"/>
      <c r="P8" s="267" t="s">
        <v>338</v>
      </c>
      <c r="Q8" s="743"/>
      <c r="R8" s="744"/>
      <c r="S8" s="744"/>
      <c r="T8" s="744"/>
      <c r="U8" s="744"/>
      <c r="V8" s="744"/>
      <c r="W8" s="745"/>
    </row>
    <row r="9" spans="2:23" s="31" customFormat="1" ht="25.5" customHeight="1" x14ac:dyDescent="0.15">
      <c r="B9" s="750" t="s">
        <v>31</v>
      </c>
      <c r="C9" s="753"/>
      <c r="D9" s="751"/>
      <c r="E9" s="270" t="s">
        <v>466</v>
      </c>
      <c r="F9" s="743"/>
      <c r="G9" s="744"/>
      <c r="H9" s="744"/>
      <c r="I9" s="744"/>
      <c r="J9" s="744"/>
      <c r="K9" s="744"/>
      <c r="L9" s="745"/>
      <c r="M9" s="750" t="s">
        <v>31</v>
      </c>
      <c r="N9" s="753"/>
      <c r="O9" s="751"/>
      <c r="P9" s="270" t="s">
        <v>466</v>
      </c>
      <c r="Q9" s="743"/>
      <c r="R9" s="744"/>
      <c r="S9" s="744"/>
      <c r="T9" s="744"/>
      <c r="U9" s="744"/>
      <c r="V9" s="744"/>
      <c r="W9" s="745"/>
    </row>
    <row r="10" spans="2:23" s="31" customFormat="1" ht="25.5" customHeight="1" x14ac:dyDescent="0.15">
      <c r="B10" s="736" t="s">
        <v>219</v>
      </c>
      <c r="C10" s="750" t="s">
        <v>397</v>
      </c>
      <c r="D10" s="751"/>
      <c r="E10" s="268" t="s">
        <v>251</v>
      </c>
      <c r="F10" s="743"/>
      <c r="G10" s="744"/>
      <c r="H10" s="744"/>
      <c r="I10" s="744"/>
      <c r="J10" s="744"/>
      <c r="K10" s="744"/>
      <c r="L10" s="745"/>
      <c r="M10" s="736" t="s">
        <v>219</v>
      </c>
      <c r="N10" s="750" t="s">
        <v>397</v>
      </c>
      <c r="O10" s="751"/>
      <c r="P10" s="268" t="s">
        <v>251</v>
      </c>
      <c r="Q10" s="743"/>
      <c r="R10" s="744"/>
      <c r="S10" s="744"/>
      <c r="T10" s="744"/>
      <c r="U10" s="744"/>
      <c r="V10" s="744"/>
      <c r="W10" s="745"/>
    </row>
    <row r="11" spans="2:23" s="31" customFormat="1" ht="25.5" customHeight="1" x14ac:dyDescent="0.15">
      <c r="B11" s="749"/>
      <c r="C11" s="750" t="s">
        <v>218</v>
      </c>
      <c r="D11" s="751"/>
      <c r="E11" s="204" t="s">
        <v>540</v>
      </c>
      <c r="F11" s="743"/>
      <c r="G11" s="744"/>
      <c r="H11" s="744"/>
      <c r="I11" s="744"/>
      <c r="J11" s="744"/>
      <c r="K11" s="744"/>
      <c r="L11" s="745"/>
      <c r="M11" s="749"/>
      <c r="N11" s="750" t="s">
        <v>218</v>
      </c>
      <c r="O11" s="751"/>
      <c r="P11" s="204" t="s">
        <v>540</v>
      </c>
      <c r="Q11" s="743"/>
      <c r="R11" s="744"/>
      <c r="S11" s="744"/>
      <c r="T11" s="744"/>
      <c r="U11" s="744"/>
      <c r="V11" s="744"/>
      <c r="W11" s="745"/>
    </row>
    <row r="12" spans="2:23" s="31" customFormat="1" ht="25.5" customHeight="1" x14ac:dyDescent="0.15">
      <c r="B12" s="737"/>
      <c r="C12" s="752" t="s">
        <v>220</v>
      </c>
      <c r="D12" s="752"/>
      <c r="E12" s="204" t="s">
        <v>578</v>
      </c>
      <c r="F12" s="746"/>
      <c r="G12" s="747"/>
      <c r="H12" s="747"/>
      <c r="I12" s="747"/>
      <c r="J12" s="747"/>
      <c r="K12" s="747"/>
      <c r="L12" s="748"/>
      <c r="M12" s="737"/>
      <c r="N12" s="752" t="s">
        <v>220</v>
      </c>
      <c r="O12" s="752"/>
      <c r="P12" s="204" t="s">
        <v>578</v>
      </c>
      <c r="Q12" s="743"/>
      <c r="R12" s="744"/>
      <c r="S12" s="744"/>
      <c r="T12" s="744"/>
      <c r="U12" s="744"/>
      <c r="V12" s="744"/>
      <c r="W12" s="745"/>
    </row>
    <row r="13" spans="2:23" s="31" customFormat="1" ht="25.5" customHeight="1" x14ac:dyDescent="0.15">
      <c r="B13" s="755" t="s">
        <v>398</v>
      </c>
      <c r="C13" s="755"/>
      <c r="D13" s="755"/>
      <c r="E13" s="769" t="s">
        <v>626</v>
      </c>
      <c r="F13" s="770"/>
      <c r="G13" s="771"/>
      <c r="H13" s="755" t="s">
        <v>434</v>
      </c>
      <c r="I13" s="755"/>
      <c r="J13" s="757" t="s">
        <v>586</v>
      </c>
      <c r="K13" s="757"/>
      <c r="L13" s="757"/>
      <c r="M13" s="755" t="s">
        <v>398</v>
      </c>
      <c r="N13" s="755"/>
      <c r="O13" s="755"/>
      <c r="P13" s="772" t="s">
        <v>616</v>
      </c>
      <c r="Q13" s="773"/>
      <c r="R13" s="774"/>
      <c r="S13" s="755" t="s">
        <v>434</v>
      </c>
      <c r="T13" s="755"/>
      <c r="U13" s="756" t="s">
        <v>586</v>
      </c>
      <c r="V13" s="757"/>
      <c r="W13" s="757"/>
    </row>
    <row r="14" spans="2:23" s="31" customFormat="1" ht="25.5" customHeight="1" x14ac:dyDescent="0.15">
      <c r="B14" s="758" t="s">
        <v>234</v>
      </c>
      <c r="C14" s="758"/>
      <c r="D14" s="758"/>
      <c r="E14" s="759" t="s">
        <v>586</v>
      </c>
      <c r="F14" s="759"/>
      <c r="G14" s="759"/>
      <c r="H14" s="760" t="s">
        <v>4</v>
      </c>
      <c r="I14" s="761"/>
      <c r="J14" s="762" t="s">
        <v>586</v>
      </c>
      <c r="K14" s="763"/>
      <c r="L14" s="764"/>
      <c r="M14" s="760" t="s">
        <v>234</v>
      </c>
      <c r="N14" s="761"/>
      <c r="O14" s="765"/>
      <c r="P14" s="766" t="s">
        <v>586</v>
      </c>
      <c r="Q14" s="759"/>
      <c r="R14" s="759"/>
      <c r="S14" s="767" t="s">
        <v>4</v>
      </c>
      <c r="T14" s="768"/>
      <c r="U14" s="762" t="s">
        <v>586</v>
      </c>
      <c r="V14" s="763"/>
      <c r="W14" s="764"/>
    </row>
    <row r="15" spans="2:23" s="31" customFormat="1" ht="39.75" customHeight="1" x14ac:dyDescent="0.15">
      <c r="B15" s="752" t="s">
        <v>399</v>
      </c>
      <c r="C15" s="752"/>
      <c r="D15" s="752"/>
      <c r="E15" s="775" t="s">
        <v>613</v>
      </c>
      <c r="F15" s="776"/>
      <c r="G15" s="776"/>
      <c r="H15" s="776"/>
      <c r="I15" s="776"/>
      <c r="J15" s="776"/>
      <c r="K15" s="776"/>
      <c r="L15" s="777"/>
      <c r="M15" s="752" t="s">
        <v>399</v>
      </c>
      <c r="N15" s="752"/>
      <c r="O15" s="752"/>
      <c r="P15" s="775" t="s">
        <v>613</v>
      </c>
      <c r="Q15" s="776"/>
      <c r="R15" s="776"/>
      <c r="S15" s="776"/>
      <c r="T15" s="776"/>
      <c r="U15" s="776"/>
      <c r="V15" s="776"/>
      <c r="W15" s="777"/>
    </row>
    <row r="16" spans="2:23" s="31" customFormat="1" ht="25.5" customHeight="1" x14ac:dyDescent="0.15">
      <c r="B16" s="754" t="s">
        <v>32</v>
      </c>
      <c r="C16" s="754" t="s">
        <v>190</v>
      </c>
      <c r="D16" s="754"/>
      <c r="E16" s="267">
        <v>2</v>
      </c>
      <c r="F16" s="740"/>
      <c r="G16" s="741"/>
      <c r="H16" s="741"/>
      <c r="I16" s="741"/>
      <c r="J16" s="741"/>
      <c r="K16" s="741"/>
      <c r="L16" s="742"/>
      <c r="M16" s="754" t="s">
        <v>32</v>
      </c>
      <c r="N16" s="754" t="s">
        <v>190</v>
      </c>
      <c r="O16" s="754"/>
      <c r="P16" s="267">
        <v>2</v>
      </c>
      <c r="Q16" s="743"/>
      <c r="R16" s="744"/>
      <c r="S16" s="744"/>
      <c r="T16" s="744"/>
      <c r="U16" s="744"/>
      <c r="V16" s="744"/>
      <c r="W16" s="745"/>
    </row>
    <row r="17" spans="2:24" s="31" customFormat="1" ht="25.5" customHeight="1" x14ac:dyDescent="0.15">
      <c r="B17" s="754"/>
      <c r="C17" s="754" t="s">
        <v>322</v>
      </c>
      <c r="D17" s="754"/>
      <c r="E17" s="268">
        <v>4</v>
      </c>
      <c r="F17" s="743"/>
      <c r="G17" s="744"/>
      <c r="H17" s="744"/>
      <c r="I17" s="744"/>
      <c r="J17" s="744"/>
      <c r="K17" s="744"/>
      <c r="L17" s="745"/>
      <c r="M17" s="754"/>
      <c r="N17" s="754" t="s">
        <v>322</v>
      </c>
      <c r="O17" s="754"/>
      <c r="P17" s="268">
        <v>5</v>
      </c>
      <c r="Q17" s="743"/>
      <c r="R17" s="744"/>
      <c r="S17" s="744"/>
      <c r="T17" s="744"/>
      <c r="U17" s="744"/>
      <c r="V17" s="744"/>
      <c r="W17" s="745"/>
    </row>
    <row r="18" spans="2:24" s="31" customFormat="1" ht="25.5" customHeight="1" x14ac:dyDescent="0.15">
      <c r="B18" s="754" t="s">
        <v>30</v>
      </c>
      <c r="C18" s="754" t="s">
        <v>167</v>
      </c>
      <c r="D18" s="754"/>
      <c r="E18" s="269" t="s">
        <v>464</v>
      </c>
      <c r="F18" s="743"/>
      <c r="G18" s="744"/>
      <c r="H18" s="744"/>
      <c r="I18" s="744"/>
      <c r="J18" s="744"/>
      <c r="K18" s="744"/>
      <c r="L18" s="745"/>
      <c r="M18" s="754" t="s">
        <v>30</v>
      </c>
      <c r="N18" s="754" t="s">
        <v>167</v>
      </c>
      <c r="O18" s="754"/>
      <c r="P18" s="269" t="s">
        <v>250</v>
      </c>
      <c r="Q18" s="743"/>
      <c r="R18" s="744"/>
      <c r="S18" s="744"/>
      <c r="T18" s="744"/>
      <c r="U18" s="744"/>
      <c r="V18" s="744"/>
      <c r="W18" s="745"/>
    </row>
    <row r="19" spans="2:24" s="31" customFormat="1" ht="25.5" customHeight="1" x14ac:dyDescent="0.15">
      <c r="B19" s="754"/>
      <c r="C19" s="754" t="s">
        <v>166</v>
      </c>
      <c r="D19" s="754"/>
      <c r="E19" s="267" t="s">
        <v>336</v>
      </c>
      <c r="F19" s="743"/>
      <c r="G19" s="744"/>
      <c r="H19" s="744"/>
      <c r="I19" s="744"/>
      <c r="J19" s="744"/>
      <c r="K19" s="744"/>
      <c r="L19" s="745"/>
      <c r="M19" s="754"/>
      <c r="N19" s="754" t="s">
        <v>166</v>
      </c>
      <c r="O19" s="754"/>
      <c r="P19" s="267" t="s">
        <v>265</v>
      </c>
      <c r="Q19" s="743"/>
      <c r="R19" s="744"/>
      <c r="S19" s="744"/>
      <c r="T19" s="744"/>
      <c r="U19" s="744"/>
      <c r="V19" s="744"/>
      <c r="W19" s="745"/>
    </row>
    <row r="20" spans="2:24" s="31" customFormat="1" ht="25.5" customHeight="1" x14ac:dyDescent="0.15">
      <c r="B20" s="752" t="s">
        <v>31</v>
      </c>
      <c r="C20" s="752"/>
      <c r="D20" s="752"/>
      <c r="E20" s="270" t="s">
        <v>473</v>
      </c>
      <c r="F20" s="743"/>
      <c r="G20" s="744"/>
      <c r="H20" s="744"/>
      <c r="I20" s="744"/>
      <c r="J20" s="744"/>
      <c r="K20" s="744"/>
      <c r="L20" s="745"/>
      <c r="M20" s="752" t="s">
        <v>31</v>
      </c>
      <c r="N20" s="752"/>
      <c r="O20" s="752"/>
      <c r="P20" s="270" t="s">
        <v>473</v>
      </c>
      <c r="Q20" s="743"/>
      <c r="R20" s="744"/>
      <c r="S20" s="744"/>
      <c r="T20" s="744"/>
      <c r="U20" s="744"/>
      <c r="V20" s="744"/>
      <c r="W20" s="745"/>
    </row>
    <row r="21" spans="2:24" s="31" customFormat="1" ht="25.5" customHeight="1" x14ac:dyDescent="0.15">
      <c r="B21" s="736" t="s">
        <v>219</v>
      </c>
      <c r="C21" s="752" t="s">
        <v>397</v>
      </c>
      <c r="D21" s="752"/>
      <c r="E21" s="268" t="s">
        <v>252</v>
      </c>
      <c r="F21" s="743"/>
      <c r="G21" s="744"/>
      <c r="H21" s="744"/>
      <c r="I21" s="744"/>
      <c r="J21" s="744"/>
      <c r="K21" s="744"/>
      <c r="L21" s="745"/>
      <c r="M21" s="736" t="s">
        <v>219</v>
      </c>
      <c r="N21" s="752" t="s">
        <v>397</v>
      </c>
      <c r="O21" s="752"/>
      <c r="P21" s="268"/>
      <c r="Q21" s="743"/>
      <c r="R21" s="744"/>
      <c r="S21" s="744"/>
      <c r="T21" s="744"/>
      <c r="U21" s="744"/>
      <c r="V21" s="744"/>
      <c r="W21" s="745"/>
    </row>
    <row r="22" spans="2:24" s="31" customFormat="1" ht="25.5" customHeight="1" x14ac:dyDescent="0.15">
      <c r="B22" s="749"/>
      <c r="C22" s="752" t="s">
        <v>218</v>
      </c>
      <c r="D22" s="752"/>
      <c r="E22" s="204" t="s">
        <v>540</v>
      </c>
      <c r="F22" s="743"/>
      <c r="G22" s="744"/>
      <c r="H22" s="744"/>
      <c r="I22" s="744"/>
      <c r="J22" s="744"/>
      <c r="K22" s="744"/>
      <c r="L22" s="745"/>
      <c r="M22" s="749"/>
      <c r="N22" s="752" t="s">
        <v>218</v>
      </c>
      <c r="O22" s="752"/>
      <c r="P22" s="204" t="s">
        <v>540</v>
      </c>
      <c r="Q22" s="743"/>
      <c r="R22" s="744"/>
      <c r="S22" s="744"/>
      <c r="T22" s="744"/>
      <c r="U22" s="744"/>
      <c r="V22" s="744"/>
      <c r="W22" s="745"/>
    </row>
    <row r="23" spans="2:24" s="31" customFormat="1" ht="25.5" customHeight="1" x14ac:dyDescent="0.15">
      <c r="B23" s="737"/>
      <c r="C23" s="752" t="s">
        <v>220</v>
      </c>
      <c r="D23" s="752"/>
      <c r="E23" s="204" t="s">
        <v>541</v>
      </c>
      <c r="F23" s="746"/>
      <c r="G23" s="747"/>
      <c r="H23" s="747"/>
      <c r="I23" s="747"/>
      <c r="J23" s="747"/>
      <c r="K23" s="747"/>
      <c r="L23" s="748"/>
      <c r="M23" s="737"/>
      <c r="N23" s="752" t="s">
        <v>220</v>
      </c>
      <c r="O23" s="752"/>
      <c r="P23" s="204" t="s">
        <v>578</v>
      </c>
      <c r="Q23" s="743"/>
      <c r="R23" s="744"/>
      <c r="S23" s="744"/>
      <c r="T23" s="744"/>
      <c r="U23" s="744"/>
      <c r="V23" s="744"/>
      <c r="W23" s="745"/>
    </row>
    <row r="24" spans="2:24" s="31" customFormat="1" ht="25.5" customHeight="1" x14ac:dyDescent="0.15">
      <c r="B24" s="755" t="s">
        <v>398</v>
      </c>
      <c r="C24" s="755"/>
      <c r="D24" s="755"/>
      <c r="E24" s="772" t="s">
        <v>627</v>
      </c>
      <c r="F24" s="773"/>
      <c r="G24" s="774"/>
      <c r="H24" s="755" t="s">
        <v>434</v>
      </c>
      <c r="I24" s="755"/>
      <c r="J24" s="769" t="s">
        <v>586</v>
      </c>
      <c r="K24" s="770"/>
      <c r="L24" s="771"/>
      <c r="M24" s="755" t="s">
        <v>398</v>
      </c>
      <c r="N24" s="755"/>
      <c r="O24" s="755"/>
      <c r="P24" s="772" t="s">
        <v>622</v>
      </c>
      <c r="Q24" s="773"/>
      <c r="R24" s="774"/>
      <c r="S24" s="755" t="s">
        <v>434</v>
      </c>
      <c r="T24" s="755"/>
      <c r="U24" s="757" t="s">
        <v>586</v>
      </c>
      <c r="V24" s="757"/>
      <c r="W24" s="757"/>
    </row>
    <row r="25" spans="2:24" s="31" customFormat="1" ht="25.5" customHeight="1" x14ac:dyDescent="0.15">
      <c r="B25" s="758" t="s">
        <v>234</v>
      </c>
      <c r="C25" s="758"/>
      <c r="D25" s="758"/>
      <c r="E25" s="759" t="s">
        <v>586</v>
      </c>
      <c r="F25" s="759"/>
      <c r="G25" s="759"/>
      <c r="H25" s="760" t="s">
        <v>4</v>
      </c>
      <c r="I25" s="761"/>
      <c r="J25" s="762" t="s">
        <v>586</v>
      </c>
      <c r="K25" s="763"/>
      <c r="L25" s="764"/>
      <c r="M25" s="760" t="s">
        <v>234</v>
      </c>
      <c r="N25" s="761"/>
      <c r="O25" s="765"/>
      <c r="P25" s="766" t="s">
        <v>586</v>
      </c>
      <c r="Q25" s="759"/>
      <c r="R25" s="759"/>
      <c r="S25" s="767" t="s">
        <v>4</v>
      </c>
      <c r="T25" s="768"/>
      <c r="U25" s="762" t="s">
        <v>586</v>
      </c>
      <c r="V25" s="763"/>
      <c r="W25" s="764"/>
    </row>
    <row r="26" spans="2:24" s="31" customFormat="1" ht="39.75" customHeight="1" x14ac:dyDescent="0.15">
      <c r="B26" s="752" t="s">
        <v>399</v>
      </c>
      <c r="C26" s="752"/>
      <c r="D26" s="752"/>
      <c r="E26" s="775" t="s">
        <v>628</v>
      </c>
      <c r="F26" s="776"/>
      <c r="G26" s="776"/>
      <c r="H26" s="776"/>
      <c r="I26" s="776"/>
      <c r="J26" s="776"/>
      <c r="K26" s="776"/>
      <c r="L26" s="777"/>
      <c r="M26" s="752" t="s">
        <v>399</v>
      </c>
      <c r="N26" s="752"/>
      <c r="O26" s="752"/>
      <c r="P26" s="775" t="s">
        <v>623</v>
      </c>
      <c r="Q26" s="776"/>
      <c r="R26" s="776"/>
      <c r="S26" s="776"/>
      <c r="T26" s="776"/>
      <c r="U26" s="776"/>
      <c r="V26" s="776"/>
      <c r="W26" s="777"/>
    </row>
    <row r="27" spans="2:24" s="31" customFormat="1" ht="15" customHeight="1" x14ac:dyDescent="0.15">
      <c r="B27" s="271"/>
      <c r="C27" s="778" t="s">
        <v>521</v>
      </c>
      <c r="D27" s="779"/>
      <c r="E27" s="779"/>
      <c r="F27" s="779"/>
      <c r="G27" s="779"/>
      <c r="H27" s="779"/>
      <c r="I27" s="779"/>
      <c r="J27" s="779"/>
      <c r="K27" s="779"/>
      <c r="L27" s="779"/>
      <c r="M27" s="272"/>
      <c r="N27" s="272" t="s">
        <v>429</v>
      </c>
      <c r="O27" s="272"/>
      <c r="P27" s="272"/>
      <c r="Q27" s="272"/>
      <c r="R27" s="272"/>
      <c r="S27" s="272"/>
      <c r="T27" s="272"/>
      <c r="U27" s="272"/>
      <c r="V27" s="272"/>
      <c r="W27" s="272"/>
    </row>
    <row r="28" spans="2:24" s="31" customFormat="1" ht="15" customHeight="1" x14ac:dyDescent="0.15">
      <c r="B28" s="271"/>
      <c r="C28" s="780"/>
      <c r="D28" s="780"/>
      <c r="E28" s="780"/>
      <c r="F28" s="780"/>
      <c r="G28" s="780"/>
      <c r="H28" s="780"/>
      <c r="I28" s="780"/>
      <c r="J28" s="780"/>
      <c r="K28" s="780"/>
      <c r="L28" s="780"/>
      <c r="M28" s="272"/>
      <c r="N28" s="272" t="s">
        <v>522</v>
      </c>
      <c r="O28" s="272"/>
      <c r="P28" s="272"/>
      <c r="Q28" s="272"/>
      <c r="R28" s="272"/>
      <c r="S28" s="272"/>
      <c r="T28" s="272"/>
      <c r="U28" s="272"/>
      <c r="V28" s="272"/>
      <c r="W28" s="272"/>
    </row>
    <row r="29" spans="2:24" ht="15" customHeight="1" x14ac:dyDescent="0.15">
      <c r="C29" s="123" t="s">
        <v>430</v>
      </c>
      <c r="D29" s="4"/>
      <c r="E29" s="4"/>
      <c r="F29" s="4"/>
      <c r="G29" s="4"/>
      <c r="H29" s="4"/>
      <c r="I29" s="4"/>
      <c r="J29" s="4"/>
      <c r="K29" s="4"/>
      <c r="L29" s="4"/>
      <c r="M29" s="4"/>
      <c r="N29" s="34" t="s">
        <v>406</v>
      </c>
      <c r="O29" s="4"/>
      <c r="P29" s="4"/>
      <c r="Q29" s="4"/>
      <c r="R29" s="4"/>
      <c r="S29" s="4"/>
      <c r="T29" s="4"/>
      <c r="U29" s="4"/>
      <c r="V29" s="4"/>
      <c r="W29" s="4"/>
      <c r="X29" s="31"/>
    </row>
    <row r="30" spans="2:24" ht="15" customHeight="1" x14ac:dyDescent="0.15">
      <c r="C30" s="123" t="s">
        <v>431</v>
      </c>
      <c r="D30" s="4"/>
      <c r="E30" s="4"/>
      <c r="F30" s="4"/>
      <c r="G30" s="4"/>
      <c r="H30" s="4"/>
      <c r="I30" s="4"/>
      <c r="J30" s="4"/>
      <c r="K30" s="4"/>
      <c r="L30" s="4"/>
      <c r="M30" s="4"/>
      <c r="N30" s="34" t="s">
        <v>375</v>
      </c>
      <c r="O30" s="4"/>
      <c r="P30" s="4"/>
      <c r="Q30" s="4"/>
      <c r="R30" s="4"/>
      <c r="S30" s="4"/>
      <c r="T30" s="4"/>
      <c r="U30" s="4"/>
      <c r="V30" s="4"/>
      <c r="W30" s="4"/>
      <c r="X30" s="31"/>
    </row>
    <row r="31" spans="2:24" ht="15.6" customHeight="1" x14ac:dyDescent="0.15">
      <c r="C31" s="30"/>
      <c r="N31" s="30"/>
    </row>
  </sheetData>
  <mergeCells count="104">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N17:O17"/>
    <mergeCell ref="B18:B19"/>
    <mergeCell ref="C18:D18"/>
    <mergeCell ref="M18:M19"/>
    <mergeCell ref="N18:O18"/>
    <mergeCell ref="C19:D19"/>
    <mergeCell ref="N19:O19"/>
    <mergeCell ref="B15:D15"/>
    <mergeCell ref="E15:L15"/>
    <mergeCell ref="M15:O15"/>
    <mergeCell ref="B20:D20"/>
    <mergeCell ref="M20:O20"/>
    <mergeCell ref="B21:B23"/>
    <mergeCell ref="C21:D21"/>
    <mergeCell ref="M21:M23"/>
    <mergeCell ref="N21:O21"/>
    <mergeCell ref="C22:D22"/>
    <mergeCell ref="N22:O22"/>
    <mergeCell ref="C23:D23"/>
    <mergeCell ref="N23:O23"/>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s>
  <phoneticPr fontId="9"/>
  <dataValidations count="1">
    <dataValidation type="list" allowBlank="1" showInputMessage="1" showErrorMessage="1" sqref="E8 E19 P8 P19" xr:uid="{A332FCB4-A10F-482F-A071-C5D15A4CA2C6}">
      <formula1>INDIRECT(E7)</formula1>
    </dataValidation>
  </dataValidations>
  <printOptions horizontalCentered="1" verticalCentered="1"/>
  <pageMargins left="0.23622047244094491" right="0.23622047244094491" top="0.74803149606299213" bottom="0.74803149606299213" header="0.31496062992125984" footer="0.31496062992125984"/>
  <pageSetup paperSize="9" scale="65"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D3553363-2D71-4AF4-9428-A69F47B9AA0F}">
          <x14:formula1>
            <xm:f>'(参考)リスト'!$B$16:$B$21</xm:f>
          </x14:formula1>
          <xm:sqref>E7 E18 P7 P18</xm:sqref>
        </x14:dataValidation>
        <x14:dataValidation type="list" allowBlank="1" showInputMessage="1" showErrorMessage="1" xr:uid="{73D1BD92-EE77-492C-97AE-71068BBD2D63}">
          <x14:formula1>
            <xm:f>'(参考)リスト'!$E$16:$E$27</xm:f>
          </x14:formula1>
          <xm:sqref>E9 E20 P9 P20</xm:sqref>
        </x14:dataValidation>
        <x14:dataValidation type="list" allowBlank="1" showInputMessage="1" showErrorMessage="1" xr:uid="{FF170FE2-6FBF-4EF0-A55A-DA8344DA1A5A}">
          <x14:formula1>
            <xm:f>'(参考)リスト'!$D$16:$D$18</xm:f>
          </x14:formula1>
          <xm:sqref>E10 E21 P10 P21</xm:sqref>
        </x14:dataValidation>
        <x14:dataValidation type="list" allowBlank="1" showInputMessage="1" showErrorMessage="1" xr:uid="{BBBEDAB3-6560-4289-ABA5-06D9EA04E53B}">
          <x14:formula1>
            <xm:f>'(参考)リスト'!$F$16:$F$21</xm:f>
          </x14:formula1>
          <xm:sqref>E11:E12 E22:E23 P11:P12 P22:P23</xm:sqref>
        </x14:dataValidation>
      </x14:dataValidations>
    </ext>
  </extLst>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B563BD-61C0-4E83-A368-2F2FC902A600}">
  <sheetPr codeName="Sheet23"/>
  <dimension ref="B1:X31"/>
  <sheetViews>
    <sheetView showGridLines="0" showZeros="0" view="pageBreakPreview" topLeftCell="A5" zoomScaleNormal="70" zoomScaleSheetLayoutView="100" workbookViewId="0">
      <selection activeCell="Z20" sqref="Z20"/>
    </sheetView>
  </sheetViews>
  <sheetFormatPr defaultColWidth="7.625" defaultRowHeight="28.15" customHeight="1" x14ac:dyDescent="0.15"/>
  <cols>
    <col min="1" max="1" width="1.75" style="28" customWidth="1"/>
    <col min="2" max="4" width="6.125" style="28" customWidth="1"/>
    <col min="5" max="5" width="12.25" style="28" customWidth="1"/>
    <col min="6" max="12" width="9.125" style="28" customWidth="1"/>
    <col min="13" max="15" width="6.125" style="28" customWidth="1"/>
    <col min="16" max="16" width="12.25" style="28" customWidth="1"/>
    <col min="17" max="23" width="9.125" style="28" customWidth="1"/>
    <col min="24" max="24" width="3.125" style="28" customWidth="1"/>
    <col min="25" max="16384" width="7.625" style="28"/>
  </cols>
  <sheetData>
    <row r="1" spans="2:23" ht="9" customHeight="1" x14ac:dyDescent="0.15">
      <c r="W1" s="128"/>
    </row>
    <row r="2" spans="2:23" ht="25.15" customHeight="1" x14ac:dyDescent="0.15">
      <c r="B2" s="265" t="s">
        <v>508</v>
      </c>
      <c r="C2" s="266"/>
      <c r="D2" s="266"/>
      <c r="E2" s="266"/>
      <c r="F2" s="266"/>
      <c r="G2" s="266"/>
      <c r="H2" s="266"/>
      <c r="I2" s="266"/>
      <c r="J2" s="266"/>
      <c r="K2" s="266"/>
      <c r="L2" s="266"/>
      <c r="M2" s="266"/>
      <c r="N2" s="266"/>
      <c r="O2" s="266"/>
      <c r="P2" s="266"/>
      <c r="Q2" s="266"/>
      <c r="R2" s="336" t="s">
        <v>412</v>
      </c>
      <c r="S2" s="336"/>
      <c r="T2" s="541" t="s">
        <v>681</v>
      </c>
      <c r="U2" s="541"/>
      <c r="V2" s="541"/>
      <c r="W2" s="541"/>
    </row>
    <row r="3" spans="2:23" ht="25.15" customHeight="1" x14ac:dyDescent="0.15">
      <c r="B3" s="717" t="s">
        <v>34</v>
      </c>
      <c r="C3" s="718"/>
      <c r="D3" s="718"/>
      <c r="E3" s="719" t="s">
        <v>531</v>
      </c>
      <c r="F3" s="720"/>
      <c r="G3" s="721"/>
      <c r="H3" s="711" t="s">
        <v>27</v>
      </c>
      <c r="I3" s="712"/>
      <c r="J3" s="722" t="s">
        <v>682</v>
      </c>
      <c r="K3" s="714"/>
      <c r="L3" s="715"/>
      <c r="M3" s="724" t="s">
        <v>448</v>
      </c>
      <c r="N3" s="732"/>
      <c r="O3" s="725"/>
      <c r="P3" s="723" t="s">
        <v>536</v>
      </c>
      <c r="Q3" s="723"/>
      <c r="R3" s="723"/>
      <c r="S3" s="724" t="s">
        <v>185</v>
      </c>
      <c r="T3" s="725"/>
      <c r="U3" s="728">
        <v>45594</v>
      </c>
      <c r="V3" s="729"/>
      <c r="W3" s="730"/>
    </row>
    <row r="4" spans="2:23" ht="25.15" customHeight="1" x14ac:dyDescent="0.15">
      <c r="B4" s="706" t="s">
        <v>28</v>
      </c>
      <c r="C4" s="707"/>
      <c r="D4" s="707"/>
      <c r="E4" s="708" t="s">
        <v>532</v>
      </c>
      <c r="F4" s="709"/>
      <c r="G4" s="710"/>
      <c r="H4" s="711" t="s">
        <v>33</v>
      </c>
      <c r="I4" s="712"/>
      <c r="J4" s="713" t="s">
        <v>534</v>
      </c>
      <c r="K4" s="714"/>
      <c r="L4" s="715"/>
      <c r="M4" s="733"/>
      <c r="N4" s="734"/>
      <c r="O4" s="735"/>
      <c r="P4" s="716" t="s">
        <v>537</v>
      </c>
      <c r="Q4" s="716"/>
      <c r="R4" s="716"/>
      <c r="S4" s="726"/>
      <c r="T4" s="727"/>
      <c r="U4" s="726"/>
      <c r="V4" s="731"/>
      <c r="W4" s="727"/>
    </row>
    <row r="5" spans="2:23" s="31" customFormat="1" ht="25.5" customHeight="1" x14ac:dyDescent="0.15">
      <c r="B5" s="736" t="s">
        <v>32</v>
      </c>
      <c r="C5" s="738" t="s">
        <v>190</v>
      </c>
      <c r="D5" s="739"/>
      <c r="E5" s="267">
        <v>2</v>
      </c>
      <c r="F5" s="740"/>
      <c r="G5" s="741"/>
      <c r="H5" s="741"/>
      <c r="I5" s="741"/>
      <c r="J5" s="741"/>
      <c r="K5" s="741"/>
      <c r="L5" s="742"/>
      <c r="M5" s="736" t="s">
        <v>32</v>
      </c>
      <c r="N5" s="738" t="s">
        <v>190</v>
      </c>
      <c r="O5" s="739"/>
      <c r="P5" s="267">
        <v>3</v>
      </c>
      <c r="Q5" s="743"/>
      <c r="R5" s="744"/>
      <c r="S5" s="744"/>
      <c r="T5" s="744"/>
      <c r="U5" s="744"/>
      <c r="V5" s="744"/>
      <c r="W5" s="745"/>
    </row>
    <row r="6" spans="2:23" s="31" customFormat="1" ht="25.5" customHeight="1" x14ac:dyDescent="0.15">
      <c r="B6" s="737"/>
      <c r="C6" s="738" t="s">
        <v>322</v>
      </c>
      <c r="D6" s="739"/>
      <c r="E6" s="268">
        <v>6</v>
      </c>
      <c r="F6" s="743"/>
      <c r="G6" s="744"/>
      <c r="H6" s="744"/>
      <c r="I6" s="744"/>
      <c r="J6" s="744"/>
      <c r="K6" s="744"/>
      <c r="L6" s="745"/>
      <c r="M6" s="737"/>
      <c r="N6" s="738" t="s">
        <v>322</v>
      </c>
      <c r="O6" s="739"/>
      <c r="P6" s="268">
        <v>1</v>
      </c>
      <c r="Q6" s="743"/>
      <c r="R6" s="744"/>
      <c r="S6" s="744"/>
      <c r="T6" s="744"/>
      <c r="U6" s="744"/>
      <c r="V6" s="744"/>
      <c r="W6" s="745"/>
    </row>
    <row r="7" spans="2:23" s="31" customFormat="1" ht="25.5" customHeight="1" x14ac:dyDescent="0.15">
      <c r="B7" s="736" t="s">
        <v>30</v>
      </c>
      <c r="C7" s="738" t="s">
        <v>167</v>
      </c>
      <c r="D7" s="739"/>
      <c r="E7" s="269" t="s">
        <v>250</v>
      </c>
      <c r="F7" s="743"/>
      <c r="G7" s="744"/>
      <c r="H7" s="744"/>
      <c r="I7" s="744"/>
      <c r="J7" s="744"/>
      <c r="K7" s="744"/>
      <c r="L7" s="745"/>
      <c r="M7" s="736" t="s">
        <v>30</v>
      </c>
      <c r="N7" s="738" t="s">
        <v>167</v>
      </c>
      <c r="O7" s="739"/>
      <c r="P7" s="269" t="s">
        <v>464</v>
      </c>
      <c r="Q7" s="743"/>
      <c r="R7" s="744"/>
      <c r="S7" s="744"/>
      <c r="T7" s="744"/>
      <c r="U7" s="744"/>
      <c r="V7" s="744"/>
      <c r="W7" s="745"/>
    </row>
    <row r="8" spans="2:23" s="31" customFormat="1" ht="25.5" customHeight="1" x14ac:dyDescent="0.15">
      <c r="B8" s="749"/>
      <c r="C8" s="738" t="s">
        <v>166</v>
      </c>
      <c r="D8" s="739"/>
      <c r="E8" s="267" t="s">
        <v>265</v>
      </c>
      <c r="F8" s="743"/>
      <c r="G8" s="744"/>
      <c r="H8" s="744"/>
      <c r="I8" s="744"/>
      <c r="J8" s="744"/>
      <c r="K8" s="744"/>
      <c r="L8" s="745"/>
      <c r="M8" s="749"/>
      <c r="N8" s="738" t="s">
        <v>166</v>
      </c>
      <c r="O8" s="739"/>
      <c r="P8" s="267" t="s">
        <v>337</v>
      </c>
      <c r="Q8" s="743"/>
      <c r="R8" s="744"/>
      <c r="S8" s="744"/>
      <c r="T8" s="744"/>
      <c r="U8" s="744"/>
      <c r="V8" s="744"/>
      <c r="W8" s="745"/>
    </row>
    <row r="9" spans="2:23" s="31" customFormat="1" ht="25.5" customHeight="1" x14ac:dyDescent="0.15">
      <c r="B9" s="750" t="s">
        <v>31</v>
      </c>
      <c r="C9" s="753"/>
      <c r="D9" s="751"/>
      <c r="E9" s="270" t="s">
        <v>476</v>
      </c>
      <c r="F9" s="743"/>
      <c r="G9" s="744"/>
      <c r="H9" s="744"/>
      <c r="I9" s="744"/>
      <c r="J9" s="744"/>
      <c r="K9" s="744"/>
      <c r="L9" s="745"/>
      <c r="M9" s="750" t="s">
        <v>31</v>
      </c>
      <c r="N9" s="753"/>
      <c r="O9" s="751"/>
      <c r="P9" s="270" t="s">
        <v>466</v>
      </c>
      <c r="Q9" s="743"/>
      <c r="R9" s="744"/>
      <c r="S9" s="744"/>
      <c r="T9" s="744"/>
      <c r="U9" s="744"/>
      <c r="V9" s="744"/>
      <c r="W9" s="745"/>
    </row>
    <row r="10" spans="2:23" s="31" customFormat="1" ht="25.5" customHeight="1" x14ac:dyDescent="0.15">
      <c r="B10" s="736" t="s">
        <v>219</v>
      </c>
      <c r="C10" s="750" t="s">
        <v>397</v>
      </c>
      <c r="D10" s="751"/>
      <c r="E10" s="268" t="s">
        <v>252</v>
      </c>
      <c r="F10" s="743"/>
      <c r="G10" s="744"/>
      <c r="H10" s="744"/>
      <c r="I10" s="744"/>
      <c r="J10" s="744"/>
      <c r="K10" s="744"/>
      <c r="L10" s="745"/>
      <c r="M10" s="736" t="s">
        <v>219</v>
      </c>
      <c r="N10" s="750" t="s">
        <v>397</v>
      </c>
      <c r="O10" s="751"/>
      <c r="P10" s="268" t="s">
        <v>251</v>
      </c>
      <c r="Q10" s="743"/>
      <c r="R10" s="744"/>
      <c r="S10" s="744"/>
      <c r="T10" s="744"/>
      <c r="U10" s="744"/>
      <c r="V10" s="744"/>
      <c r="W10" s="745"/>
    </row>
    <row r="11" spans="2:23" s="31" customFormat="1" ht="25.5" customHeight="1" x14ac:dyDescent="0.15">
      <c r="B11" s="749"/>
      <c r="C11" s="750" t="s">
        <v>218</v>
      </c>
      <c r="D11" s="751"/>
      <c r="E11" s="204" t="s">
        <v>540</v>
      </c>
      <c r="F11" s="743"/>
      <c r="G11" s="744"/>
      <c r="H11" s="744"/>
      <c r="I11" s="744"/>
      <c r="J11" s="744"/>
      <c r="K11" s="744"/>
      <c r="L11" s="745"/>
      <c r="M11" s="749"/>
      <c r="N11" s="750" t="s">
        <v>218</v>
      </c>
      <c r="O11" s="751"/>
      <c r="P11" s="204" t="s">
        <v>540</v>
      </c>
      <c r="Q11" s="743"/>
      <c r="R11" s="744"/>
      <c r="S11" s="744"/>
      <c r="T11" s="744"/>
      <c r="U11" s="744"/>
      <c r="V11" s="744"/>
      <c r="W11" s="745"/>
    </row>
    <row r="12" spans="2:23" s="31" customFormat="1" ht="25.5" customHeight="1" x14ac:dyDescent="0.15">
      <c r="B12" s="737"/>
      <c r="C12" s="752" t="s">
        <v>220</v>
      </c>
      <c r="D12" s="752"/>
      <c r="E12" s="204" t="s">
        <v>578</v>
      </c>
      <c r="F12" s="746"/>
      <c r="G12" s="747"/>
      <c r="H12" s="747"/>
      <c r="I12" s="747"/>
      <c r="J12" s="747"/>
      <c r="K12" s="747"/>
      <c r="L12" s="748"/>
      <c r="M12" s="737"/>
      <c r="N12" s="752" t="s">
        <v>220</v>
      </c>
      <c r="O12" s="752"/>
      <c r="P12" s="204" t="s">
        <v>541</v>
      </c>
      <c r="Q12" s="743"/>
      <c r="R12" s="744"/>
      <c r="S12" s="744"/>
      <c r="T12" s="744"/>
      <c r="U12" s="744"/>
      <c r="V12" s="744"/>
      <c r="W12" s="745"/>
    </row>
    <row r="13" spans="2:23" s="31" customFormat="1" ht="25.5" customHeight="1" x14ac:dyDescent="0.15">
      <c r="B13" s="755" t="s">
        <v>398</v>
      </c>
      <c r="C13" s="755"/>
      <c r="D13" s="755"/>
      <c r="E13" s="769" t="s">
        <v>622</v>
      </c>
      <c r="F13" s="770"/>
      <c r="G13" s="771"/>
      <c r="H13" s="755" t="s">
        <v>434</v>
      </c>
      <c r="I13" s="755"/>
      <c r="J13" s="757" t="s">
        <v>586</v>
      </c>
      <c r="K13" s="757"/>
      <c r="L13" s="757"/>
      <c r="M13" s="755" t="s">
        <v>398</v>
      </c>
      <c r="N13" s="755"/>
      <c r="O13" s="755"/>
      <c r="P13" s="772" t="s">
        <v>629</v>
      </c>
      <c r="Q13" s="773"/>
      <c r="R13" s="774"/>
      <c r="S13" s="755" t="s">
        <v>434</v>
      </c>
      <c r="T13" s="755"/>
      <c r="U13" s="756" t="s">
        <v>630</v>
      </c>
      <c r="V13" s="757"/>
      <c r="W13" s="757"/>
    </row>
    <row r="14" spans="2:23" s="31" customFormat="1" ht="25.5" customHeight="1" x14ac:dyDescent="0.15">
      <c r="B14" s="758" t="s">
        <v>234</v>
      </c>
      <c r="C14" s="758"/>
      <c r="D14" s="758"/>
      <c r="E14" s="759" t="s">
        <v>586</v>
      </c>
      <c r="F14" s="759"/>
      <c r="G14" s="759"/>
      <c r="H14" s="760" t="s">
        <v>4</v>
      </c>
      <c r="I14" s="761"/>
      <c r="J14" s="762" t="s">
        <v>586</v>
      </c>
      <c r="K14" s="763"/>
      <c r="L14" s="764"/>
      <c r="M14" s="760" t="s">
        <v>234</v>
      </c>
      <c r="N14" s="761"/>
      <c r="O14" s="765"/>
      <c r="P14" s="766" t="s">
        <v>586</v>
      </c>
      <c r="Q14" s="759"/>
      <c r="R14" s="759"/>
      <c r="S14" s="767" t="s">
        <v>4</v>
      </c>
      <c r="T14" s="768"/>
      <c r="U14" s="762" t="s">
        <v>586</v>
      </c>
      <c r="V14" s="763"/>
      <c r="W14" s="764"/>
    </row>
    <row r="15" spans="2:23" s="31" customFormat="1" ht="39.75" customHeight="1" x14ac:dyDescent="0.15">
      <c r="B15" s="752" t="s">
        <v>399</v>
      </c>
      <c r="C15" s="752"/>
      <c r="D15" s="752"/>
      <c r="E15" s="775" t="s">
        <v>623</v>
      </c>
      <c r="F15" s="776"/>
      <c r="G15" s="776"/>
      <c r="H15" s="776"/>
      <c r="I15" s="776"/>
      <c r="J15" s="776"/>
      <c r="K15" s="776"/>
      <c r="L15" s="777"/>
      <c r="M15" s="752" t="s">
        <v>399</v>
      </c>
      <c r="N15" s="752"/>
      <c r="O15" s="752"/>
      <c r="P15" s="775" t="s">
        <v>631</v>
      </c>
      <c r="Q15" s="776"/>
      <c r="R15" s="776"/>
      <c r="S15" s="776"/>
      <c r="T15" s="776"/>
      <c r="U15" s="776"/>
      <c r="V15" s="776"/>
      <c r="W15" s="777"/>
    </row>
    <row r="16" spans="2:23" s="31" customFormat="1" ht="25.5" customHeight="1" x14ac:dyDescent="0.15">
      <c r="B16" s="754" t="s">
        <v>32</v>
      </c>
      <c r="C16" s="754" t="s">
        <v>190</v>
      </c>
      <c r="D16" s="754"/>
      <c r="E16" s="267">
        <v>3</v>
      </c>
      <c r="F16" s="740"/>
      <c r="G16" s="741"/>
      <c r="H16" s="741"/>
      <c r="I16" s="741"/>
      <c r="J16" s="741"/>
      <c r="K16" s="741"/>
      <c r="L16" s="742"/>
      <c r="M16" s="754" t="s">
        <v>32</v>
      </c>
      <c r="N16" s="754" t="s">
        <v>190</v>
      </c>
      <c r="O16" s="754"/>
      <c r="P16" s="267">
        <v>3</v>
      </c>
      <c r="Q16" s="743"/>
      <c r="R16" s="744"/>
      <c r="S16" s="744"/>
      <c r="T16" s="744"/>
      <c r="U16" s="744"/>
      <c r="V16" s="744"/>
      <c r="W16" s="745"/>
    </row>
    <row r="17" spans="2:24" s="31" customFormat="1" ht="25.5" customHeight="1" x14ac:dyDescent="0.15">
      <c r="B17" s="754"/>
      <c r="C17" s="754" t="s">
        <v>322</v>
      </c>
      <c r="D17" s="754"/>
      <c r="E17" s="268">
        <v>2</v>
      </c>
      <c r="F17" s="743"/>
      <c r="G17" s="744"/>
      <c r="H17" s="744"/>
      <c r="I17" s="744"/>
      <c r="J17" s="744"/>
      <c r="K17" s="744"/>
      <c r="L17" s="745"/>
      <c r="M17" s="754"/>
      <c r="N17" s="754" t="s">
        <v>322</v>
      </c>
      <c r="O17" s="754"/>
      <c r="P17" s="268">
        <v>3</v>
      </c>
      <c r="Q17" s="743"/>
      <c r="R17" s="744"/>
      <c r="S17" s="744"/>
      <c r="T17" s="744"/>
      <c r="U17" s="744"/>
      <c r="V17" s="744"/>
      <c r="W17" s="745"/>
    </row>
    <row r="18" spans="2:24" s="31" customFormat="1" ht="25.5" customHeight="1" x14ac:dyDescent="0.15">
      <c r="B18" s="754" t="s">
        <v>30</v>
      </c>
      <c r="C18" s="754" t="s">
        <v>167</v>
      </c>
      <c r="D18" s="754"/>
      <c r="E18" s="269" t="s">
        <v>464</v>
      </c>
      <c r="F18" s="743"/>
      <c r="G18" s="744"/>
      <c r="H18" s="744"/>
      <c r="I18" s="744"/>
      <c r="J18" s="744"/>
      <c r="K18" s="744"/>
      <c r="L18" s="745"/>
      <c r="M18" s="754" t="s">
        <v>30</v>
      </c>
      <c r="N18" s="754" t="s">
        <v>167</v>
      </c>
      <c r="O18" s="754"/>
      <c r="P18" s="269" t="s">
        <v>464</v>
      </c>
      <c r="Q18" s="743"/>
      <c r="R18" s="744"/>
      <c r="S18" s="744"/>
      <c r="T18" s="744"/>
      <c r="U18" s="744"/>
      <c r="V18" s="744"/>
      <c r="W18" s="745"/>
    </row>
    <row r="19" spans="2:24" s="31" customFormat="1" ht="25.5" customHeight="1" x14ac:dyDescent="0.15">
      <c r="B19" s="754"/>
      <c r="C19" s="754" t="s">
        <v>166</v>
      </c>
      <c r="D19" s="754"/>
      <c r="E19" s="267" t="s">
        <v>339</v>
      </c>
      <c r="F19" s="743"/>
      <c r="G19" s="744"/>
      <c r="H19" s="744"/>
      <c r="I19" s="744"/>
      <c r="J19" s="744"/>
      <c r="K19" s="744"/>
      <c r="L19" s="745"/>
      <c r="M19" s="754"/>
      <c r="N19" s="754" t="s">
        <v>166</v>
      </c>
      <c r="O19" s="754"/>
      <c r="P19" s="267" t="s">
        <v>339</v>
      </c>
      <c r="Q19" s="743"/>
      <c r="R19" s="744"/>
      <c r="S19" s="744"/>
      <c r="T19" s="744"/>
      <c r="U19" s="744"/>
      <c r="V19" s="744"/>
      <c r="W19" s="745"/>
    </row>
    <row r="20" spans="2:24" s="31" customFormat="1" ht="25.5" customHeight="1" x14ac:dyDescent="0.15">
      <c r="B20" s="752" t="s">
        <v>31</v>
      </c>
      <c r="C20" s="752"/>
      <c r="D20" s="752"/>
      <c r="E20" s="270" t="s">
        <v>473</v>
      </c>
      <c r="F20" s="743"/>
      <c r="G20" s="744"/>
      <c r="H20" s="744"/>
      <c r="I20" s="744"/>
      <c r="J20" s="744"/>
      <c r="K20" s="744"/>
      <c r="L20" s="745"/>
      <c r="M20" s="752" t="s">
        <v>31</v>
      </c>
      <c r="N20" s="752"/>
      <c r="O20" s="752"/>
      <c r="P20" s="270" t="s">
        <v>473</v>
      </c>
      <c r="Q20" s="743"/>
      <c r="R20" s="744"/>
      <c r="S20" s="744"/>
      <c r="T20" s="744"/>
      <c r="U20" s="744"/>
      <c r="V20" s="744"/>
      <c r="W20" s="745"/>
    </row>
    <row r="21" spans="2:24" s="31" customFormat="1" ht="25.5" customHeight="1" x14ac:dyDescent="0.15">
      <c r="B21" s="736" t="s">
        <v>219</v>
      </c>
      <c r="C21" s="752" t="s">
        <v>397</v>
      </c>
      <c r="D21" s="752"/>
      <c r="E21" s="268" t="s">
        <v>252</v>
      </c>
      <c r="F21" s="743"/>
      <c r="G21" s="744"/>
      <c r="H21" s="744"/>
      <c r="I21" s="744"/>
      <c r="J21" s="744"/>
      <c r="K21" s="744"/>
      <c r="L21" s="745"/>
      <c r="M21" s="736" t="s">
        <v>219</v>
      </c>
      <c r="N21" s="752" t="s">
        <v>397</v>
      </c>
      <c r="O21" s="752"/>
      <c r="P21" s="268" t="s">
        <v>252</v>
      </c>
      <c r="Q21" s="743"/>
      <c r="R21" s="744"/>
      <c r="S21" s="744"/>
      <c r="T21" s="744"/>
      <c r="U21" s="744"/>
      <c r="V21" s="744"/>
      <c r="W21" s="745"/>
    </row>
    <row r="22" spans="2:24" s="31" customFormat="1" ht="25.5" customHeight="1" x14ac:dyDescent="0.15">
      <c r="B22" s="749"/>
      <c r="C22" s="752" t="s">
        <v>218</v>
      </c>
      <c r="D22" s="752"/>
      <c r="E22" s="204" t="s">
        <v>540</v>
      </c>
      <c r="F22" s="743"/>
      <c r="G22" s="744"/>
      <c r="H22" s="744"/>
      <c r="I22" s="744"/>
      <c r="J22" s="744"/>
      <c r="K22" s="744"/>
      <c r="L22" s="745"/>
      <c r="M22" s="749"/>
      <c r="N22" s="752" t="s">
        <v>218</v>
      </c>
      <c r="O22" s="752"/>
      <c r="P22" s="204" t="s">
        <v>540</v>
      </c>
      <c r="Q22" s="743"/>
      <c r="R22" s="744"/>
      <c r="S22" s="744"/>
      <c r="T22" s="744"/>
      <c r="U22" s="744"/>
      <c r="V22" s="744"/>
      <c r="W22" s="745"/>
    </row>
    <row r="23" spans="2:24" s="31" customFormat="1" ht="25.5" customHeight="1" x14ac:dyDescent="0.15">
      <c r="B23" s="737"/>
      <c r="C23" s="752" t="s">
        <v>220</v>
      </c>
      <c r="D23" s="752"/>
      <c r="E23" s="204" t="s">
        <v>541</v>
      </c>
      <c r="F23" s="746"/>
      <c r="G23" s="747"/>
      <c r="H23" s="747"/>
      <c r="I23" s="747"/>
      <c r="J23" s="747"/>
      <c r="K23" s="747"/>
      <c r="L23" s="748"/>
      <c r="M23" s="737"/>
      <c r="N23" s="752" t="s">
        <v>220</v>
      </c>
      <c r="O23" s="752"/>
      <c r="P23" s="204" t="s">
        <v>541</v>
      </c>
      <c r="Q23" s="743"/>
      <c r="R23" s="744"/>
      <c r="S23" s="744"/>
      <c r="T23" s="744"/>
      <c r="U23" s="744"/>
      <c r="V23" s="744"/>
      <c r="W23" s="745"/>
    </row>
    <row r="24" spans="2:24" s="31" customFormat="1" ht="25.5" customHeight="1" x14ac:dyDescent="0.15">
      <c r="B24" s="755" t="s">
        <v>398</v>
      </c>
      <c r="C24" s="755"/>
      <c r="D24" s="755"/>
      <c r="E24" s="772" t="s">
        <v>632</v>
      </c>
      <c r="F24" s="773"/>
      <c r="G24" s="774"/>
      <c r="H24" s="755" t="s">
        <v>434</v>
      </c>
      <c r="I24" s="755"/>
      <c r="J24" s="769" t="s">
        <v>586</v>
      </c>
      <c r="K24" s="770"/>
      <c r="L24" s="771"/>
      <c r="M24" s="755" t="s">
        <v>398</v>
      </c>
      <c r="N24" s="755"/>
      <c r="O24" s="755"/>
      <c r="P24" s="772" t="s">
        <v>635</v>
      </c>
      <c r="Q24" s="773"/>
      <c r="R24" s="774"/>
      <c r="S24" s="755" t="s">
        <v>434</v>
      </c>
      <c r="T24" s="755"/>
      <c r="U24" s="757" t="s">
        <v>586</v>
      </c>
      <c r="V24" s="757"/>
      <c r="W24" s="757"/>
    </row>
    <row r="25" spans="2:24" s="31" customFormat="1" ht="25.5" customHeight="1" x14ac:dyDescent="0.15">
      <c r="B25" s="758" t="s">
        <v>234</v>
      </c>
      <c r="C25" s="758"/>
      <c r="D25" s="758"/>
      <c r="E25" s="759" t="s">
        <v>586</v>
      </c>
      <c r="F25" s="759"/>
      <c r="G25" s="759"/>
      <c r="H25" s="760" t="s">
        <v>4</v>
      </c>
      <c r="I25" s="761"/>
      <c r="J25" s="762" t="s">
        <v>586</v>
      </c>
      <c r="K25" s="763"/>
      <c r="L25" s="764"/>
      <c r="M25" s="760" t="s">
        <v>234</v>
      </c>
      <c r="N25" s="761"/>
      <c r="O25" s="765"/>
      <c r="P25" s="781" t="s">
        <v>586</v>
      </c>
      <c r="Q25" s="782"/>
      <c r="R25" s="782"/>
      <c r="S25" s="767" t="s">
        <v>4</v>
      </c>
      <c r="T25" s="768"/>
      <c r="U25" s="762" t="s">
        <v>586</v>
      </c>
      <c r="V25" s="763"/>
      <c r="W25" s="764"/>
    </row>
    <row r="26" spans="2:24" s="31" customFormat="1" ht="39.75" customHeight="1" x14ac:dyDescent="0.15">
      <c r="B26" s="752" t="s">
        <v>399</v>
      </c>
      <c r="C26" s="752"/>
      <c r="D26" s="752"/>
      <c r="E26" s="775" t="s">
        <v>633</v>
      </c>
      <c r="F26" s="776"/>
      <c r="G26" s="776"/>
      <c r="H26" s="776"/>
      <c r="I26" s="776"/>
      <c r="J26" s="776"/>
      <c r="K26" s="776"/>
      <c r="L26" s="777"/>
      <c r="M26" s="752" t="s">
        <v>399</v>
      </c>
      <c r="N26" s="752"/>
      <c r="O26" s="752"/>
      <c r="P26" s="775" t="s">
        <v>634</v>
      </c>
      <c r="Q26" s="776"/>
      <c r="R26" s="776"/>
      <c r="S26" s="776"/>
      <c r="T26" s="776"/>
      <c r="U26" s="776"/>
      <c r="V26" s="776"/>
      <c r="W26" s="777"/>
    </row>
    <row r="27" spans="2:24" s="31" customFormat="1" ht="15" customHeight="1" x14ac:dyDescent="0.15">
      <c r="B27" s="271"/>
      <c r="C27" s="778" t="s">
        <v>521</v>
      </c>
      <c r="D27" s="779"/>
      <c r="E27" s="779"/>
      <c r="F27" s="779"/>
      <c r="G27" s="779"/>
      <c r="H27" s="779"/>
      <c r="I27" s="779"/>
      <c r="J27" s="779"/>
      <c r="K27" s="779"/>
      <c r="L27" s="779"/>
      <c r="M27" s="272"/>
      <c r="N27" s="272" t="s">
        <v>429</v>
      </c>
      <c r="O27" s="272"/>
      <c r="P27" s="272"/>
      <c r="Q27" s="272"/>
      <c r="R27" s="272"/>
      <c r="S27" s="272"/>
      <c r="T27" s="272"/>
      <c r="U27" s="272"/>
      <c r="V27" s="272"/>
      <c r="W27" s="272"/>
    </row>
    <row r="28" spans="2:24" s="31" customFormat="1" ht="15" customHeight="1" x14ac:dyDescent="0.15">
      <c r="B28" s="271"/>
      <c r="C28" s="780"/>
      <c r="D28" s="780"/>
      <c r="E28" s="780"/>
      <c r="F28" s="780"/>
      <c r="G28" s="780"/>
      <c r="H28" s="780"/>
      <c r="I28" s="780"/>
      <c r="J28" s="780"/>
      <c r="K28" s="780"/>
      <c r="L28" s="780"/>
      <c r="M28" s="272"/>
      <c r="N28" s="272" t="s">
        <v>522</v>
      </c>
      <c r="O28" s="272"/>
      <c r="P28" s="272"/>
      <c r="Q28" s="272"/>
      <c r="R28" s="272"/>
      <c r="S28" s="272"/>
      <c r="T28" s="272"/>
      <c r="U28" s="272"/>
      <c r="V28" s="272"/>
      <c r="W28" s="272"/>
    </row>
    <row r="29" spans="2:24" ht="15" customHeight="1" x14ac:dyDescent="0.15">
      <c r="C29" s="123" t="s">
        <v>430</v>
      </c>
      <c r="D29" s="4"/>
      <c r="E29" s="4"/>
      <c r="F29" s="4"/>
      <c r="G29" s="4"/>
      <c r="H29" s="4"/>
      <c r="I29" s="4"/>
      <c r="J29" s="4"/>
      <c r="K29" s="4"/>
      <c r="L29" s="4"/>
      <c r="M29" s="4"/>
      <c r="N29" s="34" t="s">
        <v>406</v>
      </c>
      <c r="O29" s="4"/>
      <c r="P29" s="4"/>
      <c r="Q29" s="4"/>
      <c r="R29" s="4"/>
      <c r="S29" s="4"/>
      <c r="T29" s="4"/>
      <c r="U29" s="4"/>
      <c r="V29" s="4"/>
      <c r="W29" s="4"/>
      <c r="X29" s="31"/>
    </row>
    <row r="30" spans="2:24" ht="15" customHeight="1" x14ac:dyDescent="0.15">
      <c r="C30" s="123" t="s">
        <v>431</v>
      </c>
      <c r="D30" s="4"/>
      <c r="E30" s="4"/>
      <c r="F30" s="4"/>
      <c r="G30" s="4"/>
      <c r="H30" s="4"/>
      <c r="I30" s="4"/>
      <c r="J30" s="4"/>
      <c r="K30" s="4"/>
      <c r="L30" s="4"/>
      <c r="M30" s="4"/>
      <c r="N30" s="34" t="s">
        <v>375</v>
      </c>
      <c r="O30" s="4"/>
      <c r="P30" s="4"/>
      <c r="Q30" s="4"/>
      <c r="R30" s="4"/>
      <c r="S30" s="4"/>
      <c r="T30" s="4"/>
      <c r="U30" s="4"/>
      <c r="V30" s="4"/>
      <c r="W30" s="4"/>
      <c r="X30" s="31"/>
    </row>
    <row r="31" spans="2:24" ht="15.6" customHeight="1" x14ac:dyDescent="0.15">
      <c r="C31" s="30"/>
      <c r="N31" s="30"/>
    </row>
  </sheetData>
  <mergeCells count="104">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N17:O17"/>
    <mergeCell ref="B18:B19"/>
    <mergeCell ref="C18:D18"/>
    <mergeCell ref="M18:M19"/>
    <mergeCell ref="N18:O18"/>
    <mergeCell ref="C19:D19"/>
    <mergeCell ref="N19:O19"/>
    <mergeCell ref="B15:D15"/>
    <mergeCell ref="E15:L15"/>
    <mergeCell ref="M15:O15"/>
    <mergeCell ref="B20:D20"/>
    <mergeCell ref="M20:O20"/>
    <mergeCell ref="B21:B23"/>
    <mergeCell ref="C21:D21"/>
    <mergeCell ref="M21:M23"/>
    <mergeCell ref="N21:O21"/>
    <mergeCell ref="C22:D22"/>
    <mergeCell ref="N22:O22"/>
    <mergeCell ref="C23:D23"/>
    <mergeCell ref="N23:O23"/>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s>
  <phoneticPr fontId="9"/>
  <dataValidations count="1">
    <dataValidation type="list" allowBlank="1" showInputMessage="1" showErrorMessage="1" sqref="E8 E19 P8 P19" xr:uid="{B9F21FEC-643A-478F-A4D3-87E63B6F1BBD}">
      <formula1>INDIRECT(E7)</formula1>
    </dataValidation>
  </dataValidations>
  <printOptions horizontalCentered="1" verticalCentered="1"/>
  <pageMargins left="0.23622047244094491" right="0.23622047244094491" top="0.74803149606299213" bottom="0.74803149606299213" header="0.31496062992125984" footer="0.31496062992125984"/>
  <pageSetup paperSize="9" scale="65"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86BAF357-94C6-435B-9313-3EBF22C9A2CD}">
          <x14:formula1>
            <xm:f>'(参考)リスト'!$F$16:$F$21</xm:f>
          </x14:formula1>
          <xm:sqref>E11:E12 E22:E23 P11:P12 P22:P23</xm:sqref>
        </x14:dataValidation>
        <x14:dataValidation type="list" allowBlank="1" showInputMessage="1" showErrorMessage="1" xr:uid="{39C0667B-5793-409B-9EB4-1503E84001B2}">
          <x14:formula1>
            <xm:f>'(参考)リスト'!$D$16:$D$18</xm:f>
          </x14:formula1>
          <xm:sqref>E10 E21 P10 P21</xm:sqref>
        </x14:dataValidation>
        <x14:dataValidation type="list" allowBlank="1" showInputMessage="1" showErrorMessage="1" xr:uid="{56158C16-C71E-4F03-A07C-E03908587ED1}">
          <x14:formula1>
            <xm:f>'(参考)リスト'!$E$16:$E$27</xm:f>
          </x14:formula1>
          <xm:sqref>E9 E20 P9 P20</xm:sqref>
        </x14:dataValidation>
        <x14:dataValidation type="list" allowBlank="1" showInputMessage="1" showErrorMessage="1" xr:uid="{374ED00A-6173-454D-B73D-B199DBD1DBE8}">
          <x14:formula1>
            <xm:f>'(参考)リスト'!$B$16:$B$21</xm:f>
          </x14:formula1>
          <xm:sqref>E7 E18 P7 P18</xm:sqref>
        </x14:dataValidation>
      </x14:dataValidations>
    </ext>
  </extLst>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5B03FE-1604-4C29-8FBC-B2B8E019C13F}">
  <sheetPr codeName="Sheet24"/>
  <dimension ref="B1:X31"/>
  <sheetViews>
    <sheetView showGridLines="0" showZeros="0" view="pageBreakPreview" topLeftCell="A5" zoomScaleNormal="70" zoomScaleSheetLayoutView="100" workbookViewId="0">
      <selection activeCell="P18" sqref="P18"/>
    </sheetView>
  </sheetViews>
  <sheetFormatPr defaultColWidth="7.625" defaultRowHeight="28.15" customHeight="1" x14ac:dyDescent="0.15"/>
  <cols>
    <col min="1" max="1" width="1.75" style="28" customWidth="1"/>
    <col min="2" max="4" width="6.125" style="28" customWidth="1"/>
    <col min="5" max="5" width="12.25" style="28" customWidth="1"/>
    <col min="6" max="12" width="9.125" style="28" customWidth="1"/>
    <col min="13" max="15" width="6.125" style="28" customWidth="1"/>
    <col min="16" max="16" width="12.25" style="28" customWidth="1"/>
    <col min="17" max="23" width="9.125" style="28" customWidth="1"/>
    <col min="24" max="24" width="3.125" style="28" customWidth="1"/>
    <col min="25" max="16384" width="7.625" style="28"/>
  </cols>
  <sheetData>
    <row r="1" spans="2:23" ht="9" customHeight="1" x14ac:dyDescent="0.15">
      <c r="W1" s="128"/>
    </row>
    <row r="2" spans="2:23" ht="25.15" customHeight="1" x14ac:dyDescent="0.15">
      <c r="B2" s="265" t="s">
        <v>508</v>
      </c>
      <c r="C2" s="266"/>
      <c r="D2" s="266"/>
      <c r="E2" s="266"/>
      <c r="F2" s="266"/>
      <c r="G2" s="266"/>
      <c r="H2" s="266"/>
      <c r="I2" s="266"/>
      <c r="J2" s="266"/>
      <c r="K2" s="266"/>
      <c r="L2" s="266"/>
      <c r="M2" s="266"/>
      <c r="N2" s="266"/>
      <c r="O2" s="266"/>
      <c r="P2" s="266"/>
      <c r="Q2" s="266"/>
      <c r="R2" s="336" t="s">
        <v>412</v>
      </c>
      <c r="S2" s="336"/>
      <c r="T2" s="541" t="s">
        <v>681</v>
      </c>
      <c r="U2" s="541"/>
      <c r="V2" s="541"/>
      <c r="W2" s="541"/>
    </row>
    <row r="3" spans="2:23" ht="25.15" customHeight="1" x14ac:dyDescent="0.15">
      <c r="B3" s="717" t="s">
        <v>34</v>
      </c>
      <c r="C3" s="718"/>
      <c r="D3" s="718"/>
      <c r="E3" s="719" t="s">
        <v>531</v>
      </c>
      <c r="F3" s="720"/>
      <c r="G3" s="721"/>
      <c r="H3" s="711" t="s">
        <v>27</v>
      </c>
      <c r="I3" s="712"/>
      <c r="J3" s="722" t="s">
        <v>682</v>
      </c>
      <c r="K3" s="714"/>
      <c r="L3" s="715"/>
      <c r="M3" s="724" t="s">
        <v>448</v>
      </c>
      <c r="N3" s="732"/>
      <c r="O3" s="725"/>
      <c r="P3" s="723" t="s">
        <v>536</v>
      </c>
      <c r="Q3" s="723"/>
      <c r="R3" s="723"/>
      <c r="S3" s="724" t="s">
        <v>185</v>
      </c>
      <c r="T3" s="725"/>
      <c r="U3" s="728">
        <v>45594</v>
      </c>
      <c r="V3" s="729"/>
      <c r="W3" s="730"/>
    </row>
    <row r="4" spans="2:23" ht="25.15" customHeight="1" x14ac:dyDescent="0.15">
      <c r="B4" s="706" t="s">
        <v>28</v>
      </c>
      <c r="C4" s="707"/>
      <c r="D4" s="707"/>
      <c r="E4" s="708" t="s">
        <v>532</v>
      </c>
      <c r="F4" s="709"/>
      <c r="G4" s="710"/>
      <c r="H4" s="711" t="s">
        <v>33</v>
      </c>
      <c r="I4" s="712"/>
      <c r="J4" s="713" t="s">
        <v>534</v>
      </c>
      <c r="K4" s="714"/>
      <c r="L4" s="715"/>
      <c r="M4" s="733"/>
      <c r="N4" s="734"/>
      <c r="O4" s="735"/>
      <c r="P4" s="716" t="s">
        <v>537</v>
      </c>
      <c r="Q4" s="716"/>
      <c r="R4" s="716"/>
      <c r="S4" s="726"/>
      <c r="T4" s="727"/>
      <c r="U4" s="726"/>
      <c r="V4" s="731"/>
      <c r="W4" s="727"/>
    </row>
    <row r="5" spans="2:23" s="31" customFormat="1" ht="25.5" customHeight="1" x14ac:dyDescent="0.15">
      <c r="B5" s="736" t="s">
        <v>32</v>
      </c>
      <c r="C5" s="738" t="s">
        <v>190</v>
      </c>
      <c r="D5" s="739"/>
      <c r="E5" s="267">
        <v>3</v>
      </c>
      <c r="F5" s="740"/>
      <c r="G5" s="741"/>
      <c r="H5" s="741"/>
      <c r="I5" s="741"/>
      <c r="J5" s="741"/>
      <c r="K5" s="741"/>
      <c r="L5" s="742"/>
      <c r="M5" s="736" t="s">
        <v>32</v>
      </c>
      <c r="N5" s="738" t="s">
        <v>190</v>
      </c>
      <c r="O5" s="739"/>
      <c r="P5" s="267">
        <v>3</v>
      </c>
      <c r="Q5" s="743"/>
      <c r="R5" s="744"/>
      <c r="S5" s="744"/>
      <c r="T5" s="744"/>
      <c r="U5" s="744"/>
      <c r="V5" s="744"/>
      <c r="W5" s="745"/>
    </row>
    <row r="6" spans="2:23" s="31" customFormat="1" ht="25.5" customHeight="1" x14ac:dyDescent="0.15">
      <c r="B6" s="737"/>
      <c r="C6" s="738" t="s">
        <v>322</v>
      </c>
      <c r="D6" s="739"/>
      <c r="E6" s="268">
        <v>4</v>
      </c>
      <c r="F6" s="743"/>
      <c r="G6" s="744"/>
      <c r="H6" s="744"/>
      <c r="I6" s="744"/>
      <c r="J6" s="744"/>
      <c r="K6" s="744"/>
      <c r="L6" s="745"/>
      <c r="M6" s="737"/>
      <c r="N6" s="738" t="s">
        <v>322</v>
      </c>
      <c r="O6" s="739"/>
      <c r="P6" s="268">
        <v>5</v>
      </c>
      <c r="Q6" s="743"/>
      <c r="R6" s="744"/>
      <c r="S6" s="744"/>
      <c r="T6" s="744"/>
      <c r="U6" s="744"/>
      <c r="V6" s="744"/>
      <c r="W6" s="745"/>
    </row>
    <row r="7" spans="2:23" s="31" customFormat="1" ht="25.5" customHeight="1" x14ac:dyDescent="0.15">
      <c r="B7" s="736" t="s">
        <v>30</v>
      </c>
      <c r="C7" s="738" t="s">
        <v>167</v>
      </c>
      <c r="D7" s="739"/>
      <c r="E7" s="269" t="s">
        <v>464</v>
      </c>
      <c r="F7" s="743"/>
      <c r="G7" s="744"/>
      <c r="H7" s="744"/>
      <c r="I7" s="744"/>
      <c r="J7" s="744"/>
      <c r="K7" s="744"/>
      <c r="L7" s="745"/>
      <c r="M7" s="736" t="s">
        <v>30</v>
      </c>
      <c r="N7" s="738" t="s">
        <v>167</v>
      </c>
      <c r="O7" s="739"/>
      <c r="P7" s="269" t="s">
        <v>464</v>
      </c>
      <c r="Q7" s="743"/>
      <c r="R7" s="744"/>
      <c r="S7" s="744"/>
      <c r="T7" s="744"/>
      <c r="U7" s="744"/>
      <c r="V7" s="744"/>
      <c r="W7" s="745"/>
    </row>
    <row r="8" spans="2:23" s="31" customFormat="1" ht="25.5" customHeight="1" x14ac:dyDescent="0.15">
      <c r="B8" s="749"/>
      <c r="C8" s="738" t="s">
        <v>166</v>
      </c>
      <c r="D8" s="739"/>
      <c r="E8" s="267" t="s">
        <v>339</v>
      </c>
      <c r="F8" s="743"/>
      <c r="G8" s="744"/>
      <c r="H8" s="744"/>
      <c r="I8" s="744"/>
      <c r="J8" s="744"/>
      <c r="K8" s="744"/>
      <c r="L8" s="745"/>
      <c r="M8" s="749"/>
      <c r="N8" s="738" t="s">
        <v>166</v>
      </c>
      <c r="O8" s="739"/>
      <c r="P8" s="267" t="s">
        <v>336</v>
      </c>
      <c r="Q8" s="743"/>
      <c r="R8" s="744"/>
      <c r="S8" s="744"/>
      <c r="T8" s="744"/>
      <c r="U8" s="744"/>
      <c r="V8" s="744"/>
      <c r="W8" s="745"/>
    </row>
    <row r="9" spans="2:23" s="31" customFormat="1" ht="25.5" customHeight="1" x14ac:dyDescent="0.15">
      <c r="B9" s="750" t="s">
        <v>31</v>
      </c>
      <c r="C9" s="753"/>
      <c r="D9" s="751"/>
      <c r="E9" s="270" t="s">
        <v>466</v>
      </c>
      <c r="F9" s="743"/>
      <c r="G9" s="744"/>
      <c r="H9" s="744"/>
      <c r="I9" s="744"/>
      <c r="J9" s="744"/>
      <c r="K9" s="744"/>
      <c r="L9" s="745"/>
      <c r="M9" s="750" t="s">
        <v>31</v>
      </c>
      <c r="N9" s="753"/>
      <c r="O9" s="751"/>
      <c r="P9" s="270" t="s">
        <v>473</v>
      </c>
      <c r="Q9" s="743"/>
      <c r="R9" s="744"/>
      <c r="S9" s="744"/>
      <c r="T9" s="744"/>
      <c r="U9" s="744"/>
      <c r="V9" s="744"/>
      <c r="W9" s="745"/>
    </row>
    <row r="10" spans="2:23" s="31" customFormat="1" ht="25.5" customHeight="1" x14ac:dyDescent="0.15">
      <c r="B10" s="736" t="s">
        <v>219</v>
      </c>
      <c r="C10" s="750" t="s">
        <v>397</v>
      </c>
      <c r="D10" s="751"/>
      <c r="E10" s="268" t="s">
        <v>251</v>
      </c>
      <c r="F10" s="743"/>
      <c r="G10" s="744"/>
      <c r="H10" s="744"/>
      <c r="I10" s="744"/>
      <c r="J10" s="744"/>
      <c r="K10" s="744"/>
      <c r="L10" s="745"/>
      <c r="M10" s="736" t="s">
        <v>219</v>
      </c>
      <c r="N10" s="750" t="s">
        <v>397</v>
      </c>
      <c r="O10" s="751"/>
      <c r="P10" s="268" t="s">
        <v>252</v>
      </c>
      <c r="Q10" s="743"/>
      <c r="R10" s="744"/>
      <c r="S10" s="744"/>
      <c r="T10" s="744"/>
      <c r="U10" s="744"/>
      <c r="V10" s="744"/>
      <c r="W10" s="745"/>
    </row>
    <row r="11" spans="2:23" s="31" customFormat="1" ht="25.5" customHeight="1" x14ac:dyDescent="0.15">
      <c r="B11" s="749"/>
      <c r="C11" s="750" t="s">
        <v>218</v>
      </c>
      <c r="D11" s="751"/>
      <c r="E11" s="204" t="s">
        <v>540</v>
      </c>
      <c r="F11" s="743"/>
      <c r="G11" s="744"/>
      <c r="H11" s="744"/>
      <c r="I11" s="744"/>
      <c r="J11" s="744"/>
      <c r="K11" s="744"/>
      <c r="L11" s="745"/>
      <c r="M11" s="749"/>
      <c r="N11" s="750" t="s">
        <v>218</v>
      </c>
      <c r="O11" s="751"/>
      <c r="P11" s="204" t="s">
        <v>540</v>
      </c>
      <c r="Q11" s="743"/>
      <c r="R11" s="744"/>
      <c r="S11" s="744"/>
      <c r="T11" s="744"/>
      <c r="U11" s="744"/>
      <c r="V11" s="744"/>
      <c r="W11" s="745"/>
    </row>
    <row r="12" spans="2:23" s="31" customFormat="1" ht="25.5" customHeight="1" x14ac:dyDescent="0.15">
      <c r="B12" s="737"/>
      <c r="C12" s="752" t="s">
        <v>220</v>
      </c>
      <c r="D12" s="752"/>
      <c r="E12" s="204" t="s">
        <v>578</v>
      </c>
      <c r="F12" s="746"/>
      <c r="G12" s="747"/>
      <c r="H12" s="747"/>
      <c r="I12" s="747"/>
      <c r="J12" s="747"/>
      <c r="K12" s="747"/>
      <c r="L12" s="748"/>
      <c r="M12" s="737"/>
      <c r="N12" s="752" t="s">
        <v>220</v>
      </c>
      <c r="O12" s="752"/>
      <c r="P12" s="204" t="s">
        <v>541</v>
      </c>
      <c r="Q12" s="743"/>
      <c r="R12" s="744"/>
      <c r="S12" s="744"/>
      <c r="T12" s="744"/>
      <c r="U12" s="744"/>
      <c r="V12" s="744"/>
      <c r="W12" s="745"/>
    </row>
    <row r="13" spans="2:23" s="31" customFormat="1" ht="25.5" customHeight="1" x14ac:dyDescent="0.15">
      <c r="B13" s="755" t="s">
        <v>398</v>
      </c>
      <c r="C13" s="755"/>
      <c r="D13" s="755"/>
      <c r="E13" s="769" t="s">
        <v>636</v>
      </c>
      <c r="F13" s="770"/>
      <c r="G13" s="771"/>
      <c r="H13" s="755" t="s">
        <v>434</v>
      </c>
      <c r="I13" s="755"/>
      <c r="J13" s="757" t="s">
        <v>586</v>
      </c>
      <c r="K13" s="757"/>
      <c r="L13" s="757"/>
      <c r="M13" s="755" t="s">
        <v>398</v>
      </c>
      <c r="N13" s="755"/>
      <c r="O13" s="755"/>
      <c r="P13" s="772" t="s">
        <v>639</v>
      </c>
      <c r="Q13" s="773"/>
      <c r="R13" s="774"/>
      <c r="S13" s="755" t="s">
        <v>434</v>
      </c>
      <c r="T13" s="755"/>
      <c r="U13" s="756" t="s">
        <v>630</v>
      </c>
      <c r="V13" s="757"/>
      <c r="W13" s="757"/>
    </row>
    <row r="14" spans="2:23" s="31" customFormat="1" ht="25.5" customHeight="1" x14ac:dyDescent="0.15">
      <c r="B14" s="758" t="s">
        <v>234</v>
      </c>
      <c r="C14" s="758"/>
      <c r="D14" s="758"/>
      <c r="E14" s="759" t="s">
        <v>586</v>
      </c>
      <c r="F14" s="759"/>
      <c r="G14" s="759"/>
      <c r="H14" s="760" t="s">
        <v>4</v>
      </c>
      <c r="I14" s="761"/>
      <c r="J14" s="762" t="s">
        <v>586</v>
      </c>
      <c r="K14" s="763"/>
      <c r="L14" s="764"/>
      <c r="M14" s="760" t="s">
        <v>234</v>
      </c>
      <c r="N14" s="761"/>
      <c r="O14" s="765"/>
      <c r="P14" s="766" t="s">
        <v>586</v>
      </c>
      <c r="Q14" s="759"/>
      <c r="R14" s="759"/>
      <c r="S14" s="767" t="s">
        <v>4</v>
      </c>
      <c r="T14" s="768"/>
      <c r="U14" s="762" t="s">
        <v>586</v>
      </c>
      <c r="V14" s="763"/>
      <c r="W14" s="764"/>
    </row>
    <row r="15" spans="2:23" s="31" customFormat="1" ht="39.75" customHeight="1" x14ac:dyDescent="0.15">
      <c r="B15" s="752" t="s">
        <v>399</v>
      </c>
      <c r="C15" s="752"/>
      <c r="D15" s="752"/>
      <c r="E15" s="775" t="s">
        <v>613</v>
      </c>
      <c r="F15" s="776"/>
      <c r="G15" s="776"/>
      <c r="H15" s="776"/>
      <c r="I15" s="776"/>
      <c r="J15" s="776"/>
      <c r="K15" s="776"/>
      <c r="L15" s="777"/>
      <c r="M15" s="752" t="s">
        <v>399</v>
      </c>
      <c r="N15" s="752"/>
      <c r="O15" s="752"/>
      <c r="P15" s="775" t="s">
        <v>640</v>
      </c>
      <c r="Q15" s="776"/>
      <c r="R15" s="776"/>
      <c r="S15" s="776"/>
      <c r="T15" s="776"/>
      <c r="U15" s="776"/>
      <c r="V15" s="776"/>
      <c r="W15" s="777"/>
    </row>
    <row r="16" spans="2:23" s="31" customFormat="1" ht="25.5" customHeight="1" x14ac:dyDescent="0.15">
      <c r="B16" s="754" t="s">
        <v>32</v>
      </c>
      <c r="C16" s="754" t="s">
        <v>190</v>
      </c>
      <c r="D16" s="754"/>
      <c r="E16" s="267">
        <v>3</v>
      </c>
      <c r="F16" s="740"/>
      <c r="G16" s="741"/>
      <c r="H16" s="741"/>
      <c r="I16" s="741"/>
      <c r="J16" s="741"/>
      <c r="K16" s="741"/>
      <c r="L16" s="742"/>
      <c r="M16" s="754" t="s">
        <v>32</v>
      </c>
      <c r="N16" s="754" t="s">
        <v>190</v>
      </c>
      <c r="O16" s="754"/>
      <c r="P16" s="267">
        <v>3</v>
      </c>
      <c r="Q16" s="743"/>
      <c r="R16" s="744"/>
      <c r="S16" s="744"/>
      <c r="T16" s="744"/>
      <c r="U16" s="744"/>
      <c r="V16" s="744"/>
      <c r="W16" s="745"/>
    </row>
    <row r="17" spans="2:24" s="31" customFormat="1" ht="25.5" customHeight="1" x14ac:dyDescent="0.15">
      <c r="B17" s="754"/>
      <c r="C17" s="754" t="s">
        <v>322</v>
      </c>
      <c r="D17" s="754"/>
      <c r="E17" s="268">
        <v>6</v>
      </c>
      <c r="F17" s="743"/>
      <c r="G17" s="744"/>
      <c r="H17" s="744"/>
      <c r="I17" s="744"/>
      <c r="J17" s="744"/>
      <c r="K17" s="744"/>
      <c r="L17" s="745"/>
      <c r="M17" s="754"/>
      <c r="N17" s="754" t="s">
        <v>322</v>
      </c>
      <c r="O17" s="754"/>
      <c r="P17" s="268">
        <v>7</v>
      </c>
      <c r="Q17" s="743"/>
      <c r="R17" s="744"/>
      <c r="S17" s="744"/>
      <c r="T17" s="744"/>
      <c r="U17" s="744"/>
      <c r="V17" s="744"/>
      <c r="W17" s="745"/>
    </row>
    <row r="18" spans="2:24" s="31" customFormat="1" ht="25.5" customHeight="1" x14ac:dyDescent="0.15">
      <c r="B18" s="754" t="s">
        <v>30</v>
      </c>
      <c r="C18" s="754" t="s">
        <v>167</v>
      </c>
      <c r="D18" s="754"/>
      <c r="E18" s="269" t="s">
        <v>464</v>
      </c>
      <c r="F18" s="743"/>
      <c r="G18" s="744"/>
      <c r="H18" s="744"/>
      <c r="I18" s="744"/>
      <c r="J18" s="744"/>
      <c r="K18" s="744"/>
      <c r="L18" s="745"/>
      <c r="M18" s="754" t="s">
        <v>30</v>
      </c>
      <c r="N18" s="754" t="s">
        <v>167</v>
      </c>
      <c r="O18" s="754"/>
      <c r="P18" s="269" t="s">
        <v>464</v>
      </c>
      <c r="Q18" s="743"/>
      <c r="R18" s="744"/>
      <c r="S18" s="744"/>
      <c r="T18" s="744"/>
      <c r="U18" s="744"/>
      <c r="V18" s="744"/>
      <c r="W18" s="745"/>
    </row>
    <row r="19" spans="2:24" s="31" customFormat="1" ht="25.5" customHeight="1" x14ac:dyDescent="0.15">
      <c r="B19" s="754"/>
      <c r="C19" s="754" t="s">
        <v>166</v>
      </c>
      <c r="D19" s="754"/>
      <c r="E19" s="267" t="s">
        <v>336</v>
      </c>
      <c r="F19" s="743"/>
      <c r="G19" s="744"/>
      <c r="H19" s="744"/>
      <c r="I19" s="744"/>
      <c r="J19" s="744"/>
      <c r="K19" s="744"/>
      <c r="L19" s="745"/>
      <c r="M19" s="754"/>
      <c r="N19" s="754" t="s">
        <v>166</v>
      </c>
      <c r="O19" s="754"/>
      <c r="P19" s="267" t="s">
        <v>336</v>
      </c>
      <c r="Q19" s="743"/>
      <c r="R19" s="744"/>
      <c r="S19" s="744"/>
      <c r="T19" s="744"/>
      <c r="U19" s="744"/>
      <c r="V19" s="744"/>
      <c r="W19" s="745"/>
    </row>
    <row r="20" spans="2:24" s="31" customFormat="1" ht="25.5" customHeight="1" x14ac:dyDescent="0.15">
      <c r="B20" s="752" t="s">
        <v>31</v>
      </c>
      <c r="C20" s="752"/>
      <c r="D20" s="752"/>
      <c r="E20" s="270" t="s">
        <v>466</v>
      </c>
      <c r="F20" s="743"/>
      <c r="G20" s="744"/>
      <c r="H20" s="744"/>
      <c r="I20" s="744"/>
      <c r="J20" s="744"/>
      <c r="K20" s="744"/>
      <c r="L20" s="745"/>
      <c r="M20" s="752" t="s">
        <v>31</v>
      </c>
      <c r="N20" s="752"/>
      <c r="O20" s="752"/>
      <c r="P20" s="270" t="s">
        <v>466</v>
      </c>
      <c r="Q20" s="743"/>
      <c r="R20" s="744"/>
      <c r="S20" s="744"/>
      <c r="T20" s="744"/>
      <c r="U20" s="744"/>
      <c r="V20" s="744"/>
      <c r="W20" s="745"/>
    </row>
    <row r="21" spans="2:24" s="31" customFormat="1" ht="25.5" customHeight="1" x14ac:dyDescent="0.15">
      <c r="B21" s="736" t="s">
        <v>219</v>
      </c>
      <c r="C21" s="752" t="s">
        <v>397</v>
      </c>
      <c r="D21" s="752"/>
      <c r="E21" s="268" t="s">
        <v>251</v>
      </c>
      <c r="F21" s="743"/>
      <c r="G21" s="744"/>
      <c r="H21" s="744"/>
      <c r="I21" s="744"/>
      <c r="J21" s="744"/>
      <c r="K21" s="744"/>
      <c r="L21" s="745"/>
      <c r="M21" s="736" t="s">
        <v>219</v>
      </c>
      <c r="N21" s="752" t="s">
        <v>397</v>
      </c>
      <c r="O21" s="752"/>
      <c r="P21" s="268" t="s">
        <v>251</v>
      </c>
      <c r="Q21" s="743"/>
      <c r="R21" s="744"/>
      <c r="S21" s="744"/>
      <c r="T21" s="744"/>
      <c r="U21" s="744"/>
      <c r="V21" s="744"/>
      <c r="W21" s="745"/>
    </row>
    <row r="22" spans="2:24" s="31" customFormat="1" ht="25.5" customHeight="1" x14ac:dyDescent="0.15">
      <c r="B22" s="749"/>
      <c r="C22" s="752" t="s">
        <v>218</v>
      </c>
      <c r="D22" s="752"/>
      <c r="E22" s="204" t="s">
        <v>540</v>
      </c>
      <c r="F22" s="743"/>
      <c r="G22" s="744"/>
      <c r="H22" s="744"/>
      <c r="I22" s="744"/>
      <c r="J22" s="744"/>
      <c r="K22" s="744"/>
      <c r="L22" s="745"/>
      <c r="M22" s="749"/>
      <c r="N22" s="752" t="s">
        <v>218</v>
      </c>
      <c r="O22" s="752"/>
      <c r="P22" s="204" t="s">
        <v>540</v>
      </c>
      <c r="Q22" s="743"/>
      <c r="R22" s="744"/>
      <c r="S22" s="744"/>
      <c r="T22" s="744"/>
      <c r="U22" s="744"/>
      <c r="V22" s="744"/>
      <c r="W22" s="745"/>
    </row>
    <row r="23" spans="2:24" s="31" customFormat="1" ht="25.5" customHeight="1" x14ac:dyDescent="0.15">
      <c r="B23" s="737"/>
      <c r="C23" s="752" t="s">
        <v>220</v>
      </c>
      <c r="D23" s="752"/>
      <c r="E23" s="204" t="s">
        <v>541</v>
      </c>
      <c r="F23" s="746"/>
      <c r="G23" s="747"/>
      <c r="H23" s="747"/>
      <c r="I23" s="747"/>
      <c r="J23" s="747"/>
      <c r="K23" s="747"/>
      <c r="L23" s="748"/>
      <c r="M23" s="737"/>
      <c r="N23" s="752" t="s">
        <v>220</v>
      </c>
      <c r="O23" s="752"/>
      <c r="P23" s="204" t="s">
        <v>541</v>
      </c>
      <c r="Q23" s="743"/>
      <c r="R23" s="744"/>
      <c r="S23" s="744"/>
      <c r="T23" s="744"/>
      <c r="U23" s="744"/>
      <c r="V23" s="744"/>
      <c r="W23" s="745"/>
    </row>
    <row r="24" spans="2:24" s="31" customFormat="1" ht="25.5" customHeight="1" x14ac:dyDescent="0.15">
      <c r="B24" s="755" t="s">
        <v>398</v>
      </c>
      <c r="C24" s="755"/>
      <c r="D24" s="755"/>
      <c r="E24" s="772" t="s">
        <v>637</v>
      </c>
      <c r="F24" s="773"/>
      <c r="G24" s="774"/>
      <c r="H24" s="755" t="s">
        <v>434</v>
      </c>
      <c r="I24" s="755"/>
      <c r="J24" s="769" t="s">
        <v>638</v>
      </c>
      <c r="K24" s="770"/>
      <c r="L24" s="771"/>
      <c r="M24" s="755" t="s">
        <v>398</v>
      </c>
      <c r="N24" s="755"/>
      <c r="O24" s="755"/>
      <c r="P24" s="772" t="s">
        <v>641</v>
      </c>
      <c r="Q24" s="773"/>
      <c r="R24" s="774"/>
      <c r="S24" s="755" t="s">
        <v>434</v>
      </c>
      <c r="T24" s="755"/>
      <c r="U24" s="757" t="s">
        <v>642</v>
      </c>
      <c r="V24" s="757"/>
      <c r="W24" s="757"/>
    </row>
    <row r="25" spans="2:24" s="31" customFormat="1" ht="25.5" customHeight="1" x14ac:dyDescent="0.15">
      <c r="B25" s="758" t="s">
        <v>234</v>
      </c>
      <c r="C25" s="758"/>
      <c r="D25" s="758"/>
      <c r="E25" s="759" t="s">
        <v>586</v>
      </c>
      <c r="F25" s="759"/>
      <c r="G25" s="759"/>
      <c r="H25" s="760" t="s">
        <v>4</v>
      </c>
      <c r="I25" s="761"/>
      <c r="J25" s="762" t="s">
        <v>586</v>
      </c>
      <c r="K25" s="763"/>
      <c r="L25" s="764"/>
      <c r="M25" s="760" t="s">
        <v>234</v>
      </c>
      <c r="N25" s="761"/>
      <c r="O25" s="765"/>
      <c r="P25" s="766" t="s">
        <v>586</v>
      </c>
      <c r="Q25" s="759"/>
      <c r="R25" s="759"/>
      <c r="S25" s="767" t="s">
        <v>4</v>
      </c>
      <c r="T25" s="768"/>
      <c r="U25" s="762" t="s">
        <v>586</v>
      </c>
      <c r="V25" s="763"/>
      <c r="W25" s="764"/>
    </row>
    <row r="26" spans="2:24" s="31" customFormat="1" ht="39.75" customHeight="1" x14ac:dyDescent="0.15">
      <c r="B26" s="752" t="s">
        <v>399</v>
      </c>
      <c r="C26" s="752"/>
      <c r="D26" s="752"/>
      <c r="E26" s="775" t="s">
        <v>631</v>
      </c>
      <c r="F26" s="776"/>
      <c r="G26" s="776"/>
      <c r="H26" s="776"/>
      <c r="I26" s="776"/>
      <c r="J26" s="776"/>
      <c r="K26" s="776"/>
      <c r="L26" s="777"/>
      <c r="M26" s="752" t="s">
        <v>399</v>
      </c>
      <c r="N26" s="752"/>
      <c r="O26" s="752"/>
      <c r="P26" s="775" t="s">
        <v>643</v>
      </c>
      <c r="Q26" s="776"/>
      <c r="R26" s="776"/>
      <c r="S26" s="776"/>
      <c r="T26" s="776"/>
      <c r="U26" s="776"/>
      <c r="V26" s="776"/>
      <c r="W26" s="777"/>
    </row>
    <row r="27" spans="2:24" s="31" customFormat="1" ht="15" customHeight="1" x14ac:dyDescent="0.15">
      <c r="B27" s="271"/>
      <c r="C27" s="778" t="s">
        <v>521</v>
      </c>
      <c r="D27" s="779"/>
      <c r="E27" s="779"/>
      <c r="F27" s="779"/>
      <c r="G27" s="779"/>
      <c r="H27" s="779"/>
      <c r="I27" s="779"/>
      <c r="J27" s="779"/>
      <c r="K27" s="779"/>
      <c r="L27" s="779"/>
      <c r="M27" s="272"/>
      <c r="N27" s="272" t="s">
        <v>429</v>
      </c>
      <c r="O27" s="272"/>
      <c r="P27" s="272"/>
      <c r="Q27" s="272"/>
      <c r="R27" s="272"/>
      <c r="S27" s="272"/>
      <c r="T27" s="272"/>
      <c r="U27" s="272"/>
      <c r="V27" s="272"/>
      <c r="W27" s="272"/>
    </row>
    <row r="28" spans="2:24" s="31" customFormat="1" ht="15" customHeight="1" x14ac:dyDescent="0.15">
      <c r="B28" s="271"/>
      <c r="C28" s="780"/>
      <c r="D28" s="780"/>
      <c r="E28" s="780"/>
      <c r="F28" s="780"/>
      <c r="G28" s="780"/>
      <c r="H28" s="780"/>
      <c r="I28" s="780"/>
      <c r="J28" s="780"/>
      <c r="K28" s="780"/>
      <c r="L28" s="780"/>
      <c r="M28" s="272"/>
      <c r="N28" s="272" t="s">
        <v>522</v>
      </c>
      <c r="O28" s="272"/>
      <c r="P28" s="272"/>
      <c r="Q28" s="272"/>
      <c r="R28" s="272"/>
      <c r="S28" s="272"/>
      <c r="T28" s="272"/>
      <c r="U28" s="272"/>
      <c r="V28" s="272"/>
      <c r="W28" s="272"/>
    </row>
    <row r="29" spans="2:24" ht="15" customHeight="1" x14ac:dyDescent="0.15">
      <c r="C29" s="123" t="s">
        <v>430</v>
      </c>
      <c r="D29" s="4"/>
      <c r="E29" s="4"/>
      <c r="F29" s="4"/>
      <c r="G29" s="4"/>
      <c r="H29" s="4"/>
      <c r="I29" s="4"/>
      <c r="J29" s="4"/>
      <c r="K29" s="4"/>
      <c r="L29" s="4"/>
      <c r="M29" s="4"/>
      <c r="N29" s="34" t="s">
        <v>406</v>
      </c>
      <c r="O29" s="4"/>
      <c r="P29" s="4"/>
      <c r="Q29" s="4"/>
      <c r="R29" s="4"/>
      <c r="S29" s="4"/>
      <c r="T29" s="4"/>
      <c r="U29" s="4"/>
      <c r="V29" s="4"/>
      <c r="W29" s="4"/>
      <c r="X29" s="31"/>
    </row>
    <row r="30" spans="2:24" ht="15" customHeight="1" x14ac:dyDescent="0.15">
      <c r="C30" s="123" t="s">
        <v>431</v>
      </c>
      <c r="D30" s="4"/>
      <c r="E30" s="4"/>
      <c r="F30" s="4"/>
      <c r="G30" s="4"/>
      <c r="H30" s="4"/>
      <c r="I30" s="4"/>
      <c r="J30" s="4"/>
      <c r="K30" s="4"/>
      <c r="L30" s="4"/>
      <c r="M30" s="4"/>
      <c r="N30" s="34" t="s">
        <v>375</v>
      </c>
      <c r="O30" s="4"/>
      <c r="P30" s="4"/>
      <c r="Q30" s="4"/>
      <c r="R30" s="4"/>
      <c r="S30" s="4"/>
      <c r="T30" s="4"/>
      <c r="U30" s="4"/>
      <c r="V30" s="4"/>
      <c r="W30" s="4"/>
      <c r="X30" s="31"/>
    </row>
    <row r="31" spans="2:24" ht="15.6" customHeight="1" x14ac:dyDescent="0.15">
      <c r="C31" s="30"/>
      <c r="N31" s="30"/>
    </row>
  </sheetData>
  <mergeCells count="104">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N17:O17"/>
    <mergeCell ref="B18:B19"/>
    <mergeCell ref="C18:D18"/>
    <mergeCell ref="M18:M19"/>
    <mergeCell ref="N18:O18"/>
    <mergeCell ref="C19:D19"/>
    <mergeCell ref="N19:O19"/>
    <mergeCell ref="B15:D15"/>
    <mergeCell ref="E15:L15"/>
    <mergeCell ref="M15:O15"/>
    <mergeCell ref="B20:D20"/>
    <mergeCell ref="M20:O20"/>
    <mergeCell ref="B21:B23"/>
    <mergeCell ref="C21:D21"/>
    <mergeCell ref="M21:M23"/>
    <mergeCell ref="N21:O21"/>
    <mergeCell ref="C22:D22"/>
    <mergeCell ref="N22:O22"/>
    <mergeCell ref="C23:D23"/>
    <mergeCell ref="N23:O23"/>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s>
  <phoneticPr fontId="9"/>
  <dataValidations count="1">
    <dataValidation type="list" allowBlank="1" showInputMessage="1" showErrorMessage="1" sqref="E8 E19 P8 P19" xr:uid="{14E0F9C7-826E-46F8-9E78-6A69007F96E7}">
      <formula1>INDIRECT(E7)</formula1>
    </dataValidation>
  </dataValidations>
  <printOptions horizontalCentered="1" verticalCentered="1"/>
  <pageMargins left="0.23622047244094491" right="0.23622047244094491" top="0.74803149606299213" bottom="0.74803149606299213" header="0.31496062992125984" footer="0.31496062992125984"/>
  <pageSetup paperSize="9" scale="65"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6173BFBE-45F5-417D-987C-A1CE6A992918}">
          <x14:formula1>
            <xm:f>'(参考)リスト'!$B$16:$B$21</xm:f>
          </x14:formula1>
          <xm:sqref>E7 E18 P7 P18</xm:sqref>
        </x14:dataValidation>
        <x14:dataValidation type="list" allowBlank="1" showInputMessage="1" showErrorMessage="1" xr:uid="{FE06625A-8F1D-444F-B44C-C42758D403C5}">
          <x14:formula1>
            <xm:f>'(参考)リスト'!$E$16:$E$27</xm:f>
          </x14:formula1>
          <xm:sqref>E9 E20 P9 P20</xm:sqref>
        </x14:dataValidation>
        <x14:dataValidation type="list" allowBlank="1" showInputMessage="1" showErrorMessage="1" xr:uid="{3EE586C5-EF03-4FAF-92FA-758BAEBD0239}">
          <x14:formula1>
            <xm:f>'(参考)リスト'!$D$16:$D$18</xm:f>
          </x14:formula1>
          <xm:sqref>E10 E21 P10 P21</xm:sqref>
        </x14:dataValidation>
        <x14:dataValidation type="list" allowBlank="1" showInputMessage="1" showErrorMessage="1" xr:uid="{43472AE9-1D83-45D3-84F2-E19057899E0D}">
          <x14:formula1>
            <xm:f>'(参考)リスト'!$F$16:$F$21</xm:f>
          </x14:formula1>
          <xm:sqref>E11:E12 E22:E23 P11:P12 P22:P23</xm:sqref>
        </x14:dataValidation>
      </x14:dataValidations>
    </ext>
  </extLst>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F05A46-F127-4A05-AC08-C4B1377A50A4}">
  <sheetPr codeName="Sheet25"/>
  <dimension ref="B1:X31"/>
  <sheetViews>
    <sheetView showGridLines="0" showZeros="0" view="pageBreakPreview" topLeftCell="A8" zoomScaleNormal="70" zoomScaleSheetLayoutView="100" workbookViewId="0">
      <selection activeCell="P25" sqref="P25:R25"/>
    </sheetView>
  </sheetViews>
  <sheetFormatPr defaultColWidth="7.625" defaultRowHeight="28.15" customHeight="1" x14ac:dyDescent="0.15"/>
  <cols>
    <col min="1" max="1" width="1.75" style="28" customWidth="1"/>
    <col min="2" max="4" width="6.125" style="28" customWidth="1"/>
    <col min="5" max="5" width="12.25" style="28" customWidth="1"/>
    <col min="6" max="12" width="9.125" style="28" customWidth="1"/>
    <col min="13" max="15" width="6.125" style="28" customWidth="1"/>
    <col min="16" max="16" width="12.25" style="28" customWidth="1"/>
    <col min="17" max="23" width="9.125" style="28" customWidth="1"/>
    <col min="24" max="24" width="3.125" style="28" customWidth="1"/>
    <col min="25" max="16384" width="7.625" style="28"/>
  </cols>
  <sheetData>
    <row r="1" spans="2:23" ht="9" customHeight="1" x14ac:dyDescent="0.15">
      <c r="W1" s="128"/>
    </row>
    <row r="2" spans="2:23" ht="25.15" customHeight="1" x14ac:dyDescent="0.15">
      <c r="B2" s="265" t="s">
        <v>508</v>
      </c>
      <c r="C2" s="266"/>
      <c r="D2" s="266"/>
      <c r="E2" s="266"/>
      <c r="F2" s="266"/>
      <c r="G2" s="266"/>
      <c r="H2" s="266"/>
      <c r="I2" s="266"/>
      <c r="J2" s="266"/>
      <c r="K2" s="266"/>
      <c r="L2" s="266"/>
      <c r="M2" s="266"/>
      <c r="N2" s="266"/>
      <c r="O2" s="266"/>
      <c r="P2" s="266"/>
      <c r="Q2" s="266"/>
      <c r="R2" s="336" t="s">
        <v>412</v>
      </c>
      <c r="S2" s="336"/>
      <c r="T2" s="541" t="s">
        <v>681</v>
      </c>
      <c r="U2" s="541"/>
      <c r="V2" s="541"/>
      <c r="W2" s="541"/>
    </row>
    <row r="3" spans="2:23" ht="25.15" customHeight="1" x14ac:dyDescent="0.15">
      <c r="B3" s="717" t="s">
        <v>34</v>
      </c>
      <c r="C3" s="718"/>
      <c r="D3" s="718"/>
      <c r="E3" s="719" t="s">
        <v>531</v>
      </c>
      <c r="F3" s="720"/>
      <c r="G3" s="721"/>
      <c r="H3" s="711" t="s">
        <v>27</v>
      </c>
      <c r="I3" s="712"/>
      <c r="J3" s="722" t="s">
        <v>682</v>
      </c>
      <c r="K3" s="714"/>
      <c r="L3" s="715"/>
      <c r="M3" s="724" t="s">
        <v>448</v>
      </c>
      <c r="N3" s="732"/>
      <c r="O3" s="725"/>
      <c r="P3" s="723" t="s">
        <v>536</v>
      </c>
      <c r="Q3" s="723"/>
      <c r="R3" s="723"/>
      <c r="S3" s="724" t="s">
        <v>185</v>
      </c>
      <c r="T3" s="725"/>
      <c r="U3" s="728">
        <v>45594</v>
      </c>
      <c r="V3" s="729"/>
      <c r="W3" s="730"/>
    </row>
    <row r="4" spans="2:23" ht="25.15" customHeight="1" x14ac:dyDescent="0.15">
      <c r="B4" s="706" t="s">
        <v>28</v>
      </c>
      <c r="C4" s="707"/>
      <c r="D4" s="707"/>
      <c r="E4" s="708" t="s">
        <v>532</v>
      </c>
      <c r="F4" s="709"/>
      <c r="G4" s="710"/>
      <c r="H4" s="711" t="s">
        <v>33</v>
      </c>
      <c r="I4" s="712"/>
      <c r="J4" s="713" t="s">
        <v>534</v>
      </c>
      <c r="K4" s="714"/>
      <c r="L4" s="715"/>
      <c r="M4" s="733"/>
      <c r="N4" s="734"/>
      <c r="O4" s="735"/>
      <c r="P4" s="716" t="s">
        <v>537</v>
      </c>
      <c r="Q4" s="716"/>
      <c r="R4" s="716"/>
      <c r="S4" s="726"/>
      <c r="T4" s="727"/>
      <c r="U4" s="726"/>
      <c r="V4" s="731"/>
      <c r="W4" s="727"/>
    </row>
    <row r="5" spans="2:23" s="31" customFormat="1" ht="25.5" customHeight="1" x14ac:dyDescent="0.15">
      <c r="B5" s="736" t="s">
        <v>32</v>
      </c>
      <c r="C5" s="738" t="s">
        <v>190</v>
      </c>
      <c r="D5" s="739"/>
      <c r="E5" s="267">
        <v>3</v>
      </c>
      <c r="F5" s="740"/>
      <c r="G5" s="741"/>
      <c r="H5" s="741"/>
      <c r="I5" s="741"/>
      <c r="J5" s="741"/>
      <c r="K5" s="741"/>
      <c r="L5" s="742"/>
      <c r="M5" s="736" t="s">
        <v>32</v>
      </c>
      <c r="N5" s="738" t="s">
        <v>190</v>
      </c>
      <c r="O5" s="739"/>
      <c r="P5" s="267">
        <v>3</v>
      </c>
      <c r="Q5" s="743"/>
      <c r="R5" s="744"/>
      <c r="S5" s="744"/>
      <c r="T5" s="744"/>
      <c r="U5" s="744"/>
      <c r="V5" s="744"/>
      <c r="W5" s="745"/>
    </row>
    <row r="6" spans="2:23" s="31" customFormat="1" ht="25.5" customHeight="1" x14ac:dyDescent="0.15">
      <c r="B6" s="737"/>
      <c r="C6" s="738" t="s">
        <v>322</v>
      </c>
      <c r="D6" s="739"/>
      <c r="E6" s="268">
        <v>8</v>
      </c>
      <c r="F6" s="743"/>
      <c r="G6" s="744"/>
      <c r="H6" s="744"/>
      <c r="I6" s="744"/>
      <c r="J6" s="744"/>
      <c r="K6" s="744"/>
      <c r="L6" s="745"/>
      <c r="M6" s="737"/>
      <c r="N6" s="738" t="s">
        <v>322</v>
      </c>
      <c r="O6" s="739"/>
      <c r="P6" s="268">
        <v>9</v>
      </c>
      <c r="Q6" s="743"/>
      <c r="R6" s="744"/>
      <c r="S6" s="744"/>
      <c r="T6" s="744"/>
      <c r="U6" s="744"/>
      <c r="V6" s="744"/>
      <c r="W6" s="745"/>
    </row>
    <row r="7" spans="2:23" s="31" customFormat="1" ht="25.5" customHeight="1" x14ac:dyDescent="0.15">
      <c r="B7" s="736" t="s">
        <v>30</v>
      </c>
      <c r="C7" s="738" t="s">
        <v>167</v>
      </c>
      <c r="D7" s="739"/>
      <c r="E7" s="269" t="s">
        <v>250</v>
      </c>
      <c r="F7" s="743"/>
      <c r="G7" s="744"/>
      <c r="H7" s="744"/>
      <c r="I7" s="744"/>
      <c r="J7" s="744"/>
      <c r="K7" s="744"/>
      <c r="L7" s="745"/>
      <c r="M7" s="736" t="s">
        <v>30</v>
      </c>
      <c r="N7" s="738" t="s">
        <v>167</v>
      </c>
      <c r="O7" s="739"/>
      <c r="P7" s="269" t="s">
        <v>250</v>
      </c>
      <c r="Q7" s="743"/>
      <c r="R7" s="744"/>
      <c r="S7" s="744"/>
      <c r="T7" s="744"/>
      <c r="U7" s="744"/>
      <c r="V7" s="744"/>
      <c r="W7" s="745"/>
    </row>
    <row r="8" spans="2:23" s="31" customFormat="1" ht="25.5" customHeight="1" x14ac:dyDescent="0.15">
      <c r="B8" s="749"/>
      <c r="C8" s="738" t="s">
        <v>166</v>
      </c>
      <c r="D8" s="739"/>
      <c r="E8" s="267" t="s">
        <v>265</v>
      </c>
      <c r="F8" s="743"/>
      <c r="G8" s="744"/>
      <c r="H8" s="744"/>
      <c r="I8" s="744"/>
      <c r="J8" s="744"/>
      <c r="K8" s="744"/>
      <c r="L8" s="745"/>
      <c r="M8" s="749"/>
      <c r="N8" s="738" t="s">
        <v>166</v>
      </c>
      <c r="O8" s="739"/>
      <c r="P8" s="267" t="s">
        <v>265</v>
      </c>
      <c r="Q8" s="743"/>
      <c r="R8" s="744"/>
      <c r="S8" s="744"/>
      <c r="T8" s="744"/>
      <c r="U8" s="744"/>
      <c r="V8" s="744"/>
      <c r="W8" s="745"/>
    </row>
    <row r="9" spans="2:23" s="31" customFormat="1" ht="25.5" customHeight="1" x14ac:dyDescent="0.15">
      <c r="B9" s="750" t="s">
        <v>31</v>
      </c>
      <c r="C9" s="753"/>
      <c r="D9" s="751"/>
      <c r="E9" s="270" t="s">
        <v>476</v>
      </c>
      <c r="F9" s="743"/>
      <c r="G9" s="744"/>
      <c r="H9" s="744"/>
      <c r="I9" s="744"/>
      <c r="J9" s="744"/>
      <c r="K9" s="744"/>
      <c r="L9" s="745"/>
      <c r="M9" s="750" t="s">
        <v>31</v>
      </c>
      <c r="N9" s="753"/>
      <c r="O9" s="751"/>
      <c r="P9" s="270" t="s">
        <v>476</v>
      </c>
      <c r="Q9" s="743"/>
      <c r="R9" s="744"/>
      <c r="S9" s="744"/>
      <c r="T9" s="744"/>
      <c r="U9" s="744"/>
      <c r="V9" s="744"/>
      <c r="W9" s="745"/>
    </row>
    <row r="10" spans="2:23" s="31" customFormat="1" ht="25.5" customHeight="1" x14ac:dyDescent="0.15">
      <c r="B10" s="736" t="s">
        <v>219</v>
      </c>
      <c r="C10" s="750" t="s">
        <v>397</v>
      </c>
      <c r="D10" s="751"/>
      <c r="E10" s="268" t="s">
        <v>252</v>
      </c>
      <c r="F10" s="743"/>
      <c r="G10" s="744"/>
      <c r="H10" s="744"/>
      <c r="I10" s="744"/>
      <c r="J10" s="744"/>
      <c r="K10" s="744"/>
      <c r="L10" s="745"/>
      <c r="M10" s="736" t="s">
        <v>219</v>
      </c>
      <c r="N10" s="750" t="s">
        <v>397</v>
      </c>
      <c r="O10" s="751"/>
      <c r="P10" s="268" t="s">
        <v>252</v>
      </c>
      <c r="Q10" s="743"/>
      <c r="R10" s="744"/>
      <c r="S10" s="744"/>
      <c r="T10" s="744"/>
      <c r="U10" s="744"/>
      <c r="V10" s="744"/>
      <c r="W10" s="745"/>
    </row>
    <row r="11" spans="2:23" s="31" customFormat="1" ht="25.5" customHeight="1" x14ac:dyDescent="0.15">
      <c r="B11" s="749"/>
      <c r="C11" s="750" t="s">
        <v>218</v>
      </c>
      <c r="D11" s="751"/>
      <c r="E11" s="204" t="s">
        <v>540</v>
      </c>
      <c r="F11" s="743"/>
      <c r="G11" s="744"/>
      <c r="H11" s="744"/>
      <c r="I11" s="744"/>
      <c r="J11" s="744"/>
      <c r="K11" s="744"/>
      <c r="L11" s="745"/>
      <c r="M11" s="749"/>
      <c r="N11" s="750" t="s">
        <v>218</v>
      </c>
      <c r="O11" s="751"/>
      <c r="P11" s="204" t="s">
        <v>540</v>
      </c>
      <c r="Q11" s="743"/>
      <c r="R11" s="744"/>
      <c r="S11" s="744"/>
      <c r="T11" s="744"/>
      <c r="U11" s="744"/>
      <c r="V11" s="744"/>
      <c r="W11" s="745"/>
    </row>
    <row r="12" spans="2:23" s="31" customFormat="1" ht="25.5" customHeight="1" x14ac:dyDescent="0.15">
      <c r="B12" s="737"/>
      <c r="C12" s="752" t="s">
        <v>220</v>
      </c>
      <c r="D12" s="752"/>
      <c r="E12" s="204" t="s">
        <v>578</v>
      </c>
      <c r="F12" s="746"/>
      <c r="G12" s="747"/>
      <c r="H12" s="747"/>
      <c r="I12" s="747"/>
      <c r="J12" s="747"/>
      <c r="K12" s="747"/>
      <c r="L12" s="748"/>
      <c r="M12" s="737"/>
      <c r="N12" s="752" t="s">
        <v>220</v>
      </c>
      <c r="O12" s="752"/>
      <c r="P12" s="204" t="s">
        <v>578</v>
      </c>
      <c r="Q12" s="743"/>
      <c r="R12" s="744"/>
      <c r="S12" s="744"/>
      <c r="T12" s="744"/>
      <c r="U12" s="744"/>
      <c r="V12" s="744"/>
      <c r="W12" s="745"/>
    </row>
    <row r="13" spans="2:23" s="31" customFormat="1" ht="25.5" customHeight="1" x14ac:dyDescent="0.15">
      <c r="B13" s="755" t="s">
        <v>398</v>
      </c>
      <c r="C13" s="755"/>
      <c r="D13" s="755"/>
      <c r="E13" s="769" t="s">
        <v>622</v>
      </c>
      <c r="F13" s="770"/>
      <c r="G13" s="771"/>
      <c r="H13" s="755" t="s">
        <v>434</v>
      </c>
      <c r="I13" s="755"/>
      <c r="J13" s="757" t="s">
        <v>586</v>
      </c>
      <c r="K13" s="757"/>
      <c r="L13" s="757"/>
      <c r="M13" s="755" t="s">
        <v>398</v>
      </c>
      <c r="N13" s="755"/>
      <c r="O13" s="755"/>
      <c r="P13" s="772" t="s">
        <v>622</v>
      </c>
      <c r="Q13" s="773"/>
      <c r="R13" s="774"/>
      <c r="S13" s="755" t="s">
        <v>434</v>
      </c>
      <c r="T13" s="755"/>
      <c r="U13" s="756" t="s">
        <v>586</v>
      </c>
      <c r="V13" s="757"/>
      <c r="W13" s="757"/>
    </row>
    <row r="14" spans="2:23" s="31" customFormat="1" ht="25.5" customHeight="1" x14ac:dyDescent="0.15">
      <c r="B14" s="758" t="s">
        <v>234</v>
      </c>
      <c r="C14" s="758"/>
      <c r="D14" s="758"/>
      <c r="E14" s="759" t="s">
        <v>586</v>
      </c>
      <c r="F14" s="759"/>
      <c r="G14" s="759"/>
      <c r="H14" s="760" t="s">
        <v>4</v>
      </c>
      <c r="I14" s="761"/>
      <c r="J14" s="762" t="s">
        <v>586</v>
      </c>
      <c r="K14" s="763"/>
      <c r="L14" s="764"/>
      <c r="M14" s="760" t="s">
        <v>234</v>
      </c>
      <c r="N14" s="761"/>
      <c r="O14" s="765"/>
      <c r="P14" s="766" t="s">
        <v>586</v>
      </c>
      <c r="Q14" s="759"/>
      <c r="R14" s="759"/>
      <c r="S14" s="767" t="s">
        <v>4</v>
      </c>
      <c r="T14" s="768"/>
      <c r="U14" s="762" t="s">
        <v>586</v>
      </c>
      <c r="V14" s="763"/>
      <c r="W14" s="764"/>
    </row>
    <row r="15" spans="2:23" s="31" customFormat="1" ht="39.75" customHeight="1" x14ac:dyDescent="0.15">
      <c r="B15" s="752" t="s">
        <v>399</v>
      </c>
      <c r="C15" s="752"/>
      <c r="D15" s="752"/>
      <c r="E15" s="775" t="s">
        <v>644</v>
      </c>
      <c r="F15" s="776"/>
      <c r="G15" s="776"/>
      <c r="H15" s="776"/>
      <c r="I15" s="776"/>
      <c r="J15" s="776"/>
      <c r="K15" s="776"/>
      <c r="L15" s="777"/>
      <c r="M15" s="752" t="s">
        <v>399</v>
      </c>
      <c r="N15" s="752"/>
      <c r="O15" s="752"/>
      <c r="P15" s="775" t="s">
        <v>647</v>
      </c>
      <c r="Q15" s="776"/>
      <c r="R15" s="776"/>
      <c r="S15" s="776"/>
      <c r="T15" s="776"/>
      <c r="U15" s="776"/>
      <c r="V15" s="776"/>
      <c r="W15" s="777"/>
    </row>
    <row r="16" spans="2:23" s="31" customFormat="1" ht="25.5" customHeight="1" x14ac:dyDescent="0.15">
      <c r="B16" s="754" t="s">
        <v>32</v>
      </c>
      <c r="C16" s="754" t="s">
        <v>190</v>
      </c>
      <c r="D16" s="754"/>
      <c r="E16" s="267">
        <v>4</v>
      </c>
      <c r="F16" s="740"/>
      <c r="G16" s="741"/>
      <c r="H16" s="741"/>
      <c r="I16" s="741"/>
      <c r="J16" s="741"/>
      <c r="K16" s="741"/>
      <c r="L16" s="742"/>
      <c r="M16" s="754" t="s">
        <v>32</v>
      </c>
      <c r="N16" s="754" t="s">
        <v>190</v>
      </c>
      <c r="O16" s="754"/>
      <c r="P16" s="267">
        <v>4</v>
      </c>
      <c r="Q16" s="743"/>
      <c r="R16" s="744"/>
      <c r="S16" s="744"/>
      <c r="T16" s="744"/>
      <c r="U16" s="744"/>
      <c r="V16" s="744"/>
      <c r="W16" s="745"/>
    </row>
    <row r="17" spans="2:24" s="31" customFormat="1" ht="25.5" customHeight="1" x14ac:dyDescent="0.15">
      <c r="B17" s="754"/>
      <c r="C17" s="754" t="s">
        <v>322</v>
      </c>
      <c r="D17" s="754"/>
      <c r="E17" s="268">
        <v>1</v>
      </c>
      <c r="F17" s="743"/>
      <c r="G17" s="744"/>
      <c r="H17" s="744"/>
      <c r="I17" s="744"/>
      <c r="J17" s="744"/>
      <c r="K17" s="744"/>
      <c r="L17" s="745"/>
      <c r="M17" s="754"/>
      <c r="N17" s="754" t="s">
        <v>322</v>
      </c>
      <c r="O17" s="754"/>
      <c r="P17" s="268">
        <v>2</v>
      </c>
      <c r="Q17" s="743"/>
      <c r="R17" s="744"/>
      <c r="S17" s="744"/>
      <c r="T17" s="744"/>
      <c r="U17" s="744"/>
      <c r="V17" s="744"/>
      <c r="W17" s="745"/>
    </row>
    <row r="18" spans="2:24" s="31" customFormat="1" ht="25.5" customHeight="1" x14ac:dyDescent="0.15">
      <c r="B18" s="754" t="s">
        <v>30</v>
      </c>
      <c r="C18" s="754" t="s">
        <v>167</v>
      </c>
      <c r="D18" s="754"/>
      <c r="E18" s="269" t="s">
        <v>464</v>
      </c>
      <c r="F18" s="743"/>
      <c r="G18" s="744"/>
      <c r="H18" s="744"/>
      <c r="I18" s="744"/>
      <c r="J18" s="744"/>
      <c r="K18" s="744"/>
      <c r="L18" s="745"/>
      <c r="M18" s="754" t="s">
        <v>30</v>
      </c>
      <c r="N18" s="754" t="s">
        <v>167</v>
      </c>
      <c r="O18" s="754"/>
      <c r="P18" s="269" t="s">
        <v>464</v>
      </c>
      <c r="Q18" s="743"/>
      <c r="R18" s="744"/>
      <c r="S18" s="744"/>
      <c r="T18" s="744"/>
      <c r="U18" s="744"/>
      <c r="V18" s="744"/>
      <c r="W18" s="745"/>
    </row>
    <row r="19" spans="2:24" s="31" customFormat="1" ht="25.5" customHeight="1" x14ac:dyDescent="0.15">
      <c r="B19" s="754"/>
      <c r="C19" s="754" t="s">
        <v>166</v>
      </c>
      <c r="D19" s="754"/>
      <c r="E19" s="267" t="s">
        <v>337</v>
      </c>
      <c r="F19" s="743"/>
      <c r="G19" s="744"/>
      <c r="H19" s="744"/>
      <c r="I19" s="744"/>
      <c r="J19" s="744"/>
      <c r="K19" s="744"/>
      <c r="L19" s="745"/>
      <c r="M19" s="754"/>
      <c r="N19" s="754" t="s">
        <v>166</v>
      </c>
      <c r="O19" s="754"/>
      <c r="P19" s="267" t="s">
        <v>343</v>
      </c>
      <c r="Q19" s="743"/>
      <c r="R19" s="744"/>
      <c r="S19" s="744"/>
      <c r="T19" s="744"/>
      <c r="U19" s="744"/>
      <c r="V19" s="744"/>
      <c r="W19" s="745"/>
    </row>
    <row r="20" spans="2:24" s="31" customFormat="1" ht="25.5" customHeight="1" x14ac:dyDescent="0.15">
      <c r="B20" s="752" t="s">
        <v>31</v>
      </c>
      <c r="C20" s="752"/>
      <c r="D20" s="752"/>
      <c r="E20" s="270" t="s">
        <v>473</v>
      </c>
      <c r="F20" s="743"/>
      <c r="G20" s="744"/>
      <c r="H20" s="744"/>
      <c r="I20" s="744"/>
      <c r="J20" s="744"/>
      <c r="K20" s="744"/>
      <c r="L20" s="745"/>
      <c r="M20" s="752" t="s">
        <v>31</v>
      </c>
      <c r="N20" s="752"/>
      <c r="O20" s="752"/>
      <c r="P20" s="270" t="s">
        <v>473</v>
      </c>
      <c r="Q20" s="743"/>
      <c r="R20" s="744"/>
      <c r="S20" s="744"/>
      <c r="T20" s="744"/>
      <c r="U20" s="744"/>
      <c r="V20" s="744"/>
      <c r="W20" s="745"/>
    </row>
    <row r="21" spans="2:24" s="31" customFormat="1" ht="25.5" customHeight="1" x14ac:dyDescent="0.15">
      <c r="B21" s="736" t="s">
        <v>219</v>
      </c>
      <c r="C21" s="752" t="s">
        <v>397</v>
      </c>
      <c r="D21" s="752"/>
      <c r="E21" s="268" t="s">
        <v>252</v>
      </c>
      <c r="F21" s="743"/>
      <c r="G21" s="744"/>
      <c r="H21" s="744"/>
      <c r="I21" s="744"/>
      <c r="J21" s="744"/>
      <c r="K21" s="744"/>
      <c r="L21" s="745"/>
      <c r="M21" s="736" t="s">
        <v>219</v>
      </c>
      <c r="N21" s="752" t="s">
        <v>397</v>
      </c>
      <c r="O21" s="752"/>
      <c r="P21" s="268" t="s">
        <v>252</v>
      </c>
      <c r="Q21" s="743"/>
      <c r="R21" s="744"/>
      <c r="S21" s="744"/>
      <c r="T21" s="744"/>
      <c r="U21" s="744"/>
      <c r="V21" s="744"/>
      <c r="W21" s="745"/>
    </row>
    <row r="22" spans="2:24" s="31" customFormat="1" ht="25.5" customHeight="1" x14ac:dyDescent="0.15">
      <c r="B22" s="749"/>
      <c r="C22" s="752" t="s">
        <v>218</v>
      </c>
      <c r="D22" s="752"/>
      <c r="E22" s="204" t="s">
        <v>540</v>
      </c>
      <c r="F22" s="743"/>
      <c r="G22" s="744"/>
      <c r="H22" s="744"/>
      <c r="I22" s="744"/>
      <c r="J22" s="744"/>
      <c r="K22" s="744"/>
      <c r="L22" s="745"/>
      <c r="M22" s="749"/>
      <c r="N22" s="752" t="s">
        <v>218</v>
      </c>
      <c r="O22" s="752"/>
      <c r="P22" s="204" t="s">
        <v>540</v>
      </c>
      <c r="Q22" s="743"/>
      <c r="R22" s="744"/>
      <c r="S22" s="744"/>
      <c r="T22" s="744"/>
      <c r="U22" s="744"/>
      <c r="V22" s="744"/>
      <c r="W22" s="745"/>
    </row>
    <row r="23" spans="2:24" s="31" customFormat="1" ht="25.5" customHeight="1" x14ac:dyDescent="0.15">
      <c r="B23" s="737"/>
      <c r="C23" s="752" t="s">
        <v>220</v>
      </c>
      <c r="D23" s="752"/>
      <c r="E23" s="204" t="s">
        <v>541</v>
      </c>
      <c r="F23" s="746"/>
      <c r="G23" s="747"/>
      <c r="H23" s="747"/>
      <c r="I23" s="747"/>
      <c r="J23" s="747"/>
      <c r="K23" s="747"/>
      <c r="L23" s="748"/>
      <c r="M23" s="737"/>
      <c r="N23" s="752" t="s">
        <v>220</v>
      </c>
      <c r="O23" s="752"/>
      <c r="P23" s="204" t="s">
        <v>541</v>
      </c>
      <c r="Q23" s="743"/>
      <c r="R23" s="744"/>
      <c r="S23" s="744"/>
      <c r="T23" s="744"/>
      <c r="U23" s="744"/>
      <c r="V23" s="744"/>
      <c r="W23" s="745"/>
    </row>
    <row r="24" spans="2:24" s="31" customFormat="1" ht="25.5" customHeight="1" x14ac:dyDescent="0.15">
      <c r="B24" s="755" t="s">
        <v>398</v>
      </c>
      <c r="C24" s="755"/>
      <c r="D24" s="755"/>
      <c r="E24" s="772" t="s">
        <v>645</v>
      </c>
      <c r="F24" s="773"/>
      <c r="G24" s="774"/>
      <c r="H24" s="755" t="s">
        <v>434</v>
      </c>
      <c r="I24" s="755"/>
      <c r="J24" s="769" t="s">
        <v>586</v>
      </c>
      <c r="K24" s="770"/>
      <c r="L24" s="771"/>
      <c r="M24" s="755" t="s">
        <v>398</v>
      </c>
      <c r="N24" s="755"/>
      <c r="O24" s="755"/>
      <c r="P24" s="772" t="s">
        <v>648</v>
      </c>
      <c r="Q24" s="773"/>
      <c r="R24" s="774"/>
      <c r="S24" s="755" t="s">
        <v>434</v>
      </c>
      <c r="T24" s="755"/>
      <c r="U24" s="757" t="s">
        <v>586</v>
      </c>
      <c r="V24" s="757"/>
      <c r="W24" s="757"/>
    </row>
    <row r="25" spans="2:24" s="31" customFormat="1" ht="25.5" customHeight="1" x14ac:dyDescent="0.15">
      <c r="B25" s="758" t="s">
        <v>234</v>
      </c>
      <c r="C25" s="758"/>
      <c r="D25" s="758"/>
      <c r="E25" s="759" t="s">
        <v>586</v>
      </c>
      <c r="F25" s="759"/>
      <c r="G25" s="759"/>
      <c r="H25" s="760" t="s">
        <v>4</v>
      </c>
      <c r="I25" s="761"/>
      <c r="J25" s="762" t="s">
        <v>586</v>
      </c>
      <c r="K25" s="763"/>
      <c r="L25" s="764"/>
      <c r="M25" s="760" t="s">
        <v>234</v>
      </c>
      <c r="N25" s="761"/>
      <c r="O25" s="765"/>
      <c r="P25" s="766" t="s">
        <v>586</v>
      </c>
      <c r="Q25" s="759"/>
      <c r="R25" s="759"/>
      <c r="S25" s="767" t="s">
        <v>4</v>
      </c>
      <c r="T25" s="768"/>
      <c r="U25" s="762" t="s">
        <v>586</v>
      </c>
      <c r="V25" s="763"/>
      <c r="W25" s="764"/>
    </row>
    <row r="26" spans="2:24" s="31" customFormat="1" ht="39.75" customHeight="1" x14ac:dyDescent="0.15">
      <c r="B26" s="752" t="s">
        <v>399</v>
      </c>
      <c r="C26" s="752"/>
      <c r="D26" s="752"/>
      <c r="E26" s="775" t="s">
        <v>646</v>
      </c>
      <c r="F26" s="776"/>
      <c r="G26" s="776"/>
      <c r="H26" s="776"/>
      <c r="I26" s="776"/>
      <c r="J26" s="776"/>
      <c r="K26" s="776"/>
      <c r="L26" s="777"/>
      <c r="M26" s="752" t="s">
        <v>399</v>
      </c>
      <c r="N26" s="752"/>
      <c r="O26" s="752"/>
      <c r="P26" s="775" t="s">
        <v>649</v>
      </c>
      <c r="Q26" s="776"/>
      <c r="R26" s="776"/>
      <c r="S26" s="776"/>
      <c r="T26" s="776"/>
      <c r="U26" s="776"/>
      <c r="V26" s="776"/>
      <c r="W26" s="777"/>
    </row>
    <row r="27" spans="2:24" s="31" customFormat="1" ht="15" customHeight="1" x14ac:dyDescent="0.15">
      <c r="B27" s="271"/>
      <c r="C27" s="778" t="s">
        <v>521</v>
      </c>
      <c r="D27" s="779"/>
      <c r="E27" s="779"/>
      <c r="F27" s="779"/>
      <c r="G27" s="779"/>
      <c r="H27" s="779"/>
      <c r="I27" s="779"/>
      <c r="J27" s="779"/>
      <c r="K27" s="779"/>
      <c r="L27" s="779"/>
      <c r="M27" s="272"/>
      <c r="N27" s="272" t="s">
        <v>429</v>
      </c>
      <c r="O27" s="272"/>
      <c r="P27" s="272"/>
      <c r="Q27" s="272"/>
      <c r="R27" s="272"/>
      <c r="S27" s="272"/>
      <c r="T27" s="272"/>
      <c r="U27" s="272"/>
      <c r="V27" s="272"/>
      <c r="W27" s="272"/>
    </row>
    <row r="28" spans="2:24" s="31" customFormat="1" ht="15" customHeight="1" x14ac:dyDescent="0.15">
      <c r="B28" s="271"/>
      <c r="C28" s="780"/>
      <c r="D28" s="780"/>
      <c r="E28" s="780"/>
      <c r="F28" s="780"/>
      <c r="G28" s="780"/>
      <c r="H28" s="780"/>
      <c r="I28" s="780"/>
      <c r="J28" s="780"/>
      <c r="K28" s="780"/>
      <c r="L28" s="780"/>
      <c r="M28" s="272"/>
      <c r="N28" s="272" t="s">
        <v>522</v>
      </c>
      <c r="O28" s="272"/>
      <c r="P28" s="272"/>
      <c r="Q28" s="272"/>
      <c r="R28" s="272"/>
      <c r="S28" s="272"/>
      <c r="T28" s="272"/>
      <c r="U28" s="272"/>
      <c r="V28" s="272"/>
      <c r="W28" s="272"/>
    </row>
    <row r="29" spans="2:24" ht="15" customHeight="1" x14ac:dyDescent="0.15">
      <c r="C29" s="123" t="s">
        <v>430</v>
      </c>
      <c r="D29" s="4"/>
      <c r="E29" s="4"/>
      <c r="F29" s="4"/>
      <c r="G29" s="4"/>
      <c r="H29" s="4"/>
      <c r="I29" s="4"/>
      <c r="J29" s="4"/>
      <c r="K29" s="4"/>
      <c r="L29" s="4"/>
      <c r="M29" s="4"/>
      <c r="N29" s="34" t="s">
        <v>406</v>
      </c>
      <c r="O29" s="4"/>
      <c r="P29" s="4"/>
      <c r="Q29" s="4"/>
      <c r="R29" s="4"/>
      <c r="S29" s="4"/>
      <c r="T29" s="4"/>
      <c r="U29" s="4"/>
      <c r="V29" s="4"/>
      <c r="W29" s="4"/>
      <c r="X29" s="31"/>
    </row>
    <row r="30" spans="2:24" ht="15" customHeight="1" x14ac:dyDescent="0.15">
      <c r="C30" s="123" t="s">
        <v>431</v>
      </c>
      <c r="D30" s="4"/>
      <c r="E30" s="4"/>
      <c r="F30" s="4"/>
      <c r="G30" s="4"/>
      <c r="H30" s="4"/>
      <c r="I30" s="4"/>
      <c r="J30" s="4"/>
      <c r="K30" s="4"/>
      <c r="L30" s="4"/>
      <c r="M30" s="4"/>
      <c r="N30" s="34" t="s">
        <v>375</v>
      </c>
      <c r="O30" s="4"/>
      <c r="P30" s="4"/>
      <c r="Q30" s="4"/>
      <c r="R30" s="4"/>
      <c r="S30" s="4"/>
      <c r="T30" s="4"/>
      <c r="U30" s="4"/>
      <c r="V30" s="4"/>
      <c r="W30" s="4"/>
      <c r="X30" s="31"/>
    </row>
    <row r="31" spans="2:24" ht="15.6" customHeight="1" x14ac:dyDescent="0.15">
      <c r="C31" s="30"/>
      <c r="N31" s="30"/>
    </row>
  </sheetData>
  <mergeCells count="104">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N17:O17"/>
    <mergeCell ref="B18:B19"/>
    <mergeCell ref="C18:D18"/>
    <mergeCell ref="M18:M19"/>
    <mergeCell ref="N18:O18"/>
    <mergeCell ref="C19:D19"/>
    <mergeCell ref="N19:O19"/>
    <mergeCell ref="B15:D15"/>
    <mergeCell ref="E15:L15"/>
    <mergeCell ref="M15:O15"/>
    <mergeCell ref="B20:D20"/>
    <mergeCell ref="M20:O20"/>
    <mergeCell ref="B21:B23"/>
    <mergeCell ref="C21:D21"/>
    <mergeCell ref="M21:M23"/>
    <mergeCell ref="N21:O21"/>
    <mergeCell ref="C22:D22"/>
    <mergeCell ref="N22:O22"/>
    <mergeCell ref="C23:D23"/>
    <mergeCell ref="N23:O23"/>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s>
  <phoneticPr fontId="9"/>
  <dataValidations count="1">
    <dataValidation type="list" allowBlank="1" showInputMessage="1" showErrorMessage="1" sqref="E8 E19 P8 P19" xr:uid="{858D0A72-09AD-4B97-A20A-AB3AE52986CC}">
      <formula1>INDIRECT(E7)</formula1>
    </dataValidation>
  </dataValidations>
  <printOptions horizontalCentered="1" verticalCentered="1"/>
  <pageMargins left="0.23622047244094491" right="0.23622047244094491" top="0.74803149606299213" bottom="0.74803149606299213" header="0.31496062992125984" footer="0.31496062992125984"/>
  <pageSetup paperSize="9" scale="65"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01A31187-7BBD-493E-B0D8-FB56B7931CEF}">
          <x14:formula1>
            <xm:f>'(参考)リスト'!$F$16:$F$21</xm:f>
          </x14:formula1>
          <xm:sqref>E11:E12 E22:E23 P11:P12 P22:P23</xm:sqref>
        </x14:dataValidation>
        <x14:dataValidation type="list" allowBlank="1" showInputMessage="1" showErrorMessage="1" xr:uid="{8B9E0163-53E4-4125-B27D-A5A9C33BF7EB}">
          <x14:formula1>
            <xm:f>'(参考)リスト'!$D$16:$D$18</xm:f>
          </x14:formula1>
          <xm:sqref>E10 E21 P10 P21</xm:sqref>
        </x14:dataValidation>
        <x14:dataValidation type="list" allowBlank="1" showInputMessage="1" showErrorMessage="1" xr:uid="{05C07B51-0A11-4683-BCC8-03F810CBAD5B}">
          <x14:formula1>
            <xm:f>'(参考)リスト'!$E$16:$E$27</xm:f>
          </x14:formula1>
          <xm:sqref>E9 E20 P9 P20</xm:sqref>
        </x14:dataValidation>
        <x14:dataValidation type="list" allowBlank="1" showInputMessage="1" showErrorMessage="1" xr:uid="{87B5CB97-6C18-4162-8766-622FB715F220}">
          <x14:formula1>
            <xm:f>'(参考)リスト'!$B$16:$B$21</xm:f>
          </x14:formula1>
          <xm:sqref>E7 E18 P7 P18</xm:sqref>
        </x14:dataValidation>
      </x14:dataValidations>
    </ext>
  </extLs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B6ACDC-09F0-470F-B7FA-9DB1CE1822AB}">
  <sheetPr codeName="Sheet26"/>
  <dimension ref="B1:X31"/>
  <sheetViews>
    <sheetView showGridLines="0" showZeros="0" view="pageBreakPreview" topLeftCell="A8" zoomScaleNormal="70" zoomScaleSheetLayoutView="100" workbookViewId="0">
      <selection activeCell="P18" sqref="P18"/>
    </sheetView>
  </sheetViews>
  <sheetFormatPr defaultColWidth="7.625" defaultRowHeight="28.15" customHeight="1" x14ac:dyDescent="0.15"/>
  <cols>
    <col min="1" max="1" width="1.75" style="28" customWidth="1"/>
    <col min="2" max="4" width="6.125" style="28" customWidth="1"/>
    <col min="5" max="5" width="12.25" style="28" customWidth="1"/>
    <col min="6" max="12" width="9.125" style="28" customWidth="1"/>
    <col min="13" max="15" width="6.125" style="28" customWidth="1"/>
    <col min="16" max="16" width="12.25" style="28" customWidth="1"/>
    <col min="17" max="23" width="9.125" style="28" customWidth="1"/>
    <col min="24" max="24" width="3.125" style="28" customWidth="1"/>
    <col min="25" max="16384" width="7.625" style="28"/>
  </cols>
  <sheetData>
    <row r="1" spans="2:23" ht="9" customHeight="1" x14ac:dyDescent="0.15">
      <c r="W1" s="128"/>
    </row>
    <row r="2" spans="2:23" ht="25.15" customHeight="1" x14ac:dyDescent="0.15">
      <c r="B2" s="265" t="s">
        <v>508</v>
      </c>
      <c r="C2" s="266"/>
      <c r="D2" s="266"/>
      <c r="E2" s="266"/>
      <c r="F2" s="266"/>
      <c r="G2" s="266"/>
      <c r="H2" s="266"/>
      <c r="I2" s="266"/>
      <c r="J2" s="266"/>
      <c r="K2" s="266"/>
      <c r="L2" s="266"/>
      <c r="M2" s="266"/>
      <c r="N2" s="266"/>
      <c r="O2" s="266"/>
      <c r="P2" s="266"/>
      <c r="Q2" s="266"/>
      <c r="R2" s="336" t="s">
        <v>412</v>
      </c>
      <c r="S2" s="336"/>
      <c r="T2" s="541" t="s">
        <v>681</v>
      </c>
      <c r="U2" s="541"/>
      <c r="V2" s="541"/>
      <c r="W2" s="541"/>
    </row>
    <row r="3" spans="2:23" ht="25.15" customHeight="1" x14ac:dyDescent="0.15">
      <c r="B3" s="717" t="s">
        <v>34</v>
      </c>
      <c r="C3" s="718"/>
      <c r="D3" s="718"/>
      <c r="E3" s="719" t="s">
        <v>531</v>
      </c>
      <c r="F3" s="720"/>
      <c r="G3" s="721"/>
      <c r="H3" s="711" t="s">
        <v>27</v>
      </c>
      <c r="I3" s="712"/>
      <c r="J3" s="722" t="s">
        <v>682</v>
      </c>
      <c r="K3" s="714"/>
      <c r="L3" s="715"/>
      <c r="M3" s="724" t="s">
        <v>448</v>
      </c>
      <c r="N3" s="732"/>
      <c r="O3" s="725"/>
      <c r="P3" s="723" t="s">
        <v>536</v>
      </c>
      <c r="Q3" s="723"/>
      <c r="R3" s="723"/>
      <c r="S3" s="724" t="s">
        <v>185</v>
      </c>
      <c r="T3" s="725"/>
      <c r="U3" s="728">
        <v>45594</v>
      </c>
      <c r="V3" s="729"/>
      <c r="W3" s="730"/>
    </row>
    <row r="4" spans="2:23" ht="25.15" customHeight="1" x14ac:dyDescent="0.15">
      <c r="B4" s="706" t="s">
        <v>28</v>
      </c>
      <c r="C4" s="707"/>
      <c r="D4" s="707"/>
      <c r="E4" s="708" t="s">
        <v>532</v>
      </c>
      <c r="F4" s="709"/>
      <c r="G4" s="710"/>
      <c r="H4" s="711" t="s">
        <v>33</v>
      </c>
      <c r="I4" s="712"/>
      <c r="J4" s="713" t="s">
        <v>534</v>
      </c>
      <c r="K4" s="714"/>
      <c r="L4" s="715"/>
      <c r="M4" s="733"/>
      <c r="N4" s="734"/>
      <c r="O4" s="735"/>
      <c r="P4" s="716" t="s">
        <v>537</v>
      </c>
      <c r="Q4" s="716"/>
      <c r="R4" s="716"/>
      <c r="S4" s="726"/>
      <c r="T4" s="727"/>
      <c r="U4" s="726"/>
      <c r="V4" s="731"/>
      <c r="W4" s="727"/>
    </row>
    <row r="5" spans="2:23" s="31" customFormat="1" ht="25.5" customHeight="1" x14ac:dyDescent="0.15">
      <c r="B5" s="736" t="s">
        <v>32</v>
      </c>
      <c r="C5" s="738" t="s">
        <v>190</v>
      </c>
      <c r="D5" s="739"/>
      <c r="E5" s="267">
        <v>4</v>
      </c>
      <c r="F5" s="740"/>
      <c r="G5" s="741"/>
      <c r="H5" s="741"/>
      <c r="I5" s="741"/>
      <c r="J5" s="741"/>
      <c r="K5" s="741"/>
      <c r="L5" s="742"/>
      <c r="M5" s="736" t="s">
        <v>32</v>
      </c>
      <c r="N5" s="738" t="s">
        <v>190</v>
      </c>
      <c r="O5" s="739"/>
      <c r="P5" s="267">
        <v>4</v>
      </c>
      <c r="Q5" s="743"/>
      <c r="R5" s="744"/>
      <c r="S5" s="744"/>
      <c r="T5" s="744"/>
      <c r="U5" s="744"/>
      <c r="V5" s="744"/>
      <c r="W5" s="745"/>
    </row>
    <row r="6" spans="2:23" s="31" customFormat="1" ht="25.5" customHeight="1" x14ac:dyDescent="0.15">
      <c r="B6" s="737"/>
      <c r="C6" s="738" t="s">
        <v>322</v>
      </c>
      <c r="D6" s="739"/>
      <c r="E6" s="268">
        <v>3</v>
      </c>
      <c r="F6" s="743"/>
      <c r="G6" s="744"/>
      <c r="H6" s="744"/>
      <c r="I6" s="744"/>
      <c r="J6" s="744"/>
      <c r="K6" s="744"/>
      <c r="L6" s="745"/>
      <c r="M6" s="737"/>
      <c r="N6" s="738" t="s">
        <v>322</v>
      </c>
      <c r="O6" s="739"/>
      <c r="P6" s="268">
        <v>4</v>
      </c>
      <c r="Q6" s="743"/>
      <c r="R6" s="744"/>
      <c r="S6" s="744"/>
      <c r="T6" s="744"/>
      <c r="U6" s="744"/>
      <c r="V6" s="744"/>
      <c r="W6" s="745"/>
    </row>
    <row r="7" spans="2:23" s="31" customFormat="1" ht="25.5" customHeight="1" x14ac:dyDescent="0.15">
      <c r="B7" s="736" t="s">
        <v>30</v>
      </c>
      <c r="C7" s="738" t="s">
        <v>167</v>
      </c>
      <c r="D7" s="739"/>
      <c r="E7" s="269" t="s">
        <v>464</v>
      </c>
      <c r="F7" s="743"/>
      <c r="G7" s="744"/>
      <c r="H7" s="744"/>
      <c r="I7" s="744"/>
      <c r="J7" s="744"/>
      <c r="K7" s="744"/>
      <c r="L7" s="745"/>
      <c r="M7" s="736" t="s">
        <v>30</v>
      </c>
      <c r="N7" s="738" t="s">
        <v>167</v>
      </c>
      <c r="O7" s="739"/>
      <c r="P7" s="269" t="s">
        <v>464</v>
      </c>
      <c r="Q7" s="743"/>
      <c r="R7" s="744"/>
      <c r="S7" s="744"/>
      <c r="T7" s="744"/>
      <c r="U7" s="744"/>
      <c r="V7" s="744"/>
      <c r="W7" s="745"/>
    </row>
    <row r="8" spans="2:23" s="31" customFormat="1" ht="25.5" customHeight="1" x14ac:dyDescent="0.15">
      <c r="B8" s="749"/>
      <c r="C8" s="738" t="s">
        <v>166</v>
      </c>
      <c r="D8" s="739"/>
      <c r="E8" s="267" t="s">
        <v>339</v>
      </c>
      <c r="F8" s="743"/>
      <c r="G8" s="744"/>
      <c r="H8" s="744"/>
      <c r="I8" s="744"/>
      <c r="J8" s="744"/>
      <c r="K8" s="744"/>
      <c r="L8" s="745"/>
      <c r="M8" s="749"/>
      <c r="N8" s="738" t="s">
        <v>166</v>
      </c>
      <c r="O8" s="739"/>
      <c r="P8" s="267" t="s">
        <v>343</v>
      </c>
      <c r="Q8" s="743"/>
      <c r="R8" s="744"/>
      <c r="S8" s="744"/>
      <c r="T8" s="744"/>
      <c r="U8" s="744"/>
      <c r="V8" s="744"/>
      <c r="W8" s="745"/>
    </row>
    <row r="9" spans="2:23" s="31" customFormat="1" ht="25.5" customHeight="1" x14ac:dyDescent="0.15">
      <c r="B9" s="750" t="s">
        <v>31</v>
      </c>
      <c r="C9" s="753"/>
      <c r="D9" s="751"/>
      <c r="E9" s="270" t="s">
        <v>466</v>
      </c>
      <c r="F9" s="743"/>
      <c r="G9" s="744"/>
      <c r="H9" s="744"/>
      <c r="I9" s="744"/>
      <c r="J9" s="744"/>
      <c r="K9" s="744"/>
      <c r="L9" s="745"/>
      <c r="M9" s="750" t="s">
        <v>31</v>
      </c>
      <c r="N9" s="753"/>
      <c r="O9" s="751"/>
      <c r="P9" s="270" t="s">
        <v>466</v>
      </c>
      <c r="Q9" s="743"/>
      <c r="R9" s="744"/>
      <c r="S9" s="744"/>
      <c r="T9" s="744"/>
      <c r="U9" s="744"/>
      <c r="V9" s="744"/>
      <c r="W9" s="745"/>
    </row>
    <row r="10" spans="2:23" s="31" customFormat="1" ht="25.5" customHeight="1" x14ac:dyDescent="0.15">
      <c r="B10" s="736" t="s">
        <v>219</v>
      </c>
      <c r="C10" s="750" t="s">
        <v>397</v>
      </c>
      <c r="D10" s="751"/>
      <c r="E10" s="268" t="s">
        <v>251</v>
      </c>
      <c r="F10" s="743"/>
      <c r="G10" s="744"/>
      <c r="H10" s="744"/>
      <c r="I10" s="744"/>
      <c r="J10" s="744"/>
      <c r="K10" s="744"/>
      <c r="L10" s="745"/>
      <c r="M10" s="736" t="s">
        <v>219</v>
      </c>
      <c r="N10" s="750" t="s">
        <v>397</v>
      </c>
      <c r="O10" s="751"/>
      <c r="P10" s="268" t="s">
        <v>251</v>
      </c>
      <c r="Q10" s="743"/>
      <c r="R10" s="744"/>
      <c r="S10" s="744"/>
      <c r="T10" s="744"/>
      <c r="U10" s="744"/>
      <c r="V10" s="744"/>
      <c r="W10" s="745"/>
    </row>
    <row r="11" spans="2:23" s="31" customFormat="1" ht="25.5" customHeight="1" x14ac:dyDescent="0.15">
      <c r="B11" s="749"/>
      <c r="C11" s="750" t="s">
        <v>218</v>
      </c>
      <c r="D11" s="751"/>
      <c r="E11" s="204" t="s">
        <v>540</v>
      </c>
      <c r="F11" s="743"/>
      <c r="G11" s="744"/>
      <c r="H11" s="744"/>
      <c r="I11" s="744"/>
      <c r="J11" s="744"/>
      <c r="K11" s="744"/>
      <c r="L11" s="745"/>
      <c r="M11" s="749"/>
      <c r="N11" s="750" t="s">
        <v>218</v>
      </c>
      <c r="O11" s="751"/>
      <c r="P11" s="204" t="s">
        <v>540</v>
      </c>
      <c r="Q11" s="743"/>
      <c r="R11" s="744"/>
      <c r="S11" s="744"/>
      <c r="T11" s="744"/>
      <c r="U11" s="744"/>
      <c r="V11" s="744"/>
      <c r="W11" s="745"/>
    </row>
    <row r="12" spans="2:23" s="31" customFormat="1" ht="25.5" customHeight="1" x14ac:dyDescent="0.15">
      <c r="B12" s="737"/>
      <c r="C12" s="752" t="s">
        <v>220</v>
      </c>
      <c r="D12" s="752"/>
      <c r="E12" s="204" t="s">
        <v>541</v>
      </c>
      <c r="F12" s="746"/>
      <c r="G12" s="747"/>
      <c r="H12" s="747"/>
      <c r="I12" s="747"/>
      <c r="J12" s="747"/>
      <c r="K12" s="747"/>
      <c r="L12" s="748"/>
      <c r="M12" s="737"/>
      <c r="N12" s="752" t="s">
        <v>220</v>
      </c>
      <c r="O12" s="752"/>
      <c r="P12" s="204" t="s">
        <v>578</v>
      </c>
      <c r="Q12" s="743"/>
      <c r="R12" s="744"/>
      <c r="S12" s="744"/>
      <c r="T12" s="744"/>
      <c r="U12" s="744"/>
      <c r="V12" s="744"/>
      <c r="W12" s="745"/>
    </row>
    <row r="13" spans="2:23" s="31" customFormat="1" ht="25.5" customHeight="1" x14ac:dyDescent="0.15">
      <c r="B13" s="755" t="s">
        <v>398</v>
      </c>
      <c r="C13" s="755"/>
      <c r="D13" s="755"/>
      <c r="E13" s="769" t="s">
        <v>650</v>
      </c>
      <c r="F13" s="770"/>
      <c r="G13" s="771"/>
      <c r="H13" s="755" t="s">
        <v>434</v>
      </c>
      <c r="I13" s="755"/>
      <c r="J13" s="757" t="s">
        <v>651</v>
      </c>
      <c r="K13" s="757"/>
      <c r="L13" s="757"/>
      <c r="M13" s="755" t="s">
        <v>398</v>
      </c>
      <c r="N13" s="755"/>
      <c r="O13" s="755"/>
      <c r="P13" s="772" t="s">
        <v>655</v>
      </c>
      <c r="Q13" s="773"/>
      <c r="R13" s="774"/>
      <c r="S13" s="755" t="s">
        <v>434</v>
      </c>
      <c r="T13" s="755"/>
      <c r="U13" s="756" t="s">
        <v>586</v>
      </c>
      <c r="V13" s="757"/>
      <c r="W13" s="757"/>
    </row>
    <row r="14" spans="2:23" s="31" customFormat="1" ht="25.5" customHeight="1" x14ac:dyDescent="0.15">
      <c r="B14" s="758" t="s">
        <v>234</v>
      </c>
      <c r="C14" s="758"/>
      <c r="D14" s="758"/>
      <c r="E14" s="759" t="s">
        <v>586</v>
      </c>
      <c r="F14" s="759"/>
      <c r="G14" s="759"/>
      <c r="H14" s="760" t="s">
        <v>4</v>
      </c>
      <c r="I14" s="761"/>
      <c r="J14" s="762" t="s">
        <v>586</v>
      </c>
      <c r="K14" s="763"/>
      <c r="L14" s="764"/>
      <c r="M14" s="760" t="s">
        <v>234</v>
      </c>
      <c r="N14" s="761"/>
      <c r="O14" s="765"/>
      <c r="P14" s="766" t="s">
        <v>586</v>
      </c>
      <c r="Q14" s="759"/>
      <c r="R14" s="759"/>
      <c r="S14" s="767" t="s">
        <v>4</v>
      </c>
      <c r="T14" s="768"/>
      <c r="U14" s="762" t="s">
        <v>586</v>
      </c>
      <c r="V14" s="763"/>
      <c r="W14" s="764"/>
    </row>
    <row r="15" spans="2:23" s="31" customFormat="1" ht="39.75" customHeight="1" x14ac:dyDescent="0.15">
      <c r="B15" s="752" t="s">
        <v>399</v>
      </c>
      <c r="C15" s="752"/>
      <c r="D15" s="752"/>
      <c r="E15" s="775" t="s">
        <v>598</v>
      </c>
      <c r="F15" s="776"/>
      <c r="G15" s="776"/>
      <c r="H15" s="776"/>
      <c r="I15" s="776"/>
      <c r="J15" s="776"/>
      <c r="K15" s="776"/>
      <c r="L15" s="777"/>
      <c r="M15" s="752" t="s">
        <v>399</v>
      </c>
      <c r="N15" s="752"/>
      <c r="O15" s="752"/>
      <c r="P15" s="775" t="s">
        <v>656</v>
      </c>
      <c r="Q15" s="776"/>
      <c r="R15" s="776"/>
      <c r="S15" s="776"/>
      <c r="T15" s="776"/>
      <c r="U15" s="776"/>
      <c r="V15" s="776"/>
      <c r="W15" s="777"/>
    </row>
    <row r="16" spans="2:23" s="31" customFormat="1" ht="25.5" customHeight="1" x14ac:dyDescent="0.15">
      <c r="B16" s="754" t="s">
        <v>32</v>
      </c>
      <c r="C16" s="754" t="s">
        <v>190</v>
      </c>
      <c r="D16" s="754"/>
      <c r="E16" s="267">
        <v>4</v>
      </c>
      <c r="F16" s="740"/>
      <c r="G16" s="741"/>
      <c r="H16" s="741"/>
      <c r="I16" s="741"/>
      <c r="J16" s="741"/>
      <c r="K16" s="741"/>
      <c r="L16" s="742"/>
      <c r="M16" s="754" t="s">
        <v>32</v>
      </c>
      <c r="N16" s="754" t="s">
        <v>190</v>
      </c>
      <c r="O16" s="754"/>
      <c r="P16" s="267">
        <v>4</v>
      </c>
      <c r="Q16" s="743"/>
      <c r="R16" s="744"/>
      <c r="S16" s="744"/>
      <c r="T16" s="744"/>
      <c r="U16" s="744"/>
      <c r="V16" s="744"/>
      <c r="W16" s="745"/>
    </row>
    <row r="17" spans="2:24" s="31" customFormat="1" ht="25.5" customHeight="1" x14ac:dyDescent="0.15">
      <c r="B17" s="754"/>
      <c r="C17" s="754" t="s">
        <v>322</v>
      </c>
      <c r="D17" s="754"/>
      <c r="E17" s="268">
        <v>5</v>
      </c>
      <c r="F17" s="743"/>
      <c r="G17" s="744"/>
      <c r="H17" s="744"/>
      <c r="I17" s="744"/>
      <c r="J17" s="744"/>
      <c r="K17" s="744"/>
      <c r="L17" s="745"/>
      <c r="M17" s="754"/>
      <c r="N17" s="754" t="s">
        <v>322</v>
      </c>
      <c r="O17" s="754"/>
      <c r="P17" s="268">
        <v>6</v>
      </c>
      <c r="Q17" s="743"/>
      <c r="R17" s="744"/>
      <c r="S17" s="744"/>
      <c r="T17" s="744"/>
      <c r="U17" s="744"/>
      <c r="V17" s="744"/>
      <c r="W17" s="745"/>
    </row>
    <row r="18" spans="2:24" s="31" customFormat="1" ht="25.5" customHeight="1" x14ac:dyDescent="0.15">
      <c r="B18" s="754" t="s">
        <v>30</v>
      </c>
      <c r="C18" s="754" t="s">
        <v>167</v>
      </c>
      <c r="D18" s="754"/>
      <c r="E18" s="269" t="s">
        <v>464</v>
      </c>
      <c r="F18" s="743"/>
      <c r="G18" s="744"/>
      <c r="H18" s="744"/>
      <c r="I18" s="744"/>
      <c r="J18" s="744"/>
      <c r="K18" s="744"/>
      <c r="L18" s="745"/>
      <c r="M18" s="754" t="s">
        <v>30</v>
      </c>
      <c r="N18" s="754" t="s">
        <v>167</v>
      </c>
      <c r="O18" s="754"/>
      <c r="P18" s="269" t="s">
        <v>464</v>
      </c>
      <c r="Q18" s="743"/>
      <c r="R18" s="744"/>
      <c r="S18" s="744"/>
      <c r="T18" s="744"/>
      <c r="U18" s="744"/>
      <c r="V18" s="744"/>
      <c r="W18" s="745"/>
    </row>
    <row r="19" spans="2:24" s="31" customFormat="1" ht="25.5" customHeight="1" x14ac:dyDescent="0.15">
      <c r="B19" s="754"/>
      <c r="C19" s="754" t="s">
        <v>166</v>
      </c>
      <c r="D19" s="754"/>
      <c r="E19" s="267" t="s">
        <v>342</v>
      </c>
      <c r="F19" s="743"/>
      <c r="G19" s="744"/>
      <c r="H19" s="744"/>
      <c r="I19" s="744"/>
      <c r="J19" s="744"/>
      <c r="K19" s="744"/>
      <c r="L19" s="745"/>
      <c r="M19" s="754"/>
      <c r="N19" s="754" t="s">
        <v>166</v>
      </c>
      <c r="O19" s="754"/>
      <c r="P19" s="267" t="s">
        <v>338</v>
      </c>
      <c r="Q19" s="743"/>
      <c r="R19" s="744"/>
      <c r="S19" s="744"/>
      <c r="T19" s="744"/>
      <c r="U19" s="744"/>
      <c r="V19" s="744"/>
      <c r="W19" s="745"/>
    </row>
    <row r="20" spans="2:24" s="31" customFormat="1" ht="25.5" customHeight="1" x14ac:dyDescent="0.15">
      <c r="B20" s="752" t="s">
        <v>31</v>
      </c>
      <c r="C20" s="752"/>
      <c r="D20" s="752"/>
      <c r="E20" s="270" t="s">
        <v>466</v>
      </c>
      <c r="F20" s="743"/>
      <c r="G20" s="744"/>
      <c r="H20" s="744"/>
      <c r="I20" s="744"/>
      <c r="J20" s="744"/>
      <c r="K20" s="744"/>
      <c r="L20" s="745"/>
      <c r="M20" s="752" t="s">
        <v>31</v>
      </c>
      <c r="N20" s="752"/>
      <c r="O20" s="752"/>
      <c r="P20" s="270" t="s">
        <v>466</v>
      </c>
      <c r="Q20" s="743"/>
      <c r="R20" s="744"/>
      <c r="S20" s="744"/>
      <c r="T20" s="744"/>
      <c r="U20" s="744"/>
      <c r="V20" s="744"/>
      <c r="W20" s="745"/>
    </row>
    <row r="21" spans="2:24" s="31" customFormat="1" ht="25.5" customHeight="1" x14ac:dyDescent="0.15">
      <c r="B21" s="736" t="s">
        <v>219</v>
      </c>
      <c r="C21" s="752" t="s">
        <v>397</v>
      </c>
      <c r="D21" s="752"/>
      <c r="E21" s="268" t="s">
        <v>251</v>
      </c>
      <c r="F21" s="743"/>
      <c r="G21" s="744"/>
      <c r="H21" s="744"/>
      <c r="I21" s="744"/>
      <c r="J21" s="744"/>
      <c r="K21" s="744"/>
      <c r="L21" s="745"/>
      <c r="M21" s="736" t="s">
        <v>219</v>
      </c>
      <c r="N21" s="752" t="s">
        <v>397</v>
      </c>
      <c r="O21" s="752"/>
      <c r="P21" s="268" t="s">
        <v>251</v>
      </c>
      <c r="Q21" s="743"/>
      <c r="R21" s="744"/>
      <c r="S21" s="744"/>
      <c r="T21" s="744"/>
      <c r="U21" s="744"/>
      <c r="V21" s="744"/>
      <c r="W21" s="745"/>
    </row>
    <row r="22" spans="2:24" s="31" customFormat="1" ht="25.5" customHeight="1" x14ac:dyDescent="0.15">
      <c r="B22" s="749"/>
      <c r="C22" s="752" t="s">
        <v>218</v>
      </c>
      <c r="D22" s="752"/>
      <c r="E22" s="204" t="s">
        <v>540</v>
      </c>
      <c r="F22" s="743"/>
      <c r="G22" s="744"/>
      <c r="H22" s="744"/>
      <c r="I22" s="744"/>
      <c r="J22" s="744"/>
      <c r="K22" s="744"/>
      <c r="L22" s="745"/>
      <c r="M22" s="749"/>
      <c r="N22" s="752" t="s">
        <v>218</v>
      </c>
      <c r="O22" s="752"/>
      <c r="P22" s="204" t="s">
        <v>540</v>
      </c>
      <c r="Q22" s="743"/>
      <c r="R22" s="744"/>
      <c r="S22" s="744"/>
      <c r="T22" s="744"/>
      <c r="U22" s="744"/>
      <c r="V22" s="744"/>
      <c r="W22" s="745"/>
    </row>
    <row r="23" spans="2:24" s="31" customFormat="1" ht="25.5" customHeight="1" x14ac:dyDescent="0.15">
      <c r="B23" s="737"/>
      <c r="C23" s="752" t="s">
        <v>220</v>
      </c>
      <c r="D23" s="752"/>
      <c r="E23" s="204" t="s">
        <v>541</v>
      </c>
      <c r="F23" s="746"/>
      <c r="G23" s="747"/>
      <c r="H23" s="747"/>
      <c r="I23" s="747"/>
      <c r="J23" s="747"/>
      <c r="K23" s="747"/>
      <c r="L23" s="748"/>
      <c r="M23" s="737"/>
      <c r="N23" s="752" t="s">
        <v>220</v>
      </c>
      <c r="O23" s="752"/>
      <c r="P23" s="204" t="s">
        <v>541</v>
      </c>
      <c r="Q23" s="743"/>
      <c r="R23" s="744"/>
      <c r="S23" s="744"/>
      <c r="T23" s="744"/>
      <c r="U23" s="744"/>
      <c r="V23" s="744"/>
      <c r="W23" s="745"/>
    </row>
    <row r="24" spans="2:24" s="31" customFormat="1" ht="25.5" customHeight="1" x14ac:dyDescent="0.15">
      <c r="B24" s="755" t="s">
        <v>398</v>
      </c>
      <c r="C24" s="755"/>
      <c r="D24" s="755"/>
      <c r="E24" s="772" t="s">
        <v>652</v>
      </c>
      <c r="F24" s="773"/>
      <c r="G24" s="774"/>
      <c r="H24" s="755" t="s">
        <v>434</v>
      </c>
      <c r="I24" s="755"/>
      <c r="J24" s="769" t="s">
        <v>653</v>
      </c>
      <c r="K24" s="770"/>
      <c r="L24" s="771"/>
      <c r="M24" s="755" t="s">
        <v>398</v>
      </c>
      <c r="N24" s="755"/>
      <c r="O24" s="755"/>
      <c r="P24" s="772" t="s">
        <v>657</v>
      </c>
      <c r="Q24" s="773"/>
      <c r="R24" s="774"/>
      <c r="S24" s="755" t="s">
        <v>434</v>
      </c>
      <c r="T24" s="755"/>
      <c r="U24" s="757" t="s">
        <v>658</v>
      </c>
      <c r="V24" s="757"/>
      <c r="W24" s="757"/>
    </row>
    <row r="25" spans="2:24" s="31" customFormat="1" ht="25.5" customHeight="1" x14ac:dyDescent="0.15">
      <c r="B25" s="758" t="s">
        <v>234</v>
      </c>
      <c r="C25" s="758"/>
      <c r="D25" s="758"/>
      <c r="E25" s="759" t="s">
        <v>586</v>
      </c>
      <c r="F25" s="759"/>
      <c r="G25" s="759"/>
      <c r="H25" s="760" t="s">
        <v>4</v>
      </c>
      <c r="I25" s="761"/>
      <c r="J25" s="762" t="s">
        <v>586</v>
      </c>
      <c r="K25" s="763"/>
      <c r="L25" s="764"/>
      <c r="M25" s="760" t="s">
        <v>234</v>
      </c>
      <c r="N25" s="761"/>
      <c r="O25" s="765"/>
      <c r="P25" s="766" t="s">
        <v>586</v>
      </c>
      <c r="Q25" s="759"/>
      <c r="R25" s="759"/>
      <c r="S25" s="767" t="s">
        <v>4</v>
      </c>
      <c r="T25" s="768"/>
      <c r="U25" s="762" t="s">
        <v>586</v>
      </c>
      <c r="V25" s="763"/>
      <c r="W25" s="764"/>
    </row>
    <row r="26" spans="2:24" s="31" customFormat="1" ht="39.75" customHeight="1" x14ac:dyDescent="0.15">
      <c r="B26" s="752" t="s">
        <v>399</v>
      </c>
      <c r="C26" s="752"/>
      <c r="D26" s="752"/>
      <c r="E26" s="775" t="s">
        <v>654</v>
      </c>
      <c r="F26" s="776"/>
      <c r="G26" s="776"/>
      <c r="H26" s="776"/>
      <c r="I26" s="776"/>
      <c r="J26" s="776"/>
      <c r="K26" s="776"/>
      <c r="L26" s="777"/>
      <c r="M26" s="752" t="s">
        <v>399</v>
      </c>
      <c r="N26" s="752"/>
      <c r="O26" s="752"/>
      <c r="P26" s="775" t="s">
        <v>598</v>
      </c>
      <c r="Q26" s="776"/>
      <c r="R26" s="776"/>
      <c r="S26" s="776"/>
      <c r="T26" s="776"/>
      <c r="U26" s="776"/>
      <c r="V26" s="776"/>
      <c r="W26" s="777"/>
    </row>
    <row r="27" spans="2:24" s="31" customFormat="1" ht="15" customHeight="1" x14ac:dyDescent="0.15">
      <c r="B27" s="271"/>
      <c r="C27" s="778" t="s">
        <v>521</v>
      </c>
      <c r="D27" s="779"/>
      <c r="E27" s="779"/>
      <c r="F27" s="779"/>
      <c r="G27" s="779"/>
      <c r="H27" s="779"/>
      <c r="I27" s="779"/>
      <c r="J27" s="779"/>
      <c r="K27" s="779"/>
      <c r="L27" s="779"/>
      <c r="M27" s="272"/>
      <c r="N27" s="272" t="s">
        <v>429</v>
      </c>
      <c r="O27" s="272"/>
      <c r="P27" s="272"/>
      <c r="Q27" s="272"/>
      <c r="R27" s="272"/>
      <c r="S27" s="272"/>
      <c r="T27" s="272"/>
      <c r="U27" s="272"/>
      <c r="V27" s="272"/>
      <c r="W27" s="272"/>
    </row>
    <row r="28" spans="2:24" s="31" customFormat="1" ht="15" customHeight="1" x14ac:dyDescent="0.15">
      <c r="B28" s="271"/>
      <c r="C28" s="780"/>
      <c r="D28" s="780"/>
      <c r="E28" s="780"/>
      <c r="F28" s="780"/>
      <c r="G28" s="780"/>
      <c r="H28" s="780"/>
      <c r="I28" s="780"/>
      <c r="J28" s="780"/>
      <c r="K28" s="780"/>
      <c r="L28" s="780"/>
      <c r="M28" s="272"/>
      <c r="N28" s="272" t="s">
        <v>522</v>
      </c>
      <c r="O28" s="272"/>
      <c r="P28" s="272"/>
      <c r="Q28" s="272"/>
      <c r="R28" s="272"/>
      <c r="S28" s="272"/>
      <c r="T28" s="272"/>
      <c r="U28" s="272"/>
      <c r="V28" s="272"/>
      <c r="W28" s="272"/>
    </row>
    <row r="29" spans="2:24" ht="15" customHeight="1" x14ac:dyDescent="0.15">
      <c r="C29" s="123" t="s">
        <v>430</v>
      </c>
      <c r="D29" s="4"/>
      <c r="E29" s="4"/>
      <c r="F29" s="4"/>
      <c r="G29" s="4"/>
      <c r="H29" s="4"/>
      <c r="I29" s="4"/>
      <c r="J29" s="4"/>
      <c r="K29" s="4"/>
      <c r="L29" s="4"/>
      <c r="M29" s="4"/>
      <c r="N29" s="34" t="s">
        <v>406</v>
      </c>
      <c r="O29" s="4"/>
      <c r="P29" s="4"/>
      <c r="Q29" s="4"/>
      <c r="R29" s="4"/>
      <c r="S29" s="4"/>
      <c r="T29" s="4"/>
      <c r="U29" s="4"/>
      <c r="V29" s="4"/>
      <c r="W29" s="4"/>
      <c r="X29" s="31"/>
    </row>
    <row r="30" spans="2:24" ht="15" customHeight="1" x14ac:dyDescent="0.15">
      <c r="C30" s="123" t="s">
        <v>431</v>
      </c>
      <c r="D30" s="4"/>
      <c r="E30" s="4"/>
      <c r="F30" s="4"/>
      <c r="G30" s="4"/>
      <c r="H30" s="4"/>
      <c r="I30" s="4"/>
      <c r="J30" s="4"/>
      <c r="K30" s="4"/>
      <c r="L30" s="4"/>
      <c r="M30" s="4"/>
      <c r="N30" s="34" t="s">
        <v>375</v>
      </c>
      <c r="O30" s="4"/>
      <c r="P30" s="4"/>
      <c r="Q30" s="4"/>
      <c r="R30" s="4"/>
      <c r="S30" s="4"/>
      <c r="T30" s="4"/>
      <c r="U30" s="4"/>
      <c r="V30" s="4"/>
      <c r="W30" s="4"/>
      <c r="X30" s="31"/>
    </row>
    <row r="31" spans="2:24" ht="15.6" customHeight="1" x14ac:dyDescent="0.15">
      <c r="C31" s="30"/>
      <c r="N31" s="30"/>
    </row>
  </sheetData>
  <mergeCells count="104">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N17:O17"/>
    <mergeCell ref="B18:B19"/>
    <mergeCell ref="C18:D18"/>
    <mergeCell ref="M18:M19"/>
    <mergeCell ref="N18:O18"/>
    <mergeCell ref="C19:D19"/>
    <mergeCell ref="N19:O19"/>
    <mergeCell ref="B15:D15"/>
    <mergeCell ref="E15:L15"/>
    <mergeCell ref="M15:O15"/>
    <mergeCell ref="B20:D20"/>
    <mergeCell ref="M20:O20"/>
    <mergeCell ref="B21:B23"/>
    <mergeCell ref="C21:D21"/>
    <mergeCell ref="M21:M23"/>
    <mergeCell ref="N21:O21"/>
    <mergeCell ref="C22:D22"/>
    <mergeCell ref="N22:O22"/>
    <mergeCell ref="C23:D23"/>
    <mergeCell ref="N23:O23"/>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s>
  <phoneticPr fontId="9"/>
  <dataValidations count="1">
    <dataValidation type="list" allowBlank="1" showInputMessage="1" showErrorMessage="1" sqref="E8 E19 P8 P19" xr:uid="{F8EED282-3BBC-450C-9604-D5869973F47E}">
      <formula1>INDIRECT(E7)</formula1>
    </dataValidation>
  </dataValidations>
  <printOptions horizontalCentered="1" verticalCentered="1"/>
  <pageMargins left="0.23622047244094491" right="0.23622047244094491" top="0.74803149606299213" bottom="0.74803149606299213" header="0.31496062992125984" footer="0.31496062992125984"/>
  <pageSetup paperSize="9" scale="65"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1F5923BC-221A-4CE1-9077-3C527F1113B5}">
          <x14:formula1>
            <xm:f>'(参考)リスト'!$B$16:$B$21</xm:f>
          </x14:formula1>
          <xm:sqref>E7 E18 P7 P18</xm:sqref>
        </x14:dataValidation>
        <x14:dataValidation type="list" allowBlank="1" showInputMessage="1" showErrorMessage="1" xr:uid="{D3541087-9FD8-4F81-B571-2D961839658D}">
          <x14:formula1>
            <xm:f>'(参考)リスト'!$E$16:$E$27</xm:f>
          </x14:formula1>
          <xm:sqref>E9 E20 P9 P20</xm:sqref>
        </x14:dataValidation>
        <x14:dataValidation type="list" allowBlank="1" showInputMessage="1" showErrorMessage="1" xr:uid="{B6F3B4E2-AD3B-4115-A94D-4B2D4DEEA4CE}">
          <x14:formula1>
            <xm:f>'(参考)リスト'!$D$16:$D$18</xm:f>
          </x14:formula1>
          <xm:sqref>E10 E21 P10 P21</xm:sqref>
        </x14:dataValidation>
        <x14:dataValidation type="list" allowBlank="1" showInputMessage="1" showErrorMessage="1" xr:uid="{FC25BBBE-E6C8-4052-8B8F-ED2C0BF0243C}">
          <x14:formula1>
            <xm:f>'(参考)リスト'!$F$16:$F$21</xm:f>
          </x14:formula1>
          <xm:sqref>E11:E12 E22:E23 P11:P12 P22:P23</xm:sqref>
        </x14:dataValidation>
      </x14:dataValidations>
    </ext>
  </extLst>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3910B4-D7CB-41F0-9D32-C4A3FDC108F8}">
  <sheetPr codeName="Sheet27"/>
  <dimension ref="B1:X31"/>
  <sheetViews>
    <sheetView showGridLines="0" showZeros="0" view="pageBreakPreview" zoomScaleNormal="70" zoomScaleSheetLayoutView="100" workbookViewId="0">
      <selection activeCell="M20" sqref="M20:O20"/>
    </sheetView>
  </sheetViews>
  <sheetFormatPr defaultColWidth="7.625" defaultRowHeight="28.15" customHeight="1" x14ac:dyDescent="0.15"/>
  <cols>
    <col min="1" max="1" width="1.75" style="28" customWidth="1"/>
    <col min="2" max="4" width="6.125" style="28" customWidth="1"/>
    <col min="5" max="5" width="12.25" style="28" customWidth="1"/>
    <col min="6" max="12" width="9.125" style="28" customWidth="1"/>
    <col min="13" max="15" width="6.125" style="28" customWidth="1"/>
    <col min="16" max="16" width="12.25" style="28" customWidth="1"/>
    <col min="17" max="23" width="9.125" style="28" customWidth="1"/>
    <col min="24" max="24" width="3.125" style="28" customWidth="1"/>
    <col min="25" max="16384" width="7.625" style="28"/>
  </cols>
  <sheetData>
    <row r="1" spans="2:23" ht="9" customHeight="1" x14ac:dyDescent="0.15">
      <c r="W1" s="128"/>
    </row>
    <row r="2" spans="2:23" ht="25.15" customHeight="1" x14ac:dyDescent="0.15">
      <c r="B2" s="265" t="s">
        <v>508</v>
      </c>
      <c r="C2" s="266"/>
      <c r="D2" s="266"/>
      <c r="E2" s="266"/>
      <c r="F2" s="266"/>
      <c r="G2" s="266"/>
      <c r="H2" s="266"/>
      <c r="I2" s="266"/>
      <c r="J2" s="266"/>
      <c r="K2" s="266"/>
      <c r="L2" s="266"/>
      <c r="M2" s="266"/>
      <c r="N2" s="266"/>
      <c r="O2" s="266"/>
      <c r="P2" s="266"/>
      <c r="Q2" s="266"/>
      <c r="R2" s="336" t="s">
        <v>412</v>
      </c>
      <c r="S2" s="336"/>
      <c r="T2" s="541" t="s">
        <v>681</v>
      </c>
      <c r="U2" s="541"/>
      <c r="V2" s="541"/>
      <c r="W2" s="541"/>
    </row>
    <row r="3" spans="2:23" ht="25.15" customHeight="1" x14ac:dyDescent="0.15">
      <c r="B3" s="717" t="s">
        <v>34</v>
      </c>
      <c r="C3" s="718"/>
      <c r="D3" s="718"/>
      <c r="E3" s="719" t="s">
        <v>531</v>
      </c>
      <c r="F3" s="720"/>
      <c r="G3" s="721"/>
      <c r="H3" s="711" t="s">
        <v>27</v>
      </c>
      <c r="I3" s="712"/>
      <c r="J3" s="722" t="s">
        <v>682</v>
      </c>
      <c r="K3" s="714"/>
      <c r="L3" s="715"/>
      <c r="M3" s="724" t="s">
        <v>448</v>
      </c>
      <c r="N3" s="732"/>
      <c r="O3" s="725"/>
      <c r="P3" s="723" t="s">
        <v>536</v>
      </c>
      <c r="Q3" s="723"/>
      <c r="R3" s="723"/>
      <c r="S3" s="724" t="s">
        <v>185</v>
      </c>
      <c r="T3" s="725"/>
      <c r="U3" s="728">
        <v>45594</v>
      </c>
      <c r="V3" s="729"/>
      <c r="W3" s="730"/>
    </row>
    <row r="4" spans="2:23" ht="25.15" customHeight="1" x14ac:dyDescent="0.15">
      <c r="B4" s="706" t="s">
        <v>28</v>
      </c>
      <c r="C4" s="707"/>
      <c r="D4" s="707"/>
      <c r="E4" s="708" t="s">
        <v>532</v>
      </c>
      <c r="F4" s="709"/>
      <c r="G4" s="710"/>
      <c r="H4" s="711" t="s">
        <v>33</v>
      </c>
      <c r="I4" s="712"/>
      <c r="J4" s="713" t="s">
        <v>534</v>
      </c>
      <c r="K4" s="714"/>
      <c r="L4" s="715"/>
      <c r="M4" s="733"/>
      <c r="N4" s="734"/>
      <c r="O4" s="735"/>
      <c r="P4" s="716" t="s">
        <v>537</v>
      </c>
      <c r="Q4" s="716"/>
      <c r="R4" s="716"/>
      <c r="S4" s="726"/>
      <c r="T4" s="727"/>
      <c r="U4" s="726"/>
      <c r="V4" s="731"/>
      <c r="W4" s="727"/>
    </row>
    <row r="5" spans="2:23" s="31" customFormat="1" ht="25.5" customHeight="1" x14ac:dyDescent="0.15">
      <c r="B5" s="736" t="s">
        <v>32</v>
      </c>
      <c r="C5" s="738" t="s">
        <v>190</v>
      </c>
      <c r="D5" s="739"/>
      <c r="E5" s="267">
        <v>4</v>
      </c>
      <c r="F5" s="740"/>
      <c r="G5" s="741"/>
      <c r="H5" s="741"/>
      <c r="I5" s="741"/>
      <c r="J5" s="741"/>
      <c r="K5" s="741"/>
      <c r="L5" s="742"/>
      <c r="M5" s="736" t="s">
        <v>32</v>
      </c>
      <c r="N5" s="738" t="s">
        <v>190</v>
      </c>
      <c r="O5" s="739"/>
      <c r="P5" s="267">
        <v>4</v>
      </c>
      <c r="Q5" s="743"/>
      <c r="R5" s="744"/>
      <c r="S5" s="744"/>
      <c r="T5" s="744"/>
      <c r="U5" s="744"/>
      <c r="V5" s="744"/>
      <c r="W5" s="745"/>
    </row>
    <row r="6" spans="2:23" s="31" customFormat="1" ht="25.5" customHeight="1" x14ac:dyDescent="0.15">
      <c r="B6" s="737"/>
      <c r="C6" s="738" t="s">
        <v>322</v>
      </c>
      <c r="D6" s="739"/>
      <c r="E6" s="268">
        <v>7</v>
      </c>
      <c r="F6" s="743"/>
      <c r="G6" s="744"/>
      <c r="H6" s="744"/>
      <c r="I6" s="744"/>
      <c r="J6" s="744"/>
      <c r="K6" s="744"/>
      <c r="L6" s="745"/>
      <c r="M6" s="737"/>
      <c r="N6" s="738" t="s">
        <v>322</v>
      </c>
      <c r="O6" s="739"/>
      <c r="P6" s="268">
        <v>8</v>
      </c>
      <c r="Q6" s="743"/>
      <c r="R6" s="744"/>
      <c r="S6" s="744"/>
      <c r="T6" s="744"/>
      <c r="U6" s="744"/>
      <c r="V6" s="744"/>
      <c r="W6" s="745"/>
    </row>
    <row r="7" spans="2:23" s="31" customFormat="1" ht="25.5" customHeight="1" x14ac:dyDescent="0.15">
      <c r="B7" s="736" t="s">
        <v>30</v>
      </c>
      <c r="C7" s="738" t="s">
        <v>167</v>
      </c>
      <c r="D7" s="739"/>
      <c r="E7" s="269" t="s">
        <v>464</v>
      </c>
      <c r="F7" s="743"/>
      <c r="G7" s="744"/>
      <c r="H7" s="744"/>
      <c r="I7" s="744"/>
      <c r="J7" s="744"/>
      <c r="K7" s="744"/>
      <c r="L7" s="745"/>
      <c r="M7" s="736" t="s">
        <v>30</v>
      </c>
      <c r="N7" s="738" t="s">
        <v>167</v>
      </c>
      <c r="O7" s="739"/>
      <c r="P7" s="269" t="s">
        <v>464</v>
      </c>
      <c r="Q7" s="743"/>
      <c r="R7" s="744"/>
      <c r="S7" s="744"/>
      <c r="T7" s="744"/>
      <c r="U7" s="744"/>
      <c r="V7" s="744"/>
      <c r="W7" s="745"/>
    </row>
    <row r="8" spans="2:23" s="31" customFormat="1" ht="25.5" customHeight="1" x14ac:dyDescent="0.15">
      <c r="B8" s="749"/>
      <c r="C8" s="738" t="s">
        <v>166</v>
      </c>
      <c r="D8" s="739"/>
      <c r="E8" s="267" t="s">
        <v>338</v>
      </c>
      <c r="F8" s="743"/>
      <c r="G8" s="744"/>
      <c r="H8" s="744"/>
      <c r="I8" s="744"/>
      <c r="J8" s="744"/>
      <c r="K8" s="744"/>
      <c r="L8" s="745"/>
      <c r="M8" s="749"/>
      <c r="N8" s="738" t="s">
        <v>166</v>
      </c>
      <c r="O8" s="739"/>
      <c r="P8" s="267" t="s">
        <v>338</v>
      </c>
      <c r="Q8" s="743"/>
      <c r="R8" s="744"/>
      <c r="S8" s="744"/>
      <c r="T8" s="744"/>
      <c r="U8" s="744"/>
      <c r="V8" s="744"/>
      <c r="W8" s="745"/>
    </row>
    <row r="9" spans="2:23" s="31" customFormat="1" ht="25.5" customHeight="1" x14ac:dyDescent="0.15">
      <c r="B9" s="750" t="s">
        <v>31</v>
      </c>
      <c r="C9" s="753"/>
      <c r="D9" s="751"/>
      <c r="E9" s="270" t="s">
        <v>473</v>
      </c>
      <c r="F9" s="743"/>
      <c r="G9" s="744"/>
      <c r="H9" s="744"/>
      <c r="I9" s="744"/>
      <c r="J9" s="744"/>
      <c r="K9" s="744"/>
      <c r="L9" s="745"/>
      <c r="M9" s="750" t="s">
        <v>31</v>
      </c>
      <c r="N9" s="753"/>
      <c r="O9" s="751"/>
      <c r="P9" s="270" t="s">
        <v>466</v>
      </c>
      <c r="Q9" s="743"/>
      <c r="R9" s="744"/>
      <c r="S9" s="744"/>
      <c r="T9" s="744"/>
      <c r="U9" s="744"/>
      <c r="V9" s="744"/>
      <c r="W9" s="745"/>
    </row>
    <row r="10" spans="2:23" s="31" customFormat="1" ht="25.5" customHeight="1" x14ac:dyDescent="0.15">
      <c r="B10" s="736" t="s">
        <v>219</v>
      </c>
      <c r="C10" s="750" t="s">
        <v>397</v>
      </c>
      <c r="D10" s="751"/>
      <c r="E10" s="268" t="s">
        <v>252</v>
      </c>
      <c r="F10" s="743"/>
      <c r="G10" s="744"/>
      <c r="H10" s="744"/>
      <c r="I10" s="744"/>
      <c r="J10" s="744"/>
      <c r="K10" s="744"/>
      <c r="L10" s="745"/>
      <c r="M10" s="736" t="s">
        <v>219</v>
      </c>
      <c r="N10" s="750" t="s">
        <v>397</v>
      </c>
      <c r="O10" s="751"/>
      <c r="P10" s="268" t="s">
        <v>251</v>
      </c>
      <c r="Q10" s="743"/>
      <c r="R10" s="744"/>
      <c r="S10" s="744"/>
      <c r="T10" s="744"/>
      <c r="U10" s="744"/>
      <c r="V10" s="744"/>
      <c r="W10" s="745"/>
    </row>
    <row r="11" spans="2:23" s="31" customFormat="1" ht="25.5" customHeight="1" x14ac:dyDescent="0.15">
      <c r="B11" s="749"/>
      <c r="C11" s="750" t="s">
        <v>218</v>
      </c>
      <c r="D11" s="751"/>
      <c r="E11" s="204" t="s">
        <v>540</v>
      </c>
      <c r="F11" s="743"/>
      <c r="G11" s="744"/>
      <c r="H11" s="744"/>
      <c r="I11" s="744"/>
      <c r="J11" s="744"/>
      <c r="K11" s="744"/>
      <c r="L11" s="745"/>
      <c r="M11" s="749"/>
      <c r="N11" s="750" t="s">
        <v>218</v>
      </c>
      <c r="O11" s="751"/>
      <c r="P11" s="204" t="s">
        <v>540</v>
      </c>
      <c r="Q11" s="743"/>
      <c r="R11" s="744"/>
      <c r="S11" s="744"/>
      <c r="T11" s="744"/>
      <c r="U11" s="744"/>
      <c r="V11" s="744"/>
      <c r="W11" s="745"/>
    </row>
    <row r="12" spans="2:23" s="31" customFormat="1" ht="25.5" customHeight="1" x14ac:dyDescent="0.15">
      <c r="B12" s="737"/>
      <c r="C12" s="752" t="s">
        <v>220</v>
      </c>
      <c r="D12" s="752"/>
      <c r="E12" s="204" t="s">
        <v>541</v>
      </c>
      <c r="F12" s="746"/>
      <c r="G12" s="747"/>
      <c r="H12" s="747"/>
      <c r="I12" s="747"/>
      <c r="J12" s="747"/>
      <c r="K12" s="747"/>
      <c r="L12" s="748"/>
      <c r="M12" s="737"/>
      <c r="N12" s="752" t="s">
        <v>220</v>
      </c>
      <c r="O12" s="752"/>
      <c r="P12" s="204" t="s">
        <v>578</v>
      </c>
      <c r="Q12" s="743"/>
      <c r="R12" s="744"/>
      <c r="S12" s="744"/>
      <c r="T12" s="744"/>
      <c r="U12" s="744"/>
      <c r="V12" s="744"/>
      <c r="W12" s="745"/>
    </row>
    <row r="13" spans="2:23" s="31" customFormat="1" ht="25.5" customHeight="1" x14ac:dyDescent="0.15">
      <c r="B13" s="755" t="s">
        <v>398</v>
      </c>
      <c r="C13" s="755"/>
      <c r="D13" s="755"/>
      <c r="E13" s="769" t="s">
        <v>659</v>
      </c>
      <c r="F13" s="770"/>
      <c r="G13" s="771"/>
      <c r="H13" s="755" t="s">
        <v>434</v>
      </c>
      <c r="I13" s="755"/>
      <c r="J13" s="757" t="s">
        <v>586</v>
      </c>
      <c r="K13" s="757"/>
      <c r="L13" s="757"/>
      <c r="M13" s="755" t="s">
        <v>398</v>
      </c>
      <c r="N13" s="755"/>
      <c r="O13" s="755"/>
      <c r="P13" s="772" t="s">
        <v>661</v>
      </c>
      <c r="Q13" s="773"/>
      <c r="R13" s="774"/>
      <c r="S13" s="755" t="s">
        <v>434</v>
      </c>
      <c r="T13" s="755"/>
      <c r="U13" s="756" t="s">
        <v>586</v>
      </c>
      <c r="V13" s="757"/>
      <c r="W13" s="757"/>
    </row>
    <row r="14" spans="2:23" s="31" customFormat="1" ht="25.5" customHeight="1" x14ac:dyDescent="0.15">
      <c r="B14" s="758" t="s">
        <v>234</v>
      </c>
      <c r="C14" s="758"/>
      <c r="D14" s="758"/>
      <c r="E14" s="759" t="s">
        <v>586</v>
      </c>
      <c r="F14" s="759"/>
      <c r="G14" s="759"/>
      <c r="H14" s="760" t="s">
        <v>4</v>
      </c>
      <c r="I14" s="761"/>
      <c r="J14" s="762" t="s">
        <v>586</v>
      </c>
      <c r="K14" s="763"/>
      <c r="L14" s="764"/>
      <c r="M14" s="760" t="s">
        <v>234</v>
      </c>
      <c r="N14" s="761"/>
      <c r="O14" s="765"/>
      <c r="P14" s="766" t="s">
        <v>586</v>
      </c>
      <c r="Q14" s="759"/>
      <c r="R14" s="759"/>
      <c r="S14" s="767" t="s">
        <v>4</v>
      </c>
      <c r="T14" s="768"/>
      <c r="U14" s="762" t="s">
        <v>586</v>
      </c>
      <c r="V14" s="763"/>
      <c r="W14" s="764"/>
    </row>
    <row r="15" spans="2:23" s="31" customFormat="1" ht="39.75" customHeight="1" x14ac:dyDescent="0.15">
      <c r="B15" s="752" t="s">
        <v>399</v>
      </c>
      <c r="C15" s="752"/>
      <c r="D15" s="752"/>
      <c r="E15" s="775" t="s">
        <v>660</v>
      </c>
      <c r="F15" s="776"/>
      <c r="G15" s="776"/>
      <c r="H15" s="776"/>
      <c r="I15" s="776"/>
      <c r="J15" s="776"/>
      <c r="K15" s="776"/>
      <c r="L15" s="777"/>
      <c r="M15" s="752" t="s">
        <v>399</v>
      </c>
      <c r="N15" s="752"/>
      <c r="O15" s="752"/>
      <c r="P15" s="775" t="s">
        <v>613</v>
      </c>
      <c r="Q15" s="776"/>
      <c r="R15" s="776"/>
      <c r="S15" s="776"/>
      <c r="T15" s="776"/>
      <c r="U15" s="776"/>
      <c r="V15" s="776"/>
      <c r="W15" s="777"/>
    </row>
    <row r="16" spans="2:23" s="31" customFormat="1" ht="25.5" customHeight="1" x14ac:dyDescent="0.15">
      <c r="B16" s="754" t="s">
        <v>32</v>
      </c>
      <c r="C16" s="754" t="s">
        <v>190</v>
      </c>
      <c r="D16" s="754"/>
      <c r="E16" s="267">
        <v>4</v>
      </c>
      <c r="F16" s="740"/>
      <c r="G16" s="741"/>
      <c r="H16" s="741"/>
      <c r="I16" s="741"/>
      <c r="J16" s="741"/>
      <c r="K16" s="741"/>
      <c r="L16" s="742"/>
      <c r="M16" s="754" t="s">
        <v>32</v>
      </c>
      <c r="N16" s="754" t="s">
        <v>190</v>
      </c>
      <c r="O16" s="754"/>
      <c r="P16" s="267">
        <v>4</v>
      </c>
      <c r="Q16" s="743"/>
      <c r="R16" s="744"/>
      <c r="S16" s="744"/>
      <c r="T16" s="744"/>
      <c r="U16" s="744"/>
      <c r="V16" s="744"/>
      <c r="W16" s="745"/>
    </row>
    <row r="17" spans="2:24" s="31" customFormat="1" ht="25.5" customHeight="1" x14ac:dyDescent="0.15">
      <c r="B17" s="754"/>
      <c r="C17" s="754" t="s">
        <v>322</v>
      </c>
      <c r="D17" s="754"/>
      <c r="E17" s="268">
        <v>9</v>
      </c>
      <c r="F17" s="743"/>
      <c r="G17" s="744"/>
      <c r="H17" s="744"/>
      <c r="I17" s="744"/>
      <c r="J17" s="744"/>
      <c r="K17" s="744"/>
      <c r="L17" s="745"/>
      <c r="M17" s="754"/>
      <c r="N17" s="754" t="s">
        <v>322</v>
      </c>
      <c r="O17" s="754"/>
      <c r="P17" s="268">
        <v>10</v>
      </c>
      <c r="Q17" s="743"/>
      <c r="R17" s="744"/>
      <c r="S17" s="744"/>
      <c r="T17" s="744"/>
      <c r="U17" s="744"/>
      <c r="V17" s="744"/>
      <c r="W17" s="745"/>
    </row>
    <row r="18" spans="2:24" s="31" customFormat="1" ht="25.5" customHeight="1" x14ac:dyDescent="0.15">
      <c r="B18" s="754" t="s">
        <v>30</v>
      </c>
      <c r="C18" s="754" t="s">
        <v>167</v>
      </c>
      <c r="D18" s="754"/>
      <c r="E18" s="269" t="s">
        <v>250</v>
      </c>
      <c r="F18" s="743"/>
      <c r="G18" s="744"/>
      <c r="H18" s="744"/>
      <c r="I18" s="744"/>
      <c r="J18" s="744"/>
      <c r="K18" s="744"/>
      <c r="L18" s="745"/>
      <c r="M18" s="754" t="s">
        <v>30</v>
      </c>
      <c r="N18" s="754" t="s">
        <v>167</v>
      </c>
      <c r="O18" s="754"/>
      <c r="P18" s="269" t="s">
        <v>250</v>
      </c>
      <c r="Q18" s="743"/>
      <c r="R18" s="744"/>
      <c r="S18" s="744"/>
      <c r="T18" s="744"/>
      <c r="U18" s="744"/>
      <c r="V18" s="744"/>
      <c r="W18" s="745"/>
    </row>
    <row r="19" spans="2:24" s="31" customFormat="1" ht="25.5" customHeight="1" x14ac:dyDescent="0.15">
      <c r="B19" s="754"/>
      <c r="C19" s="754" t="s">
        <v>166</v>
      </c>
      <c r="D19" s="754"/>
      <c r="E19" s="267" t="s">
        <v>265</v>
      </c>
      <c r="F19" s="743"/>
      <c r="G19" s="744"/>
      <c r="H19" s="744"/>
      <c r="I19" s="744"/>
      <c r="J19" s="744"/>
      <c r="K19" s="744"/>
      <c r="L19" s="745"/>
      <c r="M19" s="754"/>
      <c r="N19" s="754" t="s">
        <v>166</v>
      </c>
      <c r="O19" s="754"/>
      <c r="P19" s="267" t="s">
        <v>265</v>
      </c>
      <c r="Q19" s="743"/>
      <c r="R19" s="744"/>
      <c r="S19" s="744"/>
      <c r="T19" s="744"/>
      <c r="U19" s="744"/>
      <c r="V19" s="744"/>
      <c r="W19" s="745"/>
    </row>
    <row r="20" spans="2:24" s="31" customFormat="1" ht="25.5" customHeight="1" x14ac:dyDescent="0.15">
      <c r="B20" s="752" t="s">
        <v>31</v>
      </c>
      <c r="C20" s="752"/>
      <c r="D20" s="752"/>
      <c r="E20" s="270" t="s">
        <v>476</v>
      </c>
      <c r="F20" s="743"/>
      <c r="G20" s="744"/>
      <c r="H20" s="744"/>
      <c r="I20" s="744"/>
      <c r="J20" s="744"/>
      <c r="K20" s="744"/>
      <c r="L20" s="745"/>
      <c r="M20" s="752" t="s">
        <v>31</v>
      </c>
      <c r="N20" s="752"/>
      <c r="O20" s="752"/>
      <c r="P20" s="270" t="s">
        <v>476</v>
      </c>
      <c r="Q20" s="743"/>
      <c r="R20" s="744"/>
      <c r="S20" s="744"/>
      <c r="T20" s="744"/>
      <c r="U20" s="744"/>
      <c r="V20" s="744"/>
      <c r="W20" s="745"/>
    </row>
    <row r="21" spans="2:24" s="31" customFormat="1" ht="25.5" customHeight="1" x14ac:dyDescent="0.15">
      <c r="B21" s="736" t="s">
        <v>219</v>
      </c>
      <c r="C21" s="752" t="s">
        <v>397</v>
      </c>
      <c r="D21" s="752"/>
      <c r="E21" s="268" t="s">
        <v>252</v>
      </c>
      <c r="F21" s="743"/>
      <c r="G21" s="744"/>
      <c r="H21" s="744"/>
      <c r="I21" s="744"/>
      <c r="J21" s="744"/>
      <c r="K21" s="744"/>
      <c r="L21" s="745"/>
      <c r="M21" s="736" t="s">
        <v>219</v>
      </c>
      <c r="N21" s="752" t="s">
        <v>397</v>
      </c>
      <c r="O21" s="752"/>
      <c r="P21" s="268" t="s">
        <v>252</v>
      </c>
      <c r="Q21" s="743"/>
      <c r="R21" s="744"/>
      <c r="S21" s="744"/>
      <c r="T21" s="744"/>
      <c r="U21" s="744"/>
      <c r="V21" s="744"/>
      <c r="W21" s="745"/>
    </row>
    <row r="22" spans="2:24" s="31" customFormat="1" ht="25.5" customHeight="1" x14ac:dyDescent="0.15">
      <c r="B22" s="749"/>
      <c r="C22" s="752" t="s">
        <v>218</v>
      </c>
      <c r="D22" s="752"/>
      <c r="E22" s="204" t="s">
        <v>540</v>
      </c>
      <c r="F22" s="743"/>
      <c r="G22" s="744"/>
      <c r="H22" s="744"/>
      <c r="I22" s="744"/>
      <c r="J22" s="744"/>
      <c r="K22" s="744"/>
      <c r="L22" s="745"/>
      <c r="M22" s="749"/>
      <c r="N22" s="752" t="s">
        <v>218</v>
      </c>
      <c r="O22" s="752"/>
      <c r="P22" s="204" t="s">
        <v>540</v>
      </c>
      <c r="Q22" s="743"/>
      <c r="R22" s="744"/>
      <c r="S22" s="744"/>
      <c r="T22" s="744"/>
      <c r="U22" s="744"/>
      <c r="V22" s="744"/>
      <c r="W22" s="745"/>
    </row>
    <row r="23" spans="2:24" s="31" customFormat="1" ht="25.5" customHeight="1" x14ac:dyDescent="0.15">
      <c r="B23" s="737"/>
      <c r="C23" s="752" t="s">
        <v>220</v>
      </c>
      <c r="D23" s="752"/>
      <c r="E23" s="204" t="s">
        <v>578</v>
      </c>
      <c r="F23" s="746"/>
      <c r="G23" s="747"/>
      <c r="H23" s="747"/>
      <c r="I23" s="747"/>
      <c r="J23" s="747"/>
      <c r="K23" s="747"/>
      <c r="L23" s="748"/>
      <c r="M23" s="737"/>
      <c r="N23" s="752" t="s">
        <v>220</v>
      </c>
      <c r="O23" s="752"/>
      <c r="P23" s="204" t="s">
        <v>578</v>
      </c>
      <c r="Q23" s="743"/>
      <c r="R23" s="744"/>
      <c r="S23" s="744"/>
      <c r="T23" s="744"/>
      <c r="U23" s="744"/>
      <c r="V23" s="744"/>
      <c r="W23" s="745"/>
    </row>
    <row r="24" spans="2:24" s="31" customFormat="1" ht="25.5" customHeight="1" x14ac:dyDescent="0.15">
      <c r="B24" s="755" t="s">
        <v>398</v>
      </c>
      <c r="C24" s="755"/>
      <c r="D24" s="755"/>
      <c r="E24" s="772" t="s">
        <v>622</v>
      </c>
      <c r="F24" s="773"/>
      <c r="G24" s="774"/>
      <c r="H24" s="755" t="s">
        <v>434</v>
      </c>
      <c r="I24" s="755"/>
      <c r="J24" s="769" t="s">
        <v>586</v>
      </c>
      <c r="K24" s="770"/>
      <c r="L24" s="771"/>
      <c r="M24" s="755" t="s">
        <v>398</v>
      </c>
      <c r="N24" s="755"/>
      <c r="O24" s="755"/>
      <c r="P24" s="772" t="s">
        <v>622</v>
      </c>
      <c r="Q24" s="773"/>
      <c r="R24" s="774"/>
      <c r="S24" s="755" t="s">
        <v>434</v>
      </c>
      <c r="T24" s="755"/>
      <c r="U24" s="757" t="s">
        <v>586</v>
      </c>
      <c r="V24" s="757"/>
      <c r="W24" s="757"/>
    </row>
    <row r="25" spans="2:24" s="31" customFormat="1" ht="25.5" customHeight="1" x14ac:dyDescent="0.15">
      <c r="B25" s="758" t="s">
        <v>234</v>
      </c>
      <c r="C25" s="758"/>
      <c r="D25" s="758"/>
      <c r="E25" s="759" t="s">
        <v>586</v>
      </c>
      <c r="F25" s="759"/>
      <c r="G25" s="759"/>
      <c r="H25" s="760" t="s">
        <v>4</v>
      </c>
      <c r="I25" s="761"/>
      <c r="J25" s="762" t="s">
        <v>586</v>
      </c>
      <c r="K25" s="763"/>
      <c r="L25" s="764"/>
      <c r="M25" s="760" t="s">
        <v>234</v>
      </c>
      <c r="N25" s="761"/>
      <c r="O25" s="765"/>
      <c r="P25" s="766" t="s">
        <v>586</v>
      </c>
      <c r="Q25" s="759"/>
      <c r="R25" s="759"/>
      <c r="S25" s="767" t="s">
        <v>4</v>
      </c>
      <c r="T25" s="768"/>
      <c r="U25" s="762" t="s">
        <v>586</v>
      </c>
      <c r="V25" s="763"/>
      <c r="W25" s="764"/>
    </row>
    <row r="26" spans="2:24" s="31" customFormat="1" ht="39.75" customHeight="1" x14ac:dyDescent="0.15">
      <c r="B26" s="752" t="s">
        <v>399</v>
      </c>
      <c r="C26" s="752"/>
      <c r="D26" s="752"/>
      <c r="E26" s="775" t="s">
        <v>623</v>
      </c>
      <c r="F26" s="776"/>
      <c r="G26" s="776"/>
      <c r="H26" s="776"/>
      <c r="I26" s="776"/>
      <c r="J26" s="776"/>
      <c r="K26" s="776"/>
      <c r="L26" s="777"/>
      <c r="M26" s="752" t="s">
        <v>399</v>
      </c>
      <c r="N26" s="752"/>
      <c r="O26" s="752"/>
      <c r="P26" s="775" t="s">
        <v>623</v>
      </c>
      <c r="Q26" s="776"/>
      <c r="R26" s="776"/>
      <c r="S26" s="776"/>
      <c r="T26" s="776"/>
      <c r="U26" s="776"/>
      <c r="V26" s="776"/>
      <c r="W26" s="777"/>
    </row>
    <row r="27" spans="2:24" s="31" customFormat="1" ht="15" customHeight="1" x14ac:dyDescent="0.15">
      <c r="B27" s="271"/>
      <c r="C27" s="778" t="s">
        <v>521</v>
      </c>
      <c r="D27" s="779"/>
      <c r="E27" s="779"/>
      <c r="F27" s="779"/>
      <c r="G27" s="779"/>
      <c r="H27" s="779"/>
      <c r="I27" s="779"/>
      <c r="J27" s="779"/>
      <c r="K27" s="779"/>
      <c r="L27" s="779"/>
      <c r="M27" s="272"/>
      <c r="N27" s="272" t="s">
        <v>429</v>
      </c>
      <c r="O27" s="272"/>
      <c r="P27" s="272"/>
      <c r="Q27" s="272"/>
      <c r="R27" s="272"/>
      <c r="S27" s="272"/>
      <c r="T27" s="272"/>
      <c r="U27" s="272"/>
      <c r="V27" s="272"/>
      <c r="W27" s="272"/>
    </row>
    <row r="28" spans="2:24" s="31" customFormat="1" ht="15" customHeight="1" x14ac:dyDescent="0.15">
      <c r="B28" s="271"/>
      <c r="C28" s="780"/>
      <c r="D28" s="780"/>
      <c r="E28" s="780"/>
      <c r="F28" s="780"/>
      <c r="G28" s="780"/>
      <c r="H28" s="780"/>
      <c r="I28" s="780"/>
      <c r="J28" s="780"/>
      <c r="K28" s="780"/>
      <c r="L28" s="780"/>
      <c r="M28" s="272"/>
      <c r="N28" s="272" t="s">
        <v>522</v>
      </c>
      <c r="O28" s="272"/>
      <c r="P28" s="272"/>
      <c r="Q28" s="272"/>
      <c r="R28" s="272"/>
      <c r="S28" s="272"/>
      <c r="T28" s="272"/>
      <c r="U28" s="272"/>
      <c r="V28" s="272"/>
      <c r="W28" s="272"/>
    </row>
    <row r="29" spans="2:24" ht="15" customHeight="1" x14ac:dyDescent="0.15">
      <c r="C29" s="123" t="s">
        <v>430</v>
      </c>
      <c r="D29" s="4"/>
      <c r="E29" s="4"/>
      <c r="F29" s="4"/>
      <c r="G29" s="4"/>
      <c r="H29" s="4"/>
      <c r="I29" s="4"/>
      <c r="J29" s="4"/>
      <c r="K29" s="4"/>
      <c r="L29" s="4"/>
      <c r="M29" s="4"/>
      <c r="N29" s="34" t="s">
        <v>406</v>
      </c>
      <c r="O29" s="4"/>
      <c r="P29" s="4"/>
      <c r="Q29" s="4"/>
      <c r="R29" s="4"/>
      <c r="S29" s="4"/>
      <c r="T29" s="4"/>
      <c r="U29" s="4"/>
      <c r="V29" s="4"/>
      <c r="W29" s="4"/>
      <c r="X29" s="31"/>
    </row>
    <row r="30" spans="2:24" ht="15" customHeight="1" x14ac:dyDescent="0.15">
      <c r="C30" s="123" t="s">
        <v>431</v>
      </c>
      <c r="D30" s="4"/>
      <c r="E30" s="4"/>
      <c r="F30" s="4"/>
      <c r="G30" s="4"/>
      <c r="H30" s="4"/>
      <c r="I30" s="4"/>
      <c r="J30" s="4"/>
      <c r="K30" s="4"/>
      <c r="L30" s="4"/>
      <c r="M30" s="4"/>
      <c r="N30" s="34" t="s">
        <v>375</v>
      </c>
      <c r="O30" s="4"/>
      <c r="P30" s="4"/>
      <c r="Q30" s="4"/>
      <c r="R30" s="4"/>
      <c r="S30" s="4"/>
      <c r="T30" s="4"/>
      <c r="U30" s="4"/>
      <c r="V30" s="4"/>
      <c r="W30" s="4"/>
      <c r="X30" s="31"/>
    </row>
    <row r="31" spans="2:24" ht="15.6" customHeight="1" x14ac:dyDescent="0.15">
      <c r="C31" s="30"/>
      <c r="N31" s="30"/>
    </row>
  </sheetData>
  <mergeCells count="104">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N17:O17"/>
    <mergeCell ref="B18:B19"/>
    <mergeCell ref="C18:D18"/>
    <mergeCell ref="M18:M19"/>
    <mergeCell ref="N18:O18"/>
    <mergeCell ref="C19:D19"/>
    <mergeCell ref="N19:O19"/>
    <mergeCell ref="B15:D15"/>
    <mergeCell ref="E15:L15"/>
    <mergeCell ref="M15:O15"/>
    <mergeCell ref="B20:D20"/>
    <mergeCell ref="M20:O20"/>
    <mergeCell ref="B21:B23"/>
    <mergeCell ref="C21:D21"/>
    <mergeCell ref="M21:M23"/>
    <mergeCell ref="N21:O21"/>
    <mergeCell ref="C22:D22"/>
    <mergeCell ref="N22:O22"/>
    <mergeCell ref="C23:D23"/>
    <mergeCell ref="N23:O23"/>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s>
  <phoneticPr fontId="9"/>
  <dataValidations count="1">
    <dataValidation type="list" allowBlank="1" showInputMessage="1" showErrorMessage="1" sqref="E8 E19 P8 P19" xr:uid="{022023E9-EE4B-4E61-A5B6-6955C3D8BA97}">
      <formula1>INDIRECT(E7)</formula1>
    </dataValidation>
  </dataValidations>
  <printOptions horizontalCentered="1" verticalCentered="1"/>
  <pageMargins left="0.23622047244094491" right="0.23622047244094491" top="0.74803149606299213" bottom="0.74803149606299213" header="0.31496062992125984" footer="0.31496062992125984"/>
  <pageSetup paperSize="9" scale="65"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C865587D-1F7C-475C-97CA-77722CA084C4}">
          <x14:formula1>
            <xm:f>'(参考)リスト'!$F$16:$F$21</xm:f>
          </x14:formula1>
          <xm:sqref>E11:E12 E22:E23 P11:P12 P22:P23</xm:sqref>
        </x14:dataValidation>
        <x14:dataValidation type="list" allowBlank="1" showInputMessage="1" showErrorMessage="1" xr:uid="{F3915428-D889-40B8-8C46-8B17E1BB7426}">
          <x14:formula1>
            <xm:f>'(参考)リスト'!$D$16:$D$18</xm:f>
          </x14:formula1>
          <xm:sqref>E10 E21 P10 P21</xm:sqref>
        </x14:dataValidation>
        <x14:dataValidation type="list" allowBlank="1" showInputMessage="1" showErrorMessage="1" xr:uid="{188AF2FE-8D03-45E7-82E0-1B18D27C0915}">
          <x14:formula1>
            <xm:f>'(参考)リスト'!$E$16:$E$27</xm:f>
          </x14:formula1>
          <xm:sqref>E9 E20 P9 P20</xm:sqref>
        </x14:dataValidation>
        <x14:dataValidation type="list" allowBlank="1" showInputMessage="1" showErrorMessage="1" xr:uid="{F76416B1-A5EF-4C79-A0C6-1BA198BE0454}">
          <x14:formula1>
            <xm:f>'(参考)リスト'!$B$16:$B$21</xm:f>
          </x14:formula1>
          <xm:sqref>E7 E18 P7 P18</xm:sqref>
        </x14:dataValidation>
      </x14:dataValidations>
    </ext>
  </extLst>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3">
    <pageSetUpPr fitToPage="1"/>
  </sheetPr>
  <dimension ref="B1:Z59"/>
  <sheetViews>
    <sheetView showGridLines="0" showZeros="0" view="pageBreakPreview" zoomScale="85" zoomScaleNormal="70" zoomScaleSheetLayoutView="85" workbookViewId="0">
      <selection activeCell="B3" sqref="B2:AO41"/>
    </sheetView>
  </sheetViews>
  <sheetFormatPr defaultColWidth="7.625" defaultRowHeight="28.15" customHeight="1" x14ac:dyDescent="0.15"/>
  <cols>
    <col min="1" max="1" width="7" style="28" customWidth="1"/>
    <col min="2" max="2" width="7.375" style="28" customWidth="1"/>
    <col min="3" max="3" width="5.875" style="28" customWidth="1"/>
    <col min="4" max="6" width="6.875" style="28" customWidth="1"/>
    <col min="7" max="8" width="5.875" style="28" customWidth="1"/>
    <col min="9" max="9" width="8.875" style="28" customWidth="1"/>
    <col min="10" max="10" width="7.375" style="28" customWidth="1"/>
    <col min="11" max="11" width="5.875" style="28" customWidth="1"/>
    <col min="12" max="14" width="6.75" style="28" customWidth="1"/>
    <col min="15" max="16" width="5.875" style="28" customWidth="1"/>
    <col min="17" max="17" width="8.875" style="28" customWidth="1"/>
    <col min="18" max="18" width="7.375" style="28" customWidth="1"/>
    <col min="19" max="19" width="5.875" style="28" customWidth="1"/>
    <col min="20" max="22" width="6.75" style="28" customWidth="1"/>
    <col min="23" max="24" width="5.875" style="28" customWidth="1"/>
    <col min="25" max="25" width="8.875" style="28" customWidth="1"/>
    <col min="26" max="16384" width="7.625" style="28"/>
  </cols>
  <sheetData>
    <row r="1" spans="2:25" ht="9" customHeight="1" x14ac:dyDescent="0.15"/>
    <row r="2" spans="2:25" ht="18" customHeight="1" x14ac:dyDescent="0.15">
      <c r="B2" s="265" t="s">
        <v>244</v>
      </c>
      <c r="C2" s="266"/>
      <c r="D2" s="266"/>
      <c r="E2" s="266"/>
      <c r="F2" s="266"/>
      <c r="G2" s="266"/>
      <c r="H2" s="266"/>
      <c r="I2" s="266"/>
      <c r="J2" s="266"/>
      <c r="K2" s="266"/>
      <c r="L2" s="266"/>
      <c r="M2" s="266"/>
      <c r="N2" s="266"/>
      <c r="O2" s="266"/>
      <c r="P2" s="266"/>
      <c r="Q2" s="266"/>
    </row>
    <row r="3" spans="2:25" ht="25.15" customHeight="1" x14ac:dyDescent="0.15">
      <c r="B3" s="804" t="s">
        <v>34</v>
      </c>
      <c r="C3" s="804"/>
      <c r="D3" s="804"/>
      <c r="E3" s="805" t="s">
        <v>531</v>
      </c>
      <c r="F3" s="805"/>
      <c r="G3" s="805"/>
      <c r="H3" s="805"/>
      <c r="I3" s="795" t="s">
        <v>27</v>
      </c>
      <c r="J3" s="796"/>
      <c r="K3" s="797"/>
      <c r="L3" s="722" t="s">
        <v>682</v>
      </c>
      <c r="M3" s="714"/>
      <c r="N3" s="715"/>
      <c r="O3" s="823" t="s">
        <v>448</v>
      </c>
      <c r="P3" s="824"/>
      <c r="Q3" s="825"/>
      <c r="R3" s="806" t="s">
        <v>536</v>
      </c>
      <c r="S3" s="807"/>
      <c r="T3" s="808"/>
      <c r="U3" s="829" t="s">
        <v>213</v>
      </c>
      <c r="V3" s="830"/>
      <c r="W3" s="833">
        <v>45594</v>
      </c>
      <c r="X3" s="834"/>
      <c r="Y3" s="835"/>
    </row>
    <row r="4" spans="2:25" ht="25.15" customHeight="1" x14ac:dyDescent="0.15">
      <c r="B4" s="809" t="s">
        <v>28</v>
      </c>
      <c r="C4" s="809"/>
      <c r="D4" s="809"/>
      <c r="E4" s="810" t="s">
        <v>532</v>
      </c>
      <c r="F4" s="810"/>
      <c r="G4" s="810"/>
      <c r="H4" s="810"/>
      <c r="I4" s="795" t="s">
        <v>33</v>
      </c>
      <c r="J4" s="796"/>
      <c r="K4" s="797"/>
      <c r="L4" s="772" t="s">
        <v>534</v>
      </c>
      <c r="M4" s="773"/>
      <c r="N4" s="774"/>
      <c r="O4" s="826"/>
      <c r="P4" s="827"/>
      <c r="Q4" s="828"/>
      <c r="R4" s="811" t="s">
        <v>537</v>
      </c>
      <c r="S4" s="812"/>
      <c r="T4" s="813"/>
      <c r="U4" s="831"/>
      <c r="V4" s="832"/>
      <c r="W4" s="836"/>
      <c r="X4" s="837"/>
      <c r="Y4" s="838"/>
    </row>
    <row r="5" spans="2:25" ht="15" customHeight="1" x14ac:dyDescent="0.15">
      <c r="B5" s="795" t="s">
        <v>198</v>
      </c>
      <c r="C5" s="796"/>
      <c r="D5" s="797"/>
      <c r="E5" s="273"/>
      <c r="F5" s="795" t="s">
        <v>197</v>
      </c>
      <c r="G5" s="796"/>
      <c r="H5" s="797"/>
      <c r="I5" s="274"/>
      <c r="J5" s="795" t="s">
        <v>198</v>
      </c>
      <c r="K5" s="796"/>
      <c r="L5" s="797"/>
      <c r="M5" s="273"/>
      <c r="N5" s="795" t="s">
        <v>197</v>
      </c>
      <c r="O5" s="796"/>
      <c r="P5" s="797"/>
      <c r="Q5" s="274"/>
      <c r="R5" s="798" t="s">
        <v>198</v>
      </c>
      <c r="S5" s="800"/>
      <c r="T5" s="799"/>
      <c r="U5" s="124"/>
      <c r="V5" s="798" t="s">
        <v>197</v>
      </c>
      <c r="W5" s="800"/>
      <c r="X5" s="799"/>
      <c r="Y5" s="144"/>
    </row>
    <row r="6" spans="2:25" ht="15" customHeight="1" x14ac:dyDescent="0.15">
      <c r="B6" s="795" t="s">
        <v>196</v>
      </c>
      <c r="C6" s="796"/>
      <c r="D6" s="204"/>
      <c r="E6" s="801"/>
      <c r="F6" s="802"/>
      <c r="G6" s="802"/>
      <c r="H6" s="802"/>
      <c r="I6" s="803"/>
      <c r="J6" s="795" t="s">
        <v>196</v>
      </c>
      <c r="K6" s="796"/>
      <c r="L6" s="204"/>
      <c r="M6" s="801"/>
      <c r="N6" s="802"/>
      <c r="O6" s="802"/>
      <c r="P6" s="802"/>
      <c r="Q6" s="803"/>
      <c r="R6" s="798" t="s">
        <v>196</v>
      </c>
      <c r="S6" s="800"/>
      <c r="T6" s="172"/>
      <c r="U6" s="814"/>
      <c r="V6" s="815"/>
      <c r="W6" s="815"/>
      <c r="X6" s="815"/>
      <c r="Y6" s="816"/>
    </row>
    <row r="7" spans="2:25" ht="15" customHeight="1" x14ac:dyDescent="0.15">
      <c r="B7" s="795" t="s">
        <v>195</v>
      </c>
      <c r="C7" s="797"/>
      <c r="D7" s="722"/>
      <c r="E7" s="715"/>
      <c r="F7" s="795" t="s">
        <v>194</v>
      </c>
      <c r="G7" s="797"/>
      <c r="H7" s="308"/>
      <c r="I7" s="308"/>
      <c r="J7" s="795" t="s">
        <v>195</v>
      </c>
      <c r="K7" s="797"/>
      <c r="L7" s="722"/>
      <c r="M7" s="715"/>
      <c r="N7" s="795" t="s">
        <v>194</v>
      </c>
      <c r="O7" s="797"/>
      <c r="P7" s="308"/>
      <c r="Q7" s="308"/>
      <c r="R7" s="798" t="s">
        <v>195</v>
      </c>
      <c r="S7" s="799"/>
      <c r="T7" s="817"/>
      <c r="U7" s="818"/>
      <c r="V7" s="798" t="s">
        <v>194</v>
      </c>
      <c r="W7" s="799"/>
      <c r="X7" s="839"/>
      <c r="Y7" s="839"/>
    </row>
    <row r="8" spans="2:25" ht="15" customHeight="1" x14ac:dyDescent="0.15">
      <c r="B8" s="819" t="s">
        <v>205</v>
      </c>
      <c r="C8" s="819"/>
      <c r="D8" s="204"/>
      <c r="E8" s="275" t="s">
        <v>193</v>
      </c>
      <c r="F8" s="820"/>
      <c r="G8" s="820"/>
      <c r="H8" s="820"/>
      <c r="I8" s="820"/>
      <c r="J8" s="819" t="s">
        <v>205</v>
      </c>
      <c r="K8" s="819"/>
      <c r="L8" s="204"/>
      <c r="M8" s="275" t="s">
        <v>193</v>
      </c>
      <c r="N8" s="820"/>
      <c r="O8" s="820"/>
      <c r="P8" s="820"/>
      <c r="Q8" s="820"/>
      <c r="R8" s="821" t="s">
        <v>205</v>
      </c>
      <c r="S8" s="821"/>
      <c r="T8" s="172"/>
      <c r="U8" s="147" t="s">
        <v>193</v>
      </c>
      <c r="V8" s="822"/>
      <c r="W8" s="822"/>
      <c r="X8" s="822"/>
      <c r="Y8" s="822"/>
    </row>
    <row r="9" spans="2:25" s="31" customFormat="1" ht="14.1" customHeight="1" x14ac:dyDescent="0.15">
      <c r="B9" s="785"/>
      <c r="C9" s="785"/>
      <c r="D9" s="785"/>
      <c r="E9" s="785"/>
      <c r="F9" s="785"/>
      <c r="G9" s="785"/>
      <c r="H9" s="785"/>
      <c r="I9" s="785"/>
      <c r="J9" s="757"/>
      <c r="K9" s="757"/>
      <c r="L9" s="757"/>
      <c r="M9" s="757"/>
      <c r="N9" s="757"/>
      <c r="O9" s="757"/>
      <c r="P9" s="757"/>
      <c r="Q9" s="757"/>
      <c r="R9" s="786"/>
      <c r="S9" s="786"/>
      <c r="T9" s="786"/>
      <c r="U9" s="786"/>
      <c r="V9" s="786"/>
      <c r="W9" s="786"/>
      <c r="X9" s="786"/>
      <c r="Y9" s="787"/>
    </row>
    <row r="10" spans="2:25" s="31" customFormat="1" ht="14.1" customHeight="1" x14ac:dyDescent="0.15">
      <c r="B10" s="756"/>
      <c r="C10" s="756"/>
      <c r="D10" s="756"/>
      <c r="E10" s="756"/>
      <c r="F10" s="756"/>
      <c r="G10" s="756"/>
      <c r="H10" s="756"/>
      <c r="I10" s="756"/>
      <c r="J10" s="757"/>
      <c r="K10" s="757"/>
      <c r="L10" s="757"/>
      <c r="M10" s="757"/>
      <c r="N10" s="757"/>
      <c r="O10" s="757"/>
      <c r="P10" s="757"/>
      <c r="Q10" s="757"/>
      <c r="R10" s="786"/>
      <c r="S10" s="786"/>
      <c r="T10" s="786"/>
      <c r="U10" s="786"/>
      <c r="V10" s="786"/>
      <c r="W10" s="786"/>
      <c r="X10" s="786"/>
      <c r="Y10" s="787"/>
    </row>
    <row r="11" spans="2:25" s="31" customFormat="1" ht="14.1" customHeight="1" x14ac:dyDescent="0.15">
      <c r="B11" s="756"/>
      <c r="C11" s="756"/>
      <c r="D11" s="756"/>
      <c r="E11" s="756"/>
      <c r="F11" s="756"/>
      <c r="G11" s="756"/>
      <c r="H11" s="756"/>
      <c r="I11" s="756"/>
      <c r="J11" s="757"/>
      <c r="K11" s="757"/>
      <c r="L11" s="757"/>
      <c r="M11" s="757"/>
      <c r="N11" s="757"/>
      <c r="O11" s="757"/>
      <c r="P11" s="757"/>
      <c r="Q11" s="757"/>
      <c r="R11" s="786"/>
      <c r="S11" s="786"/>
      <c r="T11" s="786"/>
      <c r="U11" s="786"/>
      <c r="V11" s="786"/>
      <c r="W11" s="786"/>
      <c r="X11" s="786"/>
      <c r="Y11" s="787"/>
    </row>
    <row r="12" spans="2:25" s="31" customFormat="1" ht="14.1" customHeight="1" x14ac:dyDescent="0.15">
      <c r="B12" s="756"/>
      <c r="C12" s="756"/>
      <c r="D12" s="756"/>
      <c r="E12" s="756"/>
      <c r="F12" s="756"/>
      <c r="G12" s="756"/>
      <c r="H12" s="756"/>
      <c r="I12" s="756"/>
      <c r="J12" s="757"/>
      <c r="K12" s="757"/>
      <c r="L12" s="757"/>
      <c r="M12" s="757"/>
      <c r="N12" s="757"/>
      <c r="O12" s="757"/>
      <c r="P12" s="757"/>
      <c r="Q12" s="757"/>
      <c r="R12" s="786"/>
      <c r="S12" s="786"/>
      <c r="T12" s="786"/>
      <c r="U12" s="786"/>
      <c r="V12" s="786"/>
      <c r="W12" s="786"/>
      <c r="X12" s="786"/>
      <c r="Y12" s="787"/>
    </row>
    <row r="13" spans="2:25" s="31" customFormat="1" ht="14.1" customHeight="1" x14ac:dyDescent="0.15">
      <c r="B13" s="756"/>
      <c r="C13" s="756"/>
      <c r="D13" s="756"/>
      <c r="E13" s="756"/>
      <c r="F13" s="756"/>
      <c r="G13" s="756"/>
      <c r="H13" s="756"/>
      <c r="I13" s="756"/>
      <c r="J13" s="757"/>
      <c r="K13" s="757"/>
      <c r="L13" s="757"/>
      <c r="M13" s="757"/>
      <c r="N13" s="757"/>
      <c r="O13" s="757"/>
      <c r="P13" s="757"/>
      <c r="Q13" s="757"/>
      <c r="R13" s="786"/>
      <c r="S13" s="786"/>
      <c r="T13" s="786"/>
      <c r="U13" s="786"/>
      <c r="V13" s="786"/>
      <c r="W13" s="786"/>
      <c r="X13" s="786"/>
      <c r="Y13" s="787"/>
    </row>
    <row r="14" spans="2:25" s="31" customFormat="1" ht="14.1" customHeight="1" x14ac:dyDescent="0.15">
      <c r="B14" s="756"/>
      <c r="C14" s="756"/>
      <c r="D14" s="756"/>
      <c r="E14" s="756"/>
      <c r="F14" s="756"/>
      <c r="G14" s="756"/>
      <c r="H14" s="756"/>
      <c r="I14" s="756"/>
      <c r="J14" s="757"/>
      <c r="K14" s="757"/>
      <c r="L14" s="757"/>
      <c r="M14" s="757"/>
      <c r="N14" s="757"/>
      <c r="O14" s="757"/>
      <c r="P14" s="757"/>
      <c r="Q14" s="757"/>
      <c r="R14" s="786"/>
      <c r="S14" s="786"/>
      <c r="T14" s="786"/>
      <c r="U14" s="786"/>
      <c r="V14" s="786"/>
      <c r="W14" s="786"/>
      <c r="X14" s="786"/>
      <c r="Y14" s="787"/>
    </row>
    <row r="15" spans="2:25" s="31" customFormat="1" ht="14.1" customHeight="1" x14ac:dyDescent="0.15">
      <c r="B15" s="756"/>
      <c r="C15" s="756"/>
      <c r="D15" s="756"/>
      <c r="E15" s="756"/>
      <c r="F15" s="756"/>
      <c r="G15" s="756"/>
      <c r="H15" s="756"/>
      <c r="I15" s="756"/>
      <c r="J15" s="757"/>
      <c r="K15" s="757"/>
      <c r="L15" s="757"/>
      <c r="M15" s="757"/>
      <c r="N15" s="757"/>
      <c r="O15" s="757"/>
      <c r="P15" s="757"/>
      <c r="Q15" s="757"/>
      <c r="R15" s="786"/>
      <c r="S15" s="786"/>
      <c r="T15" s="786"/>
      <c r="U15" s="786"/>
      <c r="V15" s="786"/>
      <c r="W15" s="786"/>
      <c r="X15" s="786"/>
      <c r="Y15" s="787"/>
    </row>
    <row r="16" spans="2:25" s="31" customFormat="1" ht="14.1" customHeight="1" x14ac:dyDescent="0.15">
      <c r="B16" s="756"/>
      <c r="C16" s="756"/>
      <c r="D16" s="756"/>
      <c r="E16" s="756"/>
      <c r="F16" s="756"/>
      <c r="G16" s="756"/>
      <c r="H16" s="756"/>
      <c r="I16" s="756"/>
      <c r="J16" s="757"/>
      <c r="K16" s="757"/>
      <c r="L16" s="757"/>
      <c r="M16" s="757"/>
      <c r="N16" s="757"/>
      <c r="O16" s="757"/>
      <c r="P16" s="757"/>
      <c r="Q16" s="757"/>
      <c r="R16" s="786"/>
      <c r="S16" s="786"/>
      <c r="T16" s="786"/>
      <c r="U16" s="786"/>
      <c r="V16" s="786"/>
      <c r="W16" s="786"/>
      <c r="X16" s="786"/>
      <c r="Y16" s="787"/>
    </row>
    <row r="17" spans="2:25" s="31" customFormat="1" ht="14.1" customHeight="1" x14ac:dyDescent="0.15">
      <c r="B17" s="756"/>
      <c r="C17" s="756"/>
      <c r="D17" s="756"/>
      <c r="E17" s="756"/>
      <c r="F17" s="756"/>
      <c r="G17" s="756"/>
      <c r="H17" s="756"/>
      <c r="I17" s="756"/>
      <c r="J17" s="757"/>
      <c r="K17" s="757"/>
      <c r="L17" s="757"/>
      <c r="M17" s="757"/>
      <c r="N17" s="757"/>
      <c r="O17" s="757"/>
      <c r="P17" s="757"/>
      <c r="Q17" s="757"/>
      <c r="R17" s="786"/>
      <c r="S17" s="786"/>
      <c r="T17" s="786"/>
      <c r="U17" s="786"/>
      <c r="V17" s="786"/>
      <c r="W17" s="786"/>
      <c r="X17" s="786"/>
      <c r="Y17" s="787"/>
    </row>
    <row r="18" spans="2:25" s="31" customFormat="1" ht="14.1" customHeight="1" x14ac:dyDescent="0.15">
      <c r="B18" s="756"/>
      <c r="C18" s="756"/>
      <c r="D18" s="756"/>
      <c r="E18" s="756"/>
      <c r="F18" s="756"/>
      <c r="G18" s="756"/>
      <c r="H18" s="756"/>
      <c r="I18" s="756"/>
      <c r="J18" s="757"/>
      <c r="K18" s="757"/>
      <c r="L18" s="757"/>
      <c r="M18" s="757"/>
      <c r="N18" s="757"/>
      <c r="O18" s="757"/>
      <c r="P18" s="757"/>
      <c r="Q18" s="757"/>
      <c r="R18" s="786"/>
      <c r="S18" s="786"/>
      <c r="T18" s="786"/>
      <c r="U18" s="786"/>
      <c r="V18" s="786"/>
      <c r="W18" s="786"/>
      <c r="X18" s="786"/>
      <c r="Y18" s="787"/>
    </row>
    <row r="19" spans="2:25" s="31" customFormat="1" ht="14.1" customHeight="1" x14ac:dyDescent="0.15">
      <c r="B19" s="756"/>
      <c r="C19" s="756"/>
      <c r="D19" s="756"/>
      <c r="E19" s="756"/>
      <c r="F19" s="756"/>
      <c r="G19" s="756"/>
      <c r="H19" s="756"/>
      <c r="I19" s="756"/>
      <c r="J19" s="757"/>
      <c r="K19" s="757"/>
      <c r="L19" s="757"/>
      <c r="M19" s="757"/>
      <c r="N19" s="757"/>
      <c r="O19" s="757"/>
      <c r="P19" s="757"/>
      <c r="Q19" s="757"/>
      <c r="R19" s="786"/>
      <c r="S19" s="786"/>
      <c r="T19" s="786"/>
      <c r="U19" s="786"/>
      <c r="V19" s="786"/>
      <c r="W19" s="786"/>
      <c r="X19" s="786"/>
      <c r="Y19" s="787"/>
    </row>
    <row r="20" spans="2:25" s="31" customFormat="1" ht="14.1" customHeight="1" x14ac:dyDescent="0.15">
      <c r="B20" s="756"/>
      <c r="C20" s="756"/>
      <c r="D20" s="756"/>
      <c r="E20" s="756"/>
      <c r="F20" s="756"/>
      <c r="G20" s="756"/>
      <c r="H20" s="756"/>
      <c r="I20" s="756"/>
      <c r="J20" s="757"/>
      <c r="K20" s="757"/>
      <c r="L20" s="757"/>
      <c r="M20" s="757"/>
      <c r="N20" s="757"/>
      <c r="O20" s="757"/>
      <c r="P20" s="757"/>
      <c r="Q20" s="757"/>
      <c r="R20" s="786"/>
      <c r="S20" s="786"/>
      <c r="T20" s="786"/>
      <c r="U20" s="786"/>
      <c r="V20" s="786"/>
      <c r="W20" s="786"/>
      <c r="X20" s="786"/>
      <c r="Y20" s="787"/>
    </row>
    <row r="21" spans="2:25" s="31" customFormat="1" ht="14.1" customHeight="1" x14ac:dyDescent="0.15">
      <c r="B21" s="756"/>
      <c r="C21" s="756"/>
      <c r="D21" s="756"/>
      <c r="E21" s="756"/>
      <c r="F21" s="756"/>
      <c r="G21" s="756"/>
      <c r="H21" s="756"/>
      <c r="I21" s="756"/>
      <c r="J21" s="757"/>
      <c r="K21" s="757"/>
      <c r="L21" s="757"/>
      <c r="M21" s="757"/>
      <c r="N21" s="757"/>
      <c r="O21" s="757"/>
      <c r="P21" s="757"/>
      <c r="Q21" s="757"/>
      <c r="R21" s="786"/>
      <c r="S21" s="786"/>
      <c r="T21" s="786"/>
      <c r="U21" s="786"/>
      <c r="V21" s="786"/>
      <c r="W21" s="786"/>
      <c r="X21" s="786"/>
      <c r="Y21" s="787"/>
    </row>
    <row r="22" spans="2:25" ht="15" customHeight="1" x14ac:dyDescent="0.15">
      <c r="B22" s="795" t="s">
        <v>198</v>
      </c>
      <c r="C22" s="796"/>
      <c r="D22" s="797"/>
      <c r="E22" s="273"/>
      <c r="F22" s="795" t="s">
        <v>197</v>
      </c>
      <c r="G22" s="796"/>
      <c r="H22" s="797"/>
      <c r="I22" s="274"/>
      <c r="J22" s="795" t="s">
        <v>198</v>
      </c>
      <c r="K22" s="796"/>
      <c r="L22" s="797"/>
      <c r="M22" s="273"/>
      <c r="N22" s="795" t="s">
        <v>197</v>
      </c>
      <c r="O22" s="796"/>
      <c r="P22" s="797"/>
      <c r="Q22" s="274"/>
      <c r="R22" s="798" t="s">
        <v>198</v>
      </c>
      <c r="S22" s="800"/>
      <c r="T22" s="799"/>
      <c r="U22" s="124"/>
      <c r="V22" s="798" t="s">
        <v>197</v>
      </c>
      <c r="W22" s="800"/>
      <c r="X22" s="799"/>
      <c r="Y22" s="144"/>
    </row>
    <row r="23" spans="2:25" ht="15" customHeight="1" x14ac:dyDescent="0.15">
      <c r="B23" s="795" t="s">
        <v>196</v>
      </c>
      <c r="C23" s="796"/>
      <c r="D23" s="204"/>
      <c r="E23" s="801"/>
      <c r="F23" s="802"/>
      <c r="G23" s="802"/>
      <c r="H23" s="802"/>
      <c r="I23" s="803"/>
      <c r="J23" s="795" t="s">
        <v>196</v>
      </c>
      <c r="K23" s="796"/>
      <c r="L23" s="204"/>
      <c r="M23" s="801"/>
      <c r="N23" s="802"/>
      <c r="O23" s="802"/>
      <c r="P23" s="802"/>
      <c r="Q23" s="803"/>
      <c r="R23" s="798" t="s">
        <v>196</v>
      </c>
      <c r="S23" s="800"/>
      <c r="T23" s="172"/>
      <c r="U23" s="814"/>
      <c r="V23" s="815"/>
      <c r="W23" s="815"/>
      <c r="X23" s="815"/>
      <c r="Y23" s="816"/>
    </row>
    <row r="24" spans="2:25" ht="15" customHeight="1" x14ac:dyDescent="0.15">
      <c r="B24" s="795" t="s">
        <v>195</v>
      </c>
      <c r="C24" s="797"/>
      <c r="D24" s="722"/>
      <c r="E24" s="715"/>
      <c r="F24" s="795" t="s">
        <v>194</v>
      </c>
      <c r="G24" s="797"/>
      <c r="H24" s="308"/>
      <c r="I24" s="308"/>
      <c r="J24" s="795" t="s">
        <v>195</v>
      </c>
      <c r="K24" s="797"/>
      <c r="L24" s="722"/>
      <c r="M24" s="715"/>
      <c r="N24" s="795" t="s">
        <v>194</v>
      </c>
      <c r="O24" s="797"/>
      <c r="P24" s="308"/>
      <c r="Q24" s="308"/>
      <c r="R24" s="798" t="s">
        <v>195</v>
      </c>
      <c r="S24" s="799"/>
      <c r="T24" s="817"/>
      <c r="U24" s="818"/>
      <c r="V24" s="798" t="s">
        <v>194</v>
      </c>
      <c r="W24" s="799"/>
      <c r="X24" s="839"/>
      <c r="Y24" s="839"/>
    </row>
    <row r="25" spans="2:25" ht="15" customHeight="1" x14ac:dyDescent="0.15">
      <c r="B25" s="819" t="s">
        <v>205</v>
      </c>
      <c r="C25" s="819"/>
      <c r="D25" s="204"/>
      <c r="E25" s="275" t="s">
        <v>193</v>
      </c>
      <c r="F25" s="820"/>
      <c r="G25" s="820"/>
      <c r="H25" s="820"/>
      <c r="I25" s="820"/>
      <c r="J25" s="819" t="s">
        <v>205</v>
      </c>
      <c r="K25" s="819"/>
      <c r="L25" s="204"/>
      <c r="M25" s="275" t="s">
        <v>193</v>
      </c>
      <c r="N25" s="820"/>
      <c r="O25" s="820"/>
      <c r="P25" s="820"/>
      <c r="Q25" s="820"/>
      <c r="R25" s="821" t="s">
        <v>205</v>
      </c>
      <c r="S25" s="821"/>
      <c r="T25" s="172"/>
      <c r="U25" s="147" t="s">
        <v>193</v>
      </c>
      <c r="V25" s="822"/>
      <c r="W25" s="822"/>
      <c r="X25" s="822"/>
      <c r="Y25" s="822"/>
    </row>
    <row r="26" spans="2:25" s="31" customFormat="1" ht="14.1" customHeight="1" x14ac:dyDescent="0.15">
      <c r="B26" s="785"/>
      <c r="C26" s="785"/>
      <c r="D26" s="785"/>
      <c r="E26" s="785"/>
      <c r="F26" s="785"/>
      <c r="G26" s="785"/>
      <c r="H26" s="785"/>
      <c r="I26" s="785"/>
      <c r="J26" s="757"/>
      <c r="K26" s="757"/>
      <c r="L26" s="757"/>
      <c r="M26" s="757"/>
      <c r="N26" s="757"/>
      <c r="O26" s="757"/>
      <c r="P26" s="757"/>
      <c r="Q26" s="757"/>
      <c r="R26" s="788"/>
      <c r="S26" s="789"/>
      <c r="T26" s="789"/>
      <c r="U26" s="789"/>
      <c r="V26" s="789"/>
      <c r="W26" s="789"/>
      <c r="X26" s="789"/>
      <c r="Y26" s="790"/>
    </row>
    <row r="27" spans="2:25" s="31" customFormat="1" ht="14.1" customHeight="1" x14ac:dyDescent="0.15">
      <c r="B27" s="756"/>
      <c r="C27" s="756"/>
      <c r="D27" s="756"/>
      <c r="E27" s="756"/>
      <c r="F27" s="756"/>
      <c r="G27" s="756"/>
      <c r="H27" s="756"/>
      <c r="I27" s="756"/>
      <c r="J27" s="757"/>
      <c r="K27" s="757"/>
      <c r="L27" s="757"/>
      <c r="M27" s="757"/>
      <c r="N27" s="757"/>
      <c r="O27" s="757"/>
      <c r="P27" s="757"/>
      <c r="Q27" s="757"/>
      <c r="R27" s="791"/>
      <c r="S27" s="786"/>
      <c r="T27" s="786"/>
      <c r="U27" s="786"/>
      <c r="V27" s="786"/>
      <c r="W27" s="786"/>
      <c r="X27" s="786"/>
      <c r="Y27" s="787"/>
    </row>
    <row r="28" spans="2:25" s="31" customFormat="1" ht="14.1" customHeight="1" x14ac:dyDescent="0.15">
      <c r="B28" s="756"/>
      <c r="C28" s="756"/>
      <c r="D28" s="756"/>
      <c r="E28" s="756"/>
      <c r="F28" s="756"/>
      <c r="G28" s="756"/>
      <c r="H28" s="756"/>
      <c r="I28" s="756"/>
      <c r="J28" s="757"/>
      <c r="K28" s="757"/>
      <c r="L28" s="757"/>
      <c r="M28" s="757"/>
      <c r="N28" s="757"/>
      <c r="O28" s="757"/>
      <c r="P28" s="757"/>
      <c r="Q28" s="757"/>
      <c r="R28" s="791"/>
      <c r="S28" s="786"/>
      <c r="T28" s="786"/>
      <c r="U28" s="786"/>
      <c r="V28" s="786"/>
      <c r="W28" s="786"/>
      <c r="X28" s="786"/>
      <c r="Y28" s="787"/>
    </row>
    <row r="29" spans="2:25" s="31" customFormat="1" ht="14.1" customHeight="1" x14ac:dyDescent="0.15">
      <c r="B29" s="756"/>
      <c r="C29" s="756"/>
      <c r="D29" s="756"/>
      <c r="E29" s="756"/>
      <c r="F29" s="756"/>
      <c r="G29" s="756"/>
      <c r="H29" s="756"/>
      <c r="I29" s="756"/>
      <c r="J29" s="757"/>
      <c r="K29" s="757"/>
      <c r="L29" s="757"/>
      <c r="M29" s="757"/>
      <c r="N29" s="757"/>
      <c r="O29" s="757"/>
      <c r="P29" s="757"/>
      <c r="Q29" s="757"/>
      <c r="R29" s="791"/>
      <c r="S29" s="786"/>
      <c r="T29" s="786"/>
      <c r="U29" s="786"/>
      <c r="V29" s="786"/>
      <c r="W29" s="786"/>
      <c r="X29" s="786"/>
      <c r="Y29" s="787"/>
    </row>
    <row r="30" spans="2:25" s="31" customFormat="1" ht="14.1" customHeight="1" x14ac:dyDescent="0.15">
      <c r="B30" s="756"/>
      <c r="C30" s="756"/>
      <c r="D30" s="756"/>
      <c r="E30" s="756"/>
      <c r="F30" s="756"/>
      <c r="G30" s="756"/>
      <c r="H30" s="756"/>
      <c r="I30" s="756"/>
      <c r="J30" s="757"/>
      <c r="K30" s="757"/>
      <c r="L30" s="757"/>
      <c r="M30" s="757"/>
      <c r="N30" s="757"/>
      <c r="O30" s="757"/>
      <c r="P30" s="757"/>
      <c r="Q30" s="757"/>
      <c r="R30" s="791"/>
      <c r="S30" s="786"/>
      <c r="T30" s="786"/>
      <c r="U30" s="786"/>
      <c r="V30" s="786"/>
      <c r="W30" s="786"/>
      <c r="X30" s="786"/>
      <c r="Y30" s="787"/>
    </row>
    <row r="31" spans="2:25" s="31" customFormat="1" ht="14.1" customHeight="1" x14ac:dyDescent="0.15">
      <c r="B31" s="756"/>
      <c r="C31" s="756"/>
      <c r="D31" s="756"/>
      <c r="E31" s="756"/>
      <c r="F31" s="756"/>
      <c r="G31" s="756"/>
      <c r="H31" s="756"/>
      <c r="I31" s="756"/>
      <c r="J31" s="757"/>
      <c r="K31" s="757"/>
      <c r="L31" s="757"/>
      <c r="M31" s="757"/>
      <c r="N31" s="757"/>
      <c r="O31" s="757"/>
      <c r="P31" s="757"/>
      <c r="Q31" s="757"/>
      <c r="R31" s="791"/>
      <c r="S31" s="786"/>
      <c r="T31" s="786"/>
      <c r="U31" s="786"/>
      <c r="V31" s="786"/>
      <c r="W31" s="786"/>
      <c r="X31" s="786"/>
      <c r="Y31" s="787"/>
    </row>
    <row r="32" spans="2:25" s="31" customFormat="1" ht="14.1" customHeight="1" x14ac:dyDescent="0.15">
      <c r="B32" s="756"/>
      <c r="C32" s="756"/>
      <c r="D32" s="756"/>
      <c r="E32" s="756"/>
      <c r="F32" s="756"/>
      <c r="G32" s="756"/>
      <c r="H32" s="756"/>
      <c r="I32" s="756"/>
      <c r="J32" s="757"/>
      <c r="K32" s="757"/>
      <c r="L32" s="757"/>
      <c r="M32" s="757"/>
      <c r="N32" s="757"/>
      <c r="O32" s="757"/>
      <c r="P32" s="757"/>
      <c r="Q32" s="757"/>
      <c r="R32" s="791"/>
      <c r="S32" s="786"/>
      <c r="T32" s="786"/>
      <c r="U32" s="786"/>
      <c r="V32" s="786"/>
      <c r="W32" s="786"/>
      <c r="X32" s="786"/>
      <c r="Y32" s="787"/>
    </row>
    <row r="33" spans="2:25" s="31" customFormat="1" ht="14.1" customHeight="1" x14ac:dyDescent="0.15">
      <c r="B33" s="756"/>
      <c r="C33" s="756"/>
      <c r="D33" s="756"/>
      <c r="E33" s="756"/>
      <c r="F33" s="756"/>
      <c r="G33" s="756"/>
      <c r="H33" s="756"/>
      <c r="I33" s="756"/>
      <c r="J33" s="757"/>
      <c r="K33" s="757"/>
      <c r="L33" s="757"/>
      <c r="M33" s="757"/>
      <c r="N33" s="757"/>
      <c r="O33" s="757"/>
      <c r="P33" s="757"/>
      <c r="Q33" s="757"/>
      <c r="R33" s="791"/>
      <c r="S33" s="786"/>
      <c r="T33" s="786"/>
      <c r="U33" s="786"/>
      <c r="V33" s="786"/>
      <c r="W33" s="786"/>
      <c r="X33" s="786"/>
      <c r="Y33" s="787"/>
    </row>
    <row r="34" spans="2:25" s="31" customFormat="1" ht="14.1" customHeight="1" x14ac:dyDescent="0.15">
      <c r="B34" s="756"/>
      <c r="C34" s="756"/>
      <c r="D34" s="756"/>
      <c r="E34" s="756"/>
      <c r="F34" s="756"/>
      <c r="G34" s="756"/>
      <c r="H34" s="756"/>
      <c r="I34" s="756"/>
      <c r="J34" s="757"/>
      <c r="K34" s="757"/>
      <c r="L34" s="757"/>
      <c r="M34" s="757"/>
      <c r="N34" s="757"/>
      <c r="O34" s="757"/>
      <c r="P34" s="757"/>
      <c r="Q34" s="757"/>
      <c r="R34" s="791"/>
      <c r="S34" s="786"/>
      <c r="T34" s="786"/>
      <c r="U34" s="786"/>
      <c r="V34" s="786"/>
      <c r="W34" s="786"/>
      <c r="X34" s="786"/>
      <c r="Y34" s="787"/>
    </row>
    <row r="35" spans="2:25" s="31" customFormat="1" ht="14.1" customHeight="1" x14ac:dyDescent="0.15">
      <c r="B35" s="756"/>
      <c r="C35" s="756"/>
      <c r="D35" s="756"/>
      <c r="E35" s="756"/>
      <c r="F35" s="756"/>
      <c r="G35" s="756"/>
      <c r="H35" s="756"/>
      <c r="I35" s="756"/>
      <c r="J35" s="757"/>
      <c r="K35" s="757"/>
      <c r="L35" s="757"/>
      <c r="M35" s="757"/>
      <c r="N35" s="757"/>
      <c r="O35" s="757"/>
      <c r="P35" s="757"/>
      <c r="Q35" s="757"/>
      <c r="R35" s="791"/>
      <c r="S35" s="786"/>
      <c r="T35" s="786"/>
      <c r="U35" s="786"/>
      <c r="V35" s="786"/>
      <c r="W35" s="786"/>
      <c r="X35" s="786"/>
      <c r="Y35" s="787"/>
    </row>
    <row r="36" spans="2:25" s="31" customFormat="1" ht="14.1" customHeight="1" x14ac:dyDescent="0.15">
      <c r="B36" s="756"/>
      <c r="C36" s="756"/>
      <c r="D36" s="756"/>
      <c r="E36" s="756"/>
      <c r="F36" s="756"/>
      <c r="G36" s="756"/>
      <c r="H36" s="756"/>
      <c r="I36" s="756"/>
      <c r="J36" s="757"/>
      <c r="K36" s="757"/>
      <c r="L36" s="757"/>
      <c r="M36" s="757"/>
      <c r="N36" s="757"/>
      <c r="O36" s="757"/>
      <c r="P36" s="757"/>
      <c r="Q36" s="757"/>
      <c r="R36" s="791"/>
      <c r="S36" s="786"/>
      <c r="T36" s="786"/>
      <c r="U36" s="786"/>
      <c r="V36" s="786"/>
      <c r="W36" s="786"/>
      <c r="X36" s="786"/>
      <c r="Y36" s="787"/>
    </row>
    <row r="37" spans="2:25" s="31" customFormat="1" ht="14.1" customHeight="1" x14ac:dyDescent="0.15">
      <c r="B37" s="756"/>
      <c r="C37" s="756"/>
      <c r="D37" s="756"/>
      <c r="E37" s="756"/>
      <c r="F37" s="756"/>
      <c r="G37" s="756"/>
      <c r="H37" s="756"/>
      <c r="I37" s="756"/>
      <c r="J37" s="757"/>
      <c r="K37" s="757"/>
      <c r="L37" s="757"/>
      <c r="M37" s="757"/>
      <c r="N37" s="757"/>
      <c r="O37" s="757"/>
      <c r="P37" s="757"/>
      <c r="Q37" s="757"/>
      <c r="R37" s="791"/>
      <c r="S37" s="786"/>
      <c r="T37" s="786"/>
      <c r="U37" s="786"/>
      <c r="V37" s="786"/>
      <c r="W37" s="786"/>
      <c r="X37" s="786"/>
      <c r="Y37" s="787"/>
    </row>
    <row r="38" spans="2:25" s="31" customFormat="1" ht="14.1" customHeight="1" x14ac:dyDescent="0.15">
      <c r="B38" s="756"/>
      <c r="C38" s="756"/>
      <c r="D38" s="756"/>
      <c r="E38" s="756"/>
      <c r="F38" s="756"/>
      <c r="G38" s="756"/>
      <c r="H38" s="756"/>
      <c r="I38" s="756"/>
      <c r="J38" s="757"/>
      <c r="K38" s="757"/>
      <c r="L38" s="757"/>
      <c r="M38" s="757"/>
      <c r="N38" s="757"/>
      <c r="O38" s="757"/>
      <c r="P38" s="757"/>
      <c r="Q38" s="757"/>
      <c r="R38" s="792"/>
      <c r="S38" s="793"/>
      <c r="T38" s="793"/>
      <c r="U38" s="793"/>
      <c r="V38" s="793"/>
      <c r="W38" s="793"/>
      <c r="X38" s="793"/>
      <c r="Y38" s="794"/>
    </row>
    <row r="39" spans="2:25" ht="15" customHeight="1" x14ac:dyDescent="0.15">
      <c r="B39" s="32"/>
      <c r="C39" s="35" t="s">
        <v>221</v>
      </c>
      <c r="D39" s="31"/>
      <c r="E39" s="32"/>
      <c r="F39" s="32"/>
      <c r="G39" s="32"/>
      <c r="H39" s="32"/>
      <c r="I39" s="32"/>
      <c r="J39" s="29"/>
      <c r="K39" s="29"/>
      <c r="L39" s="29"/>
      <c r="M39" s="29"/>
      <c r="N39" s="29"/>
      <c r="O39" s="29"/>
      <c r="P39" s="29"/>
      <c r="Q39" s="29"/>
      <c r="R39" s="33"/>
      <c r="S39" s="33"/>
      <c r="T39" s="33"/>
      <c r="U39" s="33"/>
      <c r="V39" s="33"/>
      <c r="W39" s="33"/>
      <c r="X39" s="33"/>
      <c r="Y39" s="33"/>
    </row>
    <row r="40" spans="2:25" ht="15" customHeight="1" x14ac:dyDescent="0.15">
      <c r="B40" s="29"/>
      <c r="C40" s="34" t="s">
        <v>212</v>
      </c>
      <c r="D40" s="31"/>
      <c r="E40" s="31"/>
      <c r="F40" s="31"/>
      <c r="G40" s="31"/>
      <c r="H40" s="31"/>
      <c r="I40" s="31"/>
      <c r="J40" s="31"/>
      <c r="K40" s="31"/>
      <c r="L40" s="31"/>
      <c r="M40" s="31"/>
      <c r="N40" s="31"/>
      <c r="O40" s="29"/>
      <c r="P40" s="34"/>
      <c r="Q40" s="31"/>
      <c r="R40" s="31"/>
      <c r="S40" s="31"/>
      <c r="T40" s="31"/>
      <c r="U40" s="31"/>
      <c r="V40" s="31"/>
      <c r="W40" s="31"/>
      <c r="X40" s="31"/>
      <c r="Y40" s="31"/>
    </row>
    <row r="41" spans="2:25" ht="15" customHeight="1" x14ac:dyDescent="0.15">
      <c r="C41" s="34" t="s">
        <v>407</v>
      </c>
      <c r="E41" s="34"/>
      <c r="F41" s="29"/>
      <c r="G41" s="31"/>
      <c r="H41" s="31"/>
      <c r="I41" s="31"/>
      <c r="J41" s="31"/>
      <c r="K41" s="31"/>
      <c r="L41" s="30"/>
      <c r="M41" s="31"/>
      <c r="N41" s="31"/>
      <c r="O41" s="31"/>
      <c r="P41" s="29"/>
      <c r="Q41" s="34"/>
      <c r="R41" s="29"/>
      <c r="S41" s="31"/>
      <c r="T41" s="31"/>
      <c r="U41" s="31"/>
      <c r="V41" s="31"/>
      <c r="W41" s="31"/>
      <c r="X41" s="31"/>
      <c r="Y41" s="31"/>
    </row>
    <row r="42" spans="2:25" ht="15" customHeight="1" x14ac:dyDescent="0.15">
      <c r="D42" s="29"/>
      <c r="E42" s="34"/>
      <c r="F42" s="31"/>
      <c r="G42" s="31"/>
      <c r="H42" s="31"/>
      <c r="I42" s="31"/>
      <c r="J42" s="31"/>
      <c r="K42" s="31"/>
      <c r="L42" s="31"/>
      <c r="M42" s="31"/>
      <c r="N42" s="31"/>
      <c r="O42" s="31"/>
      <c r="P42" s="29"/>
      <c r="Q42" s="34"/>
      <c r="R42" s="31"/>
      <c r="S42" s="31"/>
      <c r="T42" s="31"/>
      <c r="U42" s="31"/>
      <c r="V42" s="31"/>
      <c r="W42" s="31"/>
      <c r="X42" s="31"/>
      <c r="Y42" s="31"/>
    </row>
    <row r="43" spans="2:25" s="31" customFormat="1" ht="14.1" customHeight="1" x14ac:dyDescent="0.15">
      <c r="B43" s="28"/>
      <c r="C43" s="28"/>
      <c r="D43" s="28"/>
      <c r="E43" s="28"/>
      <c r="F43" s="28"/>
      <c r="G43" s="28"/>
      <c r="H43" s="28"/>
      <c r="I43" s="28"/>
      <c r="J43" s="28"/>
      <c r="K43" s="28"/>
      <c r="L43" s="28"/>
      <c r="M43" s="28"/>
      <c r="N43" s="28"/>
      <c r="O43" s="28"/>
      <c r="P43" s="28"/>
      <c r="Q43" s="28"/>
      <c r="R43" s="28"/>
      <c r="S43" s="28"/>
      <c r="T43" s="28"/>
      <c r="U43" s="28"/>
      <c r="V43" s="28"/>
      <c r="W43" s="28"/>
      <c r="X43" s="28"/>
      <c r="Y43" s="28"/>
    </row>
    <row r="44" spans="2:25" s="31" customFormat="1" ht="14.1" customHeight="1" x14ac:dyDescent="0.15">
      <c r="B44" s="28"/>
      <c r="C44" s="28"/>
      <c r="D44" s="28"/>
      <c r="E44" s="28"/>
      <c r="F44" s="28"/>
      <c r="G44" s="28"/>
      <c r="H44" s="28"/>
      <c r="I44" s="28"/>
      <c r="J44" s="28"/>
      <c r="K44" s="28"/>
      <c r="L44" s="28"/>
      <c r="M44" s="28"/>
      <c r="N44" s="28"/>
      <c r="O44" s="28"/>
      <c r="P44" s="28"/>
      <c r="Q44" s="28"/>
      <c r="R44" s="28"/>
      <c r="S44" s="28"/>
      <c r="T44" s="28"/>
      <c r="U44" s="28"/>
      <c r="V44" s="28"/>
      <c r="W44" s="28"/>
      <c r="X44" s="28"/>
      <c r="Y44" s="28"/>
    </row>
    <row r="45" spans="2:25" s="31" customFormat="1" ht="14.1" customHeight="1" x14ac:dyDescent="0.15">
      <c r="B45" s="28"/>
      <c r="C45" s="28"/>
      <c r="D45" s="28"/>
      <c r="E45" s="28"/>
      <c r="F45" s="28"/>
      <c r="G45" s="28"/>
      <c r="H45" s="28"/>
      <c r="I45" s="28"/>
      <c r="J45" s="28"/>
      <c r="K45" s="28"/>
      <c r="L45" s="28"/>
      <c r="M45" s="28"/>
      <c r="N45" s="28"/>
      <c r="O45" s="28"/>
      <c r="P45" s="28"/>
      <c r="Q45" s="28"/>
      <c r="R45" s="28"/>
      <c r="S45" s="28"/>
      <c r="T45" s="28"/>
      <c r="U45" s="28"/>
      <c r="V45" s="28"/>
      <c r="W45" s="28"/>
      <c r="X45" s="28"/>
      <c r="Y45" s="28"/>
    </row>
    <row r="46" spans="2:25" s="31" customFormat="1" ht="14.1" customHeight="1" x14ac:dyDescent="0.15">
      <c r="B46" s="28"/>
      <c r="C46" s="28"/>
      <c r="D46" s="28"/>
      <c r="E46" s="28"/>
      <c r="F46" s="28"/>
      <c r="G46" s="28"/>
      <c r="H46" s="28"/>
      <c r="I46" s="28"/>
      <c r="J46" s="28"/>
      <c r="K46" s="28"/>
      <c r="L46" s="28"/>
      <c r="M46" s="28"/>
      <c r="N46" s="28"/>
      <c r="O46" s="28"/>
      <c r="P46" s="28"/>
      <c r="Q46" s="28"/>
      <c r="R46" s="28"/>
      <c r="S46" s="28"/>
      <c r="T46" s="28"/>
      <c r="U46" s="28"/>
      <c r="V46" s="28"/>
      <c r="W46" s="28"/>
      <c r="X46" s="28"/>
      <c r="Y46" s="28"/>
    </row>
    <row r="47" spans="2:25" s="31" customFormat="1" ht="14.1" customHeight="1" x14ac:dyDescent="0.15">
      <c r="B47" s="28"/>
      <c r="C47" s="28"/>
      <c r="D47" s="28"/>
      <c r="E47" s="28"/>
      <c r="F47" s="28"/>
      <c r="G47" s="28"/>
      <c r="H47" s="28"/>
      <c r="I47" s="28"/>
      <c r="J47" s="28"/>
      <c r="K47" s="28"/>
      <c r="L47" s="28"/>
      <c r="M47" s="28"/>
      <c r="N47" s="28"/>
      <c r="O47" s="28"/>
      <c r="P47" s="28"/>
      <c r="Q47" s="28"/>
      <c r="R47" s="28"/>
      <c r="S47" s="28"/>
      <c r="T47" s="28"/>
      <c r="U47" s="28"/>
      <c r="V47" s="28"/>
      <c r="W47" s="28"/>
      <c r="X47" s="28"/>
      <c r="Y47" s="28"/>
    </row>
    <row r="48" spans="2:25" s="31" customFormat="1" ht="14.1" customHeight="1" x14ac:dyDescent="0.15">
      <c r="B48" s="28"/>
      <c r="C48" s="28"/>
      <c r="D48" s="28"/>
      <c r="E48" s="28"/>
      <c r="F48" s="28"/>
      <c r="G48" s="28"/>
      <c r="H48" s="28"/>
      <c r="I48" s="28"/>
      <c r="J48" s="28"/>
      <c r="K48" s="28"/>
      <c r="L48" s="28"/>
      <c r="M48" s="28"/>
      <c r="N48" s="28"/>
      <c r="O48" s="28"/>
      <c r="P48" s="28"/>
      <c r="Q48" s="28"/>
      <c r="R48" s="28"/>
      <c r="S48" s="28"/>
      <c r="T48" s="28"/>
      <c r="U48" s="28"/>
      <c r="V48" s="28"/>
      <c r="W48" s="28"/>
      <c r="X48" s="28"/>
      <c r="Y48" s="28"/>
    </row>
    <row r="49" spans="2:26" s="31" customFormat="1" ht="14.1" customHeight="1" x14ac:dyDescent="0.15">
      <c r="B49" s="28"/>
      <c r="C49" s="28"/>
      <c r="D49" s="28"/>
      <c r="E49" s="28"/>
      <c r="F49" s="28"/>
      <c r="G49" s="28"/>
      <c r="H49" s="28"/>
      <c r="I49" s="28"/>
      <c r="J49" s="28"/>
      <c r="K49" s="28"/>
      <c r="L49" s="28"/>
      <c r="M49" s="28"/>
      <c r="N49" s="28"/>
      <c r="O49" s="28"/>
      <c r="P49" s="28"/>
      <c r="Q49" s="28"/>
      <c r="R49" s="28"/>
      <c r="S49" s="28"/>
      <c r="T49" s="28"/>
      <c r="U49" s="28"/>
      <c r="V49" s="28"/>
      <c r="W49" s="28"/>
      <c r="X49" s="28"/>
      <c r="Y49" s="28"/>
    </row>
    <row r="50" spans="2:26" s="31" customFormat="1" ht="14.1" customHeight="1" x14ac:dyDescent="0.15">
      <c r="B50" s="28"/>
      <c r="C50" s="28"/>
      <c r="D50" s="28"/>
      <c r="E50" s="28"/>
      <c r="F50" s="28"/>
      <c r="G50" s="28"/>
      <c r="H50" s="28"/>
      <c r="I50" s="28"/>
      <c r="J50" s="28"/>
      <c r="K50" s="28"/>
      <c r="L50" s="28"/>
      <c r="M50" s="28"/>
      <c r="N50" s="28"/>
      <c r="O50" s="28"/>
      <c r="P50" s="28"/>
      <c r="Q50" s="28"/>
      <c r="R50" s="28"/>
      <c r="S50" s="28"/>
      <c r="T50" s="28"/>
      <c r="U50" s="28"/>
      <c r="V50" s="28"/>
      <c r="W50" s="28"/>
      <c r="X50" s="28"/>
      <c r="Y50" s="28"/>
    </row>
    <row r="51" spans="2:26" s="31" customFormat="1" ht="14.1" customHeight="1" x14ac:dyDescent="0.15">
      <c r="B51" s="28"/>
      <c r="C51" s="28"/>
      <c r="D51" s="28"/>
      <c r="E51" s="28"/>
      <c r="F51" s="28"/>
      <c r="G51" s="28"/>
      <c r="H51" s="28"/>
      <c r="I51" s="28"/>
      <c r="J51" s="28"/>
      <c r="K51" s="28"/>
      <c r="L51" s="28"/>
      <c r="M51" s="28"/>
      <c r="N51" s="28"/>
      <c r="O51" s="28"/>
      <c r="P51" s="28"/>
      <c r="Q51" s="28"/>
      <c r="R51" s="28"/>
      <c r="S51" s="28"/>
      <c r="T51" s="28"/>
      <c r="U51" s="28"/>
      <c r="V51" s="28"/>
      <c r="W51" s="28"/>
      <c r="X51" s="28"/>
      <c r="Y51" s="28"/>
    </row>
    <row r="52" spans="2:26" s="31" customFormat="1" ht="14.1" customHeight="1" x14ac:dyDescent="0.15">
      <c r="B52" s="28"/>
      <c r="C52" s="28"/>
      <c r="D52" s="28"/>
      <c r="E52" s="28"/>
      <c r="F52" s="28"/>
      <c r="G52" s="28"/>
      <c r="H52" s="28"/>
      <c r="I52" s="28"/>
      <c r="J52" s="28"/>
      <c r="K52" s="28"/>
      <c r="L52" s="28"/>
      <c r="M52" s="28"/>
      <c r="N52" s="28"/>
      <c r="O52" s="28"/>
      <c r="P52" s="28"/>
      <c r="Q52" s="28"/>
      <c r="R52" s="28"/>
      <c r="S52" s="28"/>
      <c r="T52" s="28"/>
      <c r="U52" s="28"/>
      <c r="V52" s="28"/>
      <c r="W52" s="28"/>
      <c r="X52" s="28"/>
      <c r="Y52" s="28"/>
    </row>
    <row r="53" spans="2:26" s="31" customFormat="1" ht="14.1" customHeight="1" x14ac:dyDescent="0.15">
      <c r="B53" s="28"/>
      <c r="C53" s="28"/>
      <c r="D53" s="28"/>
      <c r="E53" s="28"/>
      <c r="F53" s="28"/>
      <c r="G53" s="28"/>
      <c r="H53" s="28"/>
      <c r="I53" s="28"/>
      <c r="J53" s="28"/>
      <c r="K53" s="28"/>
      <c r="L53" s="28"/>
      <c r="M53" s="28"/>
      <c r="N53" s="28"/>
      <c r="O53" s="28"/>
      <c r="P53" s="28"/>
      <c r="Q53" s="28"/>
      <c r="R53" s="28"/>
      <c r="S53" s="28"/>
      <c r="T53" s="28"/>
      <c r="U53" s="28"/>
      <c r="V53" s="28"/>
      <c r="W53" s="28"/>
      <c r="X53" s="28"/>
      <c r="Y53" s="28"/>
    </row>
    <row r="54" spans="2:26" s="31" customFormat="1" ht="14.1" customHeight="1" x14ac:dyDescent="0.15">
      <c r="B54" s="28"/>
      <c r="C54" s="28"/>
      <c r="D54" s="28"/>
      <c r="E54" s="28"/>
      <c r="F54" s="28"/>
      <c r="G54" s="28"/>
      <c r="H54" s="28"/>
      <c r="I54" s="28"/>
      <c r="J54" s="28"/>
      <c r="K54" s="28"/>
      <c r="L54" s="28"/>
      <c r="M54" s="28"/>
      <c r="N54" s="28"/>
      <c r="O54" s="28"/>
      <c r="P54" s="28"/>
      <c r="Q54" s="28"/>
      <c r="R54" s="28"/>
      <c r="S54" s="28"/>
      <c r="T54" s="28"/>
      <c r="U54" s="28"/>
      <c r="V54" s="28"/>
      <c r="W54" s="28"/>
      <c r="X54" s="28"/>
      <c r="Y54" s="28"/>
    </row>
    <row r="55" spans="2:26" s="31" customFormat="1" ht="14.1" customHeight="1" x14ac:dyDescent="0.15">
      <c r="B55" s="28"/>
      <c r="C55" s="28"/>
      <c r="D55" s="28"/>
      <c r="E55" s="28"/>
      <c r="F55" s="28"/>
      <c r="G55" s="28"/>
      <c r="H55" s="28"/>
      <c r="I55" s="28"/>
      <c r="J55" s="28"/>
      <c r="K55" s="28"/>
      <c r="L55" s="28"/>
      <c r="M55" s="28"/>
      <c r="N55" s="28"/>
      <c r="O55" s="28"/>
      <c r="P55" s="28"/>
      <c r="Q55" s="28"/>
      <c r="R55" s="28"/>
      <c r="S55" s="28"/>
      <c r="T55" s="28"/>
      <c r="U55" s="28"/>
      <c r="V55" s="28"/>
      <c r="W55" s="28"/>
      <c r="X55" s="28"/>
      <c r="Y55" s="28"/>
    </row>
    <row r="56" spans="2:26" s="31" customFormat="1" ht="14.1" customHeight="1" x14ac:dyDescent="0.15">
      <c r="B56" s="28"/>
      <c r="C56" s="28"/>
      <c r="D56" s="28"/>
      <c r="E56" s="28"/>
      <c r="F56" s="28"/>
      <c r="G56" s="28"/>
      <c r="H56" s="28"/>
      <c r="I56" s="28"/>
      <c r="J56" s="28"/>
      <c r="K56" s="28"/>
      <c r="L56" s="28"/>
      <c r="M56" s="28"/>
      <c r="N56" s="28"/>
      <c r="O56" s="28"/>
      <c r="P56" s="28"/>
      <c r="Q56" s="28"/>
      <c r="R56" s="28"/>
      <c r="S56" s="28"/>
      <c r="T56" s="28"/>
      <c r="U56" s="28"/>
      <c r="V56" s="28"/>
      <c r="W56" s="28"/>
      <c r="X56" s="28"/>
      <c r="Y56" s="28"/>
    </row>
    <row r="57" spans="2:26" s="31" customFormat="1" ht="15" customHeight="1" x14ac:dyDescent="0.15">
      <c r="B57" s="28"/>
      <c r="C57" s="28"/>
      <c r="D57" s="28"/>
      <c r="E57" s="28"/>
      <c r="F57" s="28"/>
      <c r="G57" s="28"/>
      <c r="H57" s="28"/>
      <c r="I57" s="28"/>
      <c r="J57" s="28"/>
      <c r="K57" s="28"/>
      <c r="L57" s="28"/>
      <c r="M57" s="28"/>
      <c r="N57" s="28"/>
      <c r="O57" s="28"/>
      <c r="P57" s="28"/>
      <c r="Q57" s="28"/>
      <c r="R57" s="28"/>
      <c r="S57" s="28"/>
      <c r="T57" s="28"/>
      <c r="U57" s="28"/>
      <c r="V57" s="28"/>
      <c r="W57" s="28"/>
      <c r="X57" s="28"/>
      <c r="Y57" s="28"/>
    </row>
    <row r="58" spans="2:26" ht="15" customHeight="1" x14ac:dyDescent="0.15">
      <c r="Z58" s="31"/>
    </row>
    <row r="59" spans="2:26" ht="28.15" customHeight="1" x14ac:dyDescent="0.15">
      <c r="Z59" s="31"/>
    </row>
  </sheetData>
  <mergeCells count="79">
    <mergeCell ref="R24:S24"/>
    <mergeCell ref="T24:U24"/>
    <mergeCell ref="V22:X22"/>
    <mergeCell ref="N22:P22"/>
    <mergeCell ref="O3:Q4"/>
    <mergeCell ref="U23:Y23"/>
    <mergeCell ref="N24:O24"/>
    <mergeCell ref="V8:Y8"/>
    <mergeCell ref="N7:O7"/>
    <mergeCell ref="U3:V4"/>
    <mergeCell ref="W3:Y4"/>
    <mergeCell ref="X7:Y7"/>
    <mergeCell ref="P24:Q24"/>
    <mergeCell ref="X24:Y24"/>
    <mergeCell ref="V25:Y25"/>
    <mergeCell ref="B25:C25"/>
    <mergeCell ref="F25:I25"/>
    <mergeCell ref="J25:K25"/>
    <mergeCell ref="N25:Q25"/>
    <mergeCell ref="R25:S25"/>
    <mergeCell ref="B24:C24"/>
    <mergeCell ref="D24:E24"/>
    <mergeCell ref="F24:G24"/>
    <mergeCell ref="J24:K24"/>
    <mergeCell ref="L24:M24"/>
    <mergeCell ref="H24:I24"/>
    <mergeCell ref="B8:C8"/>
    <mergeCell ref="F8:I8"/>
    <mergeCell ref="J8:K8"/>
    <mergeCell ref="N8:Q8"/>
    <mergeCell ref="R8:S8"/>
    <mergeCell ref="L7:M7"/>
    <mergeCell ref="D7:E7"/>
    <mergeCell ref="F7:G7"/>
    <mergeCell ref="T7:U7"/>
    <mergeCell ref="V7:W7"/>
    <mergeCell ref="P7:Q7"/>
    <mergeCell ref="B7:C7"/>
    <mergeCell ref="J7:K7"/>
    <mergeCell ref="R7:S7"/>
    <mergeCell ref="V5:X5"/>
    <mergeCell ref="B6:C6"/>
    <mergeCell ref="J6:K6"/>
    <mergeCell ref="R6:S6"/>
    <mergeCell ref="M6:Q6"/>
    <mergeCell ref="E6:I6"/>
    <mergeCell ref="U6:Y6"/>
    <mergeCell ref="B5:D5"/>
    <mergeCell ref="F5:H5"/>
    <mergeCell ref="J5:L5"/>
    <mergeCell ref="N5:P5"/>
    <mergeCell ref="R5:T5"/>
    <mergeCell ref="H7:I7"/>
    <mergeCell ref="B4:D4"/>
    <mergeCell ref="E4:H4"/>
    <mergeCell ref="I4:K4"/>
    <mergeCell ref="L4:N4"/>
    <mergeCell ref="R4:T4"/>
    <mergeCell ref="B3:D3"/>
    <mergeCell ref="E3:H3"/>
    <mergeCell ref="I3:K3"/>
    <mergeCell ref="L3:N3"/>
    <mergeCell ref="R3:T3"/>
    <mergeCell ref="B9:I21"/>
    <mergeCell ref="J9:Q21"/>
    <mergeCell ref="R9:Y21"/>
    <mergeCell ref="R26:Y38"/>
    <mergeCell ref="F22:H22"/>
    <mergeCell ref="B26:I38"/>
    <mergeCell ref="J26:Q38"/>
    <mergeCell ref="V24:W24"/>
    <mergeCell ref="B22:D22"/>
    <mergeCell ref="J22:L22"/>
    <mergeCell ref="R22:T22"/>
    <mergeCell ref="B23:C23"/>
    <mergeCell ref="E23:I23"/>
    <mergeCell ref="J23:K23"/>
    <mergeCell ref="M23:Q23"/>
    <mergeCell ref="R23:S23"/>
  </mergeCells>
  <phoneticPr fontId="9"/>
  <dataValidations count="1">
    <dataValidation type="list" allowBlank="1" showInputMessage="1" showErrorMessage="1" sqref="E6:I6 M6:Q6 U6:Y6 E23:I23 M23:Q23 U23:Y23" xr:uid="{CFD8E211-C00A-4F3D-B67B-8CFB325E46C5}">
      <formula1>INDIRECT(D6)</formula1>
    </dataValidation>
  </dataValidations>
  <printOptions horizontalCentered="1" verticalCentered="1"/>
  <pageMargins left="3.937007874015748E-2" right="3.937007874015748E-2" top="0.15748031496062992" bottom="0.15748031496062992" header="0.31496062992125984" footer="0.31496062992125984"/>
  <pageSetup paperSize="9" scale="86" fitToWidth="0" orientation="landscape" r:id="rId1"/>
  <headerFooter alignWithMargins="0"/>
  <drawing r:id="rId2"/>
  <extLst>
    <ext xmlns:x14="http://schemas.microsoft.com/office/spreadsheetml/2009/9/main" uri="{CCE6A557-97BC-4b89-ADB6-D9C93CAAB3DF}">
      <x14:dataValidations xmlns:xm="http://schemas.microsoft.com/office/excel/2006/main" count="4">
        <x14:dataValidation type="list" showInputMessage="1" showErrorMessage="1" xr:uid="{C8762ECE-9564-46F4-B1B1-482F65AA07AD}">
          <x14:formula1>
            <xm:f>'(参考)リスト'!$B$52:$B$55</xm:f>
          </x14:formula1>
          <xm:sqref>D6 L6 T6 D23 L23 T23</xm:sqref>
        </x14:dataValidation>
        <x14:dataValidation type="list" allowBlank="1" showInputMessage="1" showErrorMessage="1" xr:uid="{2E1B1C6E-A317-4661-8E40-5E9B2605C366}">
          <x14:formula1>
            <xm:f>'(参考)リスト'!$E$52:$E$58</xm:f>
          </x14:formula1>
          <xm:sqref>H7:I7 P7:Q7 X7:Y7 H24:I24 P24:Q24 X24:Y24</xm:sqref>
        </x14:dataValidation>
        <x14:dataValidation type="list" allowBlank="1" showInputMessage="1" showErrorMessage="1" xr:uid="{DC851FC4-7E97-4A3E-AD87-5F57DBCA505C}">
          <x14:formula1>
            <xm:f>'(参考)リスト'!$F$52:$F$53</xm:f>
          </x14:formula1>
          <xm:sqref>D8 L8 T8 D25 L25 T25</xm:sqref>
        </x14:dataValidation>
        <x14:dataValidation type="list" allowBlank="1" showInputMessage="1" showErrorMessage="1" xr:uid="{11C77985-F9AF-4CC9-9584-AC1C3C3C8460}">
          <x14:formula1>
            <xm:f>'(参考)リスト'!$D$52:$D$54</xm:f>
          </x14:formula1>
          <xm:sqref>D7:E7 L7:M7 T7:U7 D24:E24 L24:M24 T24:U24</xm:sqref>
        </x14:dataValidation>
      </x14:dataValidations>
    </ext>
  </extLst>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4">
    <pageSetUpPr fitToPage="1"/>
  </sheetPr>
  <dimension ref="B2:AI19"/>
  <sheetViews>
    <sheetView showGridLines="0" showZeros="0" view="pageBreakPreview" zoomScaleNormal="85" zoomScaleSheetLayoutView="100" workbookViewId="0">
      <selection activeCell="B3" sqref="B2:AO41"/>
    </sheetView>
  </sheetViews>
  <sheetFormatPr defaultColWidth="9" defaultRowHeight="12" x14ac:dyDescent="0.15"/>
  <cols>
    <col min="1" max="1" width="1.625" style="6" customWidth="1"/>
    <col min="2" max="2" width="3.25" style="6" customWidth="1"/>
    <col min="3" max="35" width="4.125" style="6" customWidth="1"/>
    <col min="36" max="36" width="1.375" style="6" customWidth="1"/>
    <col min="37" max="16384" width="9" style="6"/>
  </cols>
  <sheetData>
    <row r="2" spans="2:35" ht="8.25" customHeight="1" x14ac:dyDescent="0.15"/>
    <row r="3" spans="2:35" ht="25.15" customHeight="1" x14ac:dyDescent="0.15">
      <c r="B3" s="473" t="s">
        <v>245</v>
      </c>
      <c r="C3" s="473"/>
      <c r="D3" s="473"/>
      <c r="E3" s="840"/>
      <c r="F3" s="840"/>
      <c r="G3" s="840"/>
      <c r="H3" s="840"/>
      <c r="I3" s="840"/>
      <c r="J3" s="473"/>
      <c r="K3" s="473"/>
      <c r="L3" s="473"/>
      <c r="M3" s="473"/>
      <c r="N3" s="473"/>
      <c r="O3" s="473"/>
      <c r="P3" s="473"/>
      <c r="Q3" s="473"/>
      <c r="R3" s="473"/>
      <c r="S3" s="473"/>
      <c r="T3" s="473"/>
      <c r="U3" s="473"/>
      <c r="V3" s="473"/>
      <c r="W3" s="473"/>
      <c r="X3" s="473"/>
      <c r="Y3" s="473"/>
      <c r="Z3" s="473"/>
      <c r="AA3" s="473"/>
      <c r="AB3" s="473"/>
      <c r="AC3" s="473"/>
      <c r="AD3" s="473"/>
      <c r="AE3" s="473"/>
      <c r="AF3" s="473"/>
      <c r="AG3" s="473"/>
      <c r="AH3" s="473"/>
      <c r="AI3" s="473"/>
    </row>
    <row r="4" spans="2:35" ht="20.100000000000001" customHeight="1" x14ac:dyDescent="0.15">
      <c r="B4" s="841" t="s">
        <v>17</v>
      </c>
      <c r="C4" s="842"/>
      <c r="D4" s="843"/>
      <c r="E4" s="844" t="s">
        <v>531</v>
      </c>
      <c r="F4" s="845"/>
      <c r="G4" s="845"/>
      <c r="H4" s="845"/>
      <c r="I4" s="846"/>
      <c r="J4" s="847" t="s">
        <v>18</v>
      </c>
      <c r="K4" s="848"/>
      <c r="L4" s="849"/>
      <c r="M4" s="850" t="s">
        <v>682</v>
      </c>
      <c r="N4" s="851"/>
      <c r="O4" s="851"/>
      <c r="P4" s="851"/>
      <c r="Q4" s="851"/>
      <c r="R4" s="852"/>
      <c r="S4" s="724" t="s">
        <v>447</v>
      </c>
      <c r="T4" s="732"/>
      <c r="U4" s="732"/>
      <c r="V4" s="725"/>
      <c r="W4" s="853" t="s">
        <v>536</v>
      </c>
      <c r="X4" s="854"/>
      <c r="Y4" s="854"/>
      <c r="Z4" s="854"/>
      <c r="AA4" s="854"/>
      <c r="AB4" s="855"/>
      <c r="AC4" s="460" t="s">
        <v>185</v>
      </c>
      <c r="AD4" s="461"/>
      <c r="AE4" s="462"/>
      <c r="AF4" s="856">
        <v>45594</v>
      </c>
      <c r="AG4" s="857"/>
      <c r="AH4" s="857"/>
      <c r="AI4" s="858"/>
    </row>
    <row r="5" spans="2:35" ht="20.100000000000001" customHeight="1" x14ac:dyDescent="0.15">
      <c r="B5" s="870" t="s">
        <v>0</v>
      </c>
      <c r="C5" s="871"/>
      <c r="D5" s="872"/>
      <c r="E5" s="873" t="s">
        <v>532</v>
      </c>
      <c r="F5" s="874"/>
      <c r="G5" s="874"/>
      <c r="H5" s="874"/>
      <c r="I5" s="875"/>
      <c r="J5" s="876" t="s">
        <v>1</v>
      </c>
      <c r="K5" s="877"/>
      <c r="L5" s="878"/>
      <c r="M5" s="850" t="s">
        <v>534</v>
      </c>
      <c r="N5" s="851"/>
      <c r="O5" s="851"/>
      <c r="P5" s="851"/>
      <c r="Q5" s="851"/>
      <c r="R5" s="852"/>
      <c r="S5" s="733"/>
      <c r="T5" s="734"/>
      <c r="U5" s="734"/>
      <c r="V5" s="735"/>
      <c r="W5" s="879" t="s">
        <v>537</v>
      </c>
      <c r="X5" s="880"/>
      <c r="Y5" s="880"/>
      <c r="Z5" s="880"/>
      <c r="AA5" s="880"/>
      <c r="AB5" s="881"/>
      <c r="AC5" s="463"/>
      <c r="AD5" s="464"/>
      <c r="AE5" s="465"/>
      <c r="AF5" s="859"/>
      <c r="AG5" s="860"/>
      <c r="AH5" s="860"/>
      <c r="AI5" s="861"/>
    </row>
    <row r="6" spans="2:35" ht="26.25" customHeight="1" x14ac:dyDescent="0.2">
      <c r="B6" s="862" t="s">
        <v>20</v>
      </c>
      <c r="C6" s="865" t="s">
        <v>19</v>
      </c>
      <c r="D6" s="866"/>
      <c r="E6" s="866"/>
      <c r="F6" s="866"/>
      <c r="G6" s="866"/>
      <c r="H6" s="866"/>
      <c r="I6" s="866"/>
      <c r="J6" s="866"/>
      <c r="K6" s="866"/>
      <c r="L6" s="866"/>
      <c r="M6" s="866"/>
      <c r="N6" s="866"/>
      <c r="O6" s="866"/>
      <c r="P6" s="866"/>
      <c r="Q6" s="866"/>
      <c r="R6" s="866"/>
      <c r="S6" s="866"/>
      <c r="T6" s="866"/>
      <c r="U6" s="866"/>
      <c r="V6" s="866"/>
      <c r="W6" s="866"/>
      <c r="X6" s="866"/>
      <c r="Y6" s="866"/>
      <c r="Z6" s="866"/>
      <c r="AA6" s="866"/>
      <c r="AB6" s="866"/>
      <c r="AC6" s="866"/>
      <c r="AD6" s="866"/>
      <c r="AE6" s="866"/>
      <c r="AF6" s="866"/>
      <c r="AG6" s="866"/>
      <c r="AH6" s="866"/>
      <c r="AI6" s="867"/>
    </row>
    <row r="7" spans="2:35" ht="35.65" customHeight="1" x14ac:dyDescent="0.15">
      <c r="B7" s="863"/>
      <c r="C7" s="4"/>
      <c r="D7" s="4"/>
      <c r="E7" s="4"/>
      <c r="F7" s="4"/>
      <c r="G7" s="4"/>
      <c r="H7" s="4"/>
      <c r="I7" s="92"/>
      <c r="J7" s="4"/>
      <c r="K7" s="4"/>
      <c r="L7" s="4"/>
      <c r="M7" s="4"/>
      <c r="N7" s="4"/>
      <c r="O7" s="4"/>
      <c r="P7" s="4"/>
      <c r="Q7" s="93"/>
      <c r="R7" s="92"/>
      <c r="S7" s="4"/>
      <c r="T7" s="4"/>
      <c r="U7" s="4"/>
      <c r="V7" s="4"/>
      <c r="W7" s="92"/>
      <c r="X7" s="92"/>
      <c r="Y7" s="92"/>
      <c r="Z7" s="92"/>
      <c r="AA7" s="92"/>
      <c r="AB7" s="4"/>
      <c r="AC7" s="4"/>
      <c r="AD7" s="4"/>
      <c r="AE7" s="4"/>
      <c r="AF7" s="4"/>
      <c r="AG7" s="4"/>
      <c r="AH7" s="4"/>
      <c r="AI7" s="94"/>
    </row>
    <row r="8" spans="2:35" ht="35.65" customHeight="1" x14ac:dyDescent="0.15">
      <c r="B8" s="863"/>
      <c r="C8" s="4"/>
      <c r="D8" s="4"/>
      <c r="E8" s="4"/>
      <c r="F8" s="4"/>
      <c r="G8" s="4"/>
      <c r="H8" s="4"/>
      <c r="I8" s="92"/>
      <c r="J8" s="4"/>
      <c r="K8" s="4"/>
      <c r="L8" s="4"/>
      <c r="M8" s="4"/>
      <c r="N8" s="4"/>
      <c r="O8" s="4"/>
      <c r="P8" s="4"/>
      <c r="Q8" s="93"/>
      <c r="R8" s="92"/>
      <c r="S8" s="4"/>
      <c r="T8" s="4"/>
      <c r="U8" s="4"/>
      <c r="V8" s="4"/>
      <c r="W8" s="92"/>
      <c r="X8" s="92"/>
      <c r="Y8" s="92"/>
      <c r="Z8" s="92"/>
      <c r="AA8" s="92"/>
      <c r="AB8" s="4"/>
      <c r="AC8" s="4"/>
      <c r="AD8" s="4"/>
      <c r="AE8" s="4"/>
      <c r="AF8" s="4"/>
      <c r="AG8" s="4"/>
      <c r="AH8" s="4"/>
      <c r="AI8" s="94"/>
    </row>
    <row r="9" spans="2:35" ht="35.65" customHeight="1" x14ac:dyDescent="0.15">
      <c r="B9" s="863"/>
      <c r="C9" s="4"/>
      <c r="D9" s="4"/>
      <c r="E9" s="4"/>
      <c r="F9" s="4"/>
      <c r="G9" s="4"/>
      <c r="H9" s="4"/>
      <c r="I9" s="92"/>
      <c r="J9" s="4"/>
      <c r="K9" s="4"/>
      <c r="L9" s="4"/>
      <c r="M9" s="4"/>
      <c r="N9" s="4"/>
      <c r="O9" s="4"/>
      <c r="P9" s="4"/>
      <c r="Q9" s="93"/>
      <c r="R9" s="92"/>
      <c r="S9" s="4"/>
      <c r="T9" s="4"/>
      <c r="U9" s="4"/>
      <c r="V9" s="4"/>
      <c r="W9" s="92"/>
      <c r="X9" s="92"/>
      <c r="Y9" s="92"/>
      <c r="Z9" s="92"/>
      <c r="AA9" s="92"/>
      <c r="AB9" s="4"/>
      <c r="AC9" s="4"/>
      <c r="AD9" s="4"/>
      <c r="AE9" s="4"/>
      <c r="AF9" s="4"/>
      <c r="AG9" s="4"/>
      <c r="AH9" s="4"/>
      <c r="AI9" s="94"/>
    </row>
    <row r="10" spans="2:35" ht="35.65" customHeight="1" x14ac:dyDescent="0.15">
      <c r="B10" s="863"/>
      <c r="C10" s="4"/>
      <c r="D10" s="4"/>
      <c r="E10" s="4"/>
      <c r="F10" s="4"/>
      <c r="G10" s="4"/>
      <c r="H10" s="4"/>
      <c r="I10" s="92"/>
      <c r="J10" s="4"/>
      <c r="K10" s="4"/>
      <c r="L10" s="4"/>
      <c r="M10" s="4"/>
      <c r="N10" s="4"/>
      <c r="O10" s="4"/>
      <c r="P10" s="4"/>
      <c r="Q10" s="93"/>
      <c r="R10" s="92"/>
      <c r="S10" s="4"/>
      <c r="T10" s="4"/>
      <c r="U10" s="4"/>
      <c r="V10" s="4"/>
      <c r="W10" s="92"/>
      <c r="X10" s="92"/>
      <c r="Y10" s="92"/>
      <c r="Z10" s="92"/>
      <c r="AA10" s="92"/>
      <c r="AB10" s="4"/>
      <c r="AC10" s="4"/>
      <c r="AD10" s="4"/>
      <c r="AE10" s="4"/>
      <c r="AF10" s="4"/>
      <c r="AG10" s="4"/>
      <c r="AH10" s="4"/>
      <c r="AI10" s="94"/>
    </row>
    <row r="11" spans="2:35" ht="35.65" customHeight="1" x14ac:dyDescent="0.15">
      <c r="B11" s="863"/>
      <c r="C11" s="4"/>
      <c r="D11" s="4"/>
      <c r="E11" s="4"/>
      <c r="F11" s="4"/>
      <c r="G11" s="4"/>
      <c r="H11" s="4"/>
      <c r="I11" s="92"/>
      <c r="J11" s="4"/>
      <c r="K11" s="4"/>
      <c r="L11" s="4"/>
      <c r="M11" s="4"/>
      <c r="N11" s="4"/>
      <c r="O11" s="4"/>
      <c r="P11" s="4"/>
      <c r="Q11" s="92"/>
      <c r="R11" s="92"/>
      <c r="S11" s="4"/>
      <c r="T11" s="4"/>
      <c r="U11" s="4"/>
      <c r="V11" s="4"/>
      <c r="W11" s="92"/>
      <c r="X11" s="92"/>
      <c r="Y11" s="92"/>
      <c r="Z11" s="92"/>
      <c r="AA11" s="92"/>
      <c r="AB11" s="4"/>
      <c r="AC11" s="4"/>
      <c r="AD11" s="4"/>
      <c r="AE11" s="4"/>
      <c r="AF11" s="4"/>
      <c r="AG11" s="4"/>
      <c r="AH11" s="4"/>
      <c r="AI11" s="94"/>
    </row>
    <row r="12" spans="2:35" ht="35.65" customHeight="1" x14ac:dyDescent="0.15">
      <c r="B12" s="863"/>
      <c r="C12" s="4"/>
      <c r="D12" s="4"/>
      <c r="E12" s="4"/>
      <c r="F12" s="92"/>
      <c r="G12" s="92"/>
      <c r="H12" s="4"/>
      <c r="I12" s="4"/>
      <c r="J12" s="4"/>
      <c r="K12" s="4"/>
      <c r="L12" s="4"/>
      <c r="M12" s="4"/>
      <c r="N12" s="4"/>
      <c r="O12" s="4"/>
      <c r="P12" s="4"/>
      <c r="Q12" s="92"/>
      <c r="R12" s="4"/>
      <c r="S12" s="4"/>
      <c r="T12" s="4"/>
      <c r="U12" s="4"/>
      <c r="V12" s="4"/>
      <c r="W12" s="92"/>
      <c r="X12" s="92"/>
      <c r="Y12" s="92"/>
      <c r="Z12" s="92"/>
      <c r="AA12" s="92"/>
      <c r="AB12" s="4"/>
      <c r="AC12" s="4"/>
      <c r="AD12" s="4"/>
      <c r="AE12" s="4"/>
      <c r="AF12" s="4"/>
      <c r="AG12" s="4"/>
      <c r="AH12" s="4"/>
      <c r="AI12" s="94"/>
    </row>
    <row r="13" spans="2:35" ht="35.65" customHeight="1" x14ac:dyDescent="0.15">
      <c r="B13" s="863"/>
      <c r="C13" s="4"/>
      <c r="D13" s="4"/>
      <c r="E13" s="4"/>
      <c r="F13" s="92"/>
      <c r="G13" s="92"/>
      <c r="H13" s="92"/>
      <c r="I13" s="4"/>
      <c r="J13" s="4"/>
      <c r="K13" s="4"/>
      <c r="L13" s="4"/>
      <c r="M13" s="4"/>
      <c r="N13" s="4"/>
      <c r="O13" s="4"/>
      <c r="P13" s="4"/>
      <c r="Q13" s="92"/>
      <c r="R13" s="4"/>
      <c r="S13" s="4"/>
      <c r="T13" s="4"/>
      <c r="U13" s="4"/>
      <c r="V13" s="4"/>
      <c r="W13" s="92"/>
      <c r="X13" s="92"/>
      <c r="Y13" s="92"/>
      <c r="Z13" s="92"/>
      <c r="AA13" s="92"/>
      <c r="AB13" s="4"/>
      <c r="AC13" s="4"/>
      <c r="AD13" s="4"/>
      <c r="AE13" s="4"/>
      <c r="AF13" s="4"/>
      <c r="AG13" s="4"/>
      <c r="AH13" s="4"/>
      <c r="AI13" s="94"/>
    </row>
    <row r="14" spans="2:35" ht="35.65" customHeight="1" x14ac:dyDescent="0.15">
      <c r="B14" s="863"/>
      <c r="C14" s="92"/>
      <c r="D14" s="4"/>
      <c r="E14" s="4"/>
      <c r="F14" s="92"/>
      <c r="G14" s="92"/>
      <c r="H14" s="92"/>
      <c r="I14" s="4"/>
      <c r="J14" s="4"/>
      <c r="K14" s="4"/>
      <c r="L14" s="4"/>
      <c r="M14" s="4"/>
      <c r="N14" s="4"/>
      <c r="O14" s="4"/>
      <c r="P14" s="4"/>
      <c r="Q14" s="92"/>
      <c r="R14" s="92"/>
      <c r="S14" s="4"/>
      <c r="T14" s="4"/>
      <c r="U14" s="4"/>
      <c r="V14" s="4"/>
      <c r="W14" s="92"/>
      <c r="X14" s="92"/>
      <c r="Y14" s="92"/>
      <c r="Z14" s="92"/>
      <c r="AA14" s="92"/>
      <c r="AB14" s="4"/>
      <c r="AC14" s="4"/>
      <c r="AD14" s="4"/>
      <c r="AE14" s="4"/>
      <c r="AF14" s="4"/>
      <c r="AG14" s="4"/>
      <c r="AH14" s="4"/>
      <c r="AI14" s="94"/>
    </row>
    <row r="15" spans="2:35" ht="35.65" customHeight="1" x14ac:dyDescent="0.15">
      <c r="B15" s="863"/>
      <c r="C15" s="92"/>
      <c r="D15" s="4"/>
      <c r="E15" s="4"/>
      <c r="F15" s="92"/>
      <c r="G15" s="92"/>
      <c r="H15" s="92"/>
      <c r="I15" s="4"/>
      <c r="J15" s="4"/>
      <c r="K15" s="4"/>
      <c r="L15" s="4"/>
      <c r="M15" s="4"/>
      <c r="N15" s="4"/>
      <c r="O15" s="4"/>
      <c r="P15" s="4"/>
      <c r="Q15" s="92"/>
      <c r="R15" s="92"/>
      <c r="S15" s="4"/>
      <c r="T15" s="4"/>
      <c r="U15" s="4"/>
      <c r="V15" s="4"/>
      <c r="W15" s="92"/>
      <c r="X15" s="92"/>
      <c r="Y15" s="92"/>
      <c r="Z15" s="92"/>
      <c r="AA15" s="92"/>
      <c r="AB15" s="4"/>
      <c r="AC15" s="4"/>
      <c r="AD15" s="4"/>
      <c r="AE15" s="4"/>
      <c r="AF15" s="4"/>
      <c r="AG15" s="4"/>
      <c r="AH15" s="4"/>
      <c r="AI15" s="94"/>
    </row>
    <row r="16" spans="2:35" ht="35.65" customHeight="1" x14ac:dyDescent="0.15">
      <c r="B16" s="863"/>
      <c r="C16" s="92"/>
      <c r="D16" s="4"/>
      <c r="E16" s="4"/>
      <c r="F16" s="92"/>
      <c r="G16" s="92"/>
      <c r="H16" s="92"/>
      <c r="I16" s="4"/>
      <c r="J16" s="4"/>
      <c r="K16" s="4"/>
      <c r="L16" s="4"/>
      <c r="M16" s="4"/>
      <c r="N16" s="4"/>
      <c r="O16" s="4"/>
      <c r="P16" s="4"/>
      <c r="Q16" s="92"/>
      <c r="R16" s="92"/>
      <c r="S16" s="4"/>
      <c r="T16" s="4"/>
      <c r="U16" s="4"/>
      <c r="V16" s="4"/>
      <c r="W16" s="92"/>
      <c r="X16" s="92"/>
      <c r="Y16" s="92"/>
      <c r="Z16" s="92"/>
      <c r="AA16" s="92"/>
      <c r="AB16" s="4"/>
      <c r="AC16" s="4"/>
      <c r="AD16" s="4"/>
      <c r="AE16" s="4"/>
      <c r="AF16" s="4"/>
      <c r="AG16" s="4"/>
      <c r="AH16" s="4"/>
      <c r="AI16" s="94"/>
    </row>
    <row r="17" spans="2:35" ht="22.5" customHeight="1" x14ac:dyDescent="0.15">
      <c r="B17" s="863"/>
      <c r="C17" s="92"/>
      <c r="D17" s="4"/>
      <c r="E17" s="95"/>
      <c r="H17" s="96"/>
      <c r="I17" s="96"/>
      <c r="J17" s="96"/>
      <c r="K17" s="96"/>
      <c r="L17" s="96"/>
      <c r="M17" s="4"/>
      <c r="N17" s="4"/>
      <c r="O17" s="4"/>
      <c r="P17" s="4"/>
      <c r="Q17" s="92"/>
      <c r="R17" s="92"/>
      <c r="S17" s="4"/>
      <c r="T17" s="4"/>
      <c r="U17" s="4"/>
      <c r="V17" s="4"/>
      <c r="W17" s="92"/>
      <c r="X17" s="92"/>
      <c r="Y17" s="92"/>
      <c r="Z17" s="92"/>
      <c r="AA17" s="92"/>
      <c r="AI17" s="97"/>
    </row>
    <row r="18" spans="2:35" ht="71.25" customHeight="1" x14ac:dyDescent="0.15">
      <c r="B18" s="864"/>
      <c r="C18" s="98"/>
      <c r="D18" s="99"/>
      <c r="E18" s="100"/>
      <c r="F18" s="101"/>
      <c r="G18" s="101"/>
      <c r="H18" s="99"/>
      <c r="I18" s="99"/>
      <c r="J18" s="99"/>
      <c r="K18" s="99"/>
      <c r="L18" s="99"/>
      <c r="M18" s="99"/>
      <c r="N18" s="99"/>
      <c r="O18" s="99"/>
      <c r="P18" s="99"/>
      <c r="Q18" s="99"/>
      <c r="R18" s="99"/>
      <c r="S18" s="102"/>
      <c r="T18" s="102"/>
      <c r="U18" s="102"/>
      <c r="V18" s="868" t="s">
        <v>405</v>
      </c>
      <c r="W18" s="868"/>
      <c r="X18" s="868"/>
      <c r="Y18" s="868"/>
      <c r="Z18" s="868"/>
      <c r="AA18" s="868"/>
      <c r="AB18" s="868"/>
      <c r="AC18" s="868"/>
      <c r="AD18" s="868"/>
      <c r="AE18" s="868"/>
      <c r="AF18" s="868"/>
      <c r="AG18" s="868"/>
      <c r="AH18" s="868"/>
      <c r="AI18" s="869"/>
    </row>
    <row r="19" spans="2:35" ht="15" customHeight="1" x14ac:dyDescent="0.15"/>
  </sheetData>
  <mergeCells count="17">
    <mergeCell ref="B6:B18"/>
    <mergeCell ref="C6:AI6"/>
    <mergeCell ref="V18:AI18"/>
    <mergeCell ref="B5:D5"/>
    <mergeCell ref="E5:I5"/>
    <mergeCell ref="J5:L5"/>
    <mergeCell ref="M5:R5"/>
    <mergeCell ref="W5:AB5"/>
    <mergeCell ref="S4:V5"/>
    <mergeCell ref="B3:AI3"/>
    <mergeCell ref="B4:D4"/>
    <mergeCell ref="E4:I4"/>
    <mergeCell ref="J4:L4"/>
    <mergeCell ref="M4:R4"/>
    <mergeCell ref="W4:AB4"/>
    <mergeCell ref="AC4:AE5"/>
    <mergeCell ref="AF4:AI5"/>
  </mergeCells>
  <phoneticPr fontId="9"/>
  <printOptions horizontalCentered="1" verticalCentered="1"/>
  <pageMargins left="0.23622047244094491" right="0.23622047244094491" top="0.74803149606299213" bottom="0.74803149606299213" header="0.31496062992125984" footer="0.31496062992125984"/>
  <pageSetup paperSize="9" scale="99" fitToWidth="0" orientation="landscape" copies="2" r:id="rId1"/>
  <headerFooter alignWithMargins="0"/>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5">
    <pageSetUpPr fitToPage="1"/>
  </sheetPr>
  <dimension ref="B2:AI19"/>
  <sheetViews>
    <sheetView showGridLines="0" showZeros="0" view="pageBreakPreview" zoomScaleNormal="85" zoomScaleSheetLayoutView="100" workbookViewId="0">
      <selection activeCell="B3" sqref="B2:AO41"/>
    </sheetView>
  </sheetViews>
  <sheetFormatPr defaultColWidth="9" defaultRowHeight="12" x14ac:dyDescent="0.15"/>
  <cols>
    <col min="1" max="1" width="1.625" style="6" customWidth="1"/>
    <col min="2" max="2" width="3.25" style="6" customWidth="1"/>
    <col min="3" max="35" width="4.125" style="6" customWidth="1"/>
    <col min="36" max="36" width="1.375" style="6" customWidth="1"/>
    <col min="37" max="16384" width="9" style="6"/>
  </cols>
  <sheetData>
    <row r="2" spans="2:35" ht="8.25" customHeight="1" x14ac:dyDescent="0.15"/>
    <row r="3" spans="2:35" ht="25.15" customHeight="1" x14ac:dyDescent="0.15">
      <c r="B3" s="473" t="s">
        <v>246</v>
      </c>
      <c r="C3" s="473"/>
      <c r="D3" s="473"/>
      <c r="E3" s="840"/>
      <c r="F3" s="840"/>
      <c r="G3" s="840"/>
      <c r="H3" s="840"/>
      <c r="I3" s="840"/>
      <c r="J3" s="473"/>
      <c r="K3" s="473"/>
      <c r="L3" s="473"/>
      <c r="M3" s="473"/>
      <c r="N3" s="473"/>
      <c r="O3" s="473"/>
      <c r="P3" s="473"/>
      <c r="Q3" s="473"/>
      <c r="R3" s="473"/>
      <c r="S3" s="473"/>
      <c r="T3" s="473"/>
      <c r="U3" s="473"/>
      <c r="V3" s="473"/>
      <c r="W3" s="473"/>
      <c r="X3" s="473"/>
      <c r="Y3" s="473"/>
      <c r="Z3" s="473"/>
      <c r="AA3" s="473"/>
      <c r="AB3" s="473"/>
      <c r="AC3" s="473"/>
      <c r="AD3" s="473"/>
      <c r="AE3" s="473"/>
      <c r="AF3" s="473"/>
      <c r="AG3" s="473"/>
      <c r="AH3" s="473"/>
      <c r="AI3" s="473"/>
    </row>
    <row r="4" spans="2:35" ht="20.100000000000001" customHeight="1" x14ac:dyDescent="0.15">
      <c r="B4" s="841" t="s">
        <v>17</v>
      </c>
      <c r="C4" s="842"/>
      <c r="D4" s="843"/>
      <c r="E4" s="844" t="s">
        <v>531</v>
      </c>
      <c r="F4" s="845"/>
      <c r="G4" s="845"/>
      <c r="H4" s="845"/>
      <c r="I4" s="846"/>
      <c r="J4" s="847" t="s">
        <v>18</v>
      </c>
      <c r="K4" s="848"/>
      <c r="L4" s="849"/>
      <c r="M4" s="850" t="s">
        <v>682</v>
      </c>
      <c r="N4" s="851"/>
      <c r="O4" s="851"/>
      <c r="P4" s="851"/>
      <c r="Q4" s="851"/>
      <c r="R4" s="852"/>
      <c r="S4" s="460" t="s">
        <v>447</v>
      </c>
      <c r="T4" s="461"/>
      <c r="U4" s="461"/>
      <c r="V4" s="462"/>
      <c r="W4" s="853" t="s">
        <v>536</v>
      </c>
      <c r="X4" s="854"/>
      <c r="Y4" s="854"/>
      <c r="Z4" s="854"/>
      <c r="AA4" s="854"/>
      <c r="AB4" s="855"/>
      <c r="AC4" s="460" t="s">
        <v>185</v>
      </c>
      <c r="AD4" s="461"/>
      <c r="AE4" s="462"/>
      <c r="AF4" s="856">
        <v>45594</v>
      </c>
      <c r="AG4" s="857"/>
      <c r="AH4" s="857"/>
      <c r="AI4" s="858"/>
    </row>
    <row r="5" spans="2:35" ht="20.100000000000001" customHeight="1" x14ac:dyDescent="0.15">
      <c r="B5" s="870" t="s">
        <v>0</v>
      </c>
      <c r="C5" s="871"/>
      <c r="D5" s="872"/>
      <c r="E5" s="873" t="s">
        <v>532</v>
      </c>
      <c r="F5" s="874"/>
      <c r="G5" s="874"/>
      <c r="H5" s="874"/>
      <c r="I5" s="875"/>
      <c r="J5" s="876" t="s">
        <v>1</v>
      </c>
      <c r="K5" s="877"/>
      <c r="L5" s="878"/>
      <c r="M5" s="850" t="s">
        <v>534</v>
      </c>
      <c r="N5" s="851"/>
      <c r="O5" s="851"/>
      <c r="P5" s="851"/>
      <c r="Q5" s="851"/>
      <c r="R5" s="852"/>
      <c r="S5" s="463"/>
      <c r="T5" s="464"/>
      <c r="U5" s="464"/>
      <c r="V5" s="465"/>
      <c r="W5" s="879" t="s">
        <v>537</v>
      </c>
      <c r="X5" s="880"/>
      <c r="Y5" s="880"/>
      <c r="Z5" s="880"/>
      <c r="AA5" s="880"/>
      <c r="AB5" s="881"/>
      <c r="AC5" s="463"/>
      <c r="AD5" s="464"/>
      <c r="AE5" s="465"/>
      <c r="AF5" s="859"/>
      <c r="AG5" s="860"/>
      <c r="AH5" s="860"/>
      <c r="AI5" s="861"/>
    </row>
    <row r="6" spans="2:35" ht="26.25" customHeight="1" x14ac:dyDescent="0.2">
      <c r="B6" s="863" t="s">
        <v>20</v>
      </c>
      <c r="C6" s="882" t="s">
        <v>19</v>
      </c>
      <c r="D6" s="883"/>
      <c r="E6" s="883"/>
      <c r="F6" s="883"/>
      <c r="G6" s="883"/>
      <c r="H6" s="883"/>
      <c r="I6" s="883"/>
      <c r="J6" s="883"/>
      <c r="K6" s="883"/>
      <c r="L6" s="883"/>
      <c r="M6" s="883"/>
      <c r="N6" s="883"/>
      <c r="O6" s="883"/>
      <c r="P6" s="883"/>
      <c r="Q6" s="883"/>
      <c r="R6" s="883"/>
      <c r="S6" s="883"/>
      <c r="T6" s="883"/>
      <c r="U6" s="883"/>
      <c r="V6" s="883"/>
      <c r="W6" s="883"/>
      <c r="X6" s="883"/>
      <c r="Y6" s="883"/>
      <c r="Z6" s="883"/>
      <c r="AA6" s="883"/>
      <c r="AB6" s="883"/>
      <c r="AC6" s="883"/>
      <c r="AD6" s="883"/>
      <c r="AE6" s="883"/>
      <c r="AF6" s="883"/>
      <c r="AG6" s="883"/>
      <c r="AH6" s="883"/>
      <c r="AI6" s="884"/>
    </row>
    <row r="7" spans="2:35" ht="35.65" customHeight="1" x14ac:dyDescent="0.15">
      <c r="B7" s="863"/>
      <c r="C7" s="4"/>
      <c r="D7" s="4"/>
      <c r="E7" s="4"/>
      <c r="F7" s="4"/>
      <c r="G7" s="4"/>
      <c r="H7" s="4"/>
      <c r="I7" s="92"/>
      <c r="J7" s="4"/>
      <c r="K7" s="4"/>
      <c r="L7" s="4"/>
      <c r="M7" s="4"/>
      <c r="N7" s="4"/>
      <c r="O7" s="4"/>
      <c r="P7" s="4"/>
      <c r="Q7" s="93"/>
      <c r="R7" s="92"/>
      <c r="S7" s="4"/>
      <c r="T7" s="4"/>
      <c r="U7" s="4"/>
      <c r="V7" s="4"/>
      <c r="W7" s="92"/>
      <c r="X7" s="92"/>
      <c r="Y7" s="92"/>
      <c r="Z7" s="92"/>
      <c r="AA7" s="92"/>
      <c r="AB7" s="4"/>
      <c r="AC7" s="4"/>
      <c r="AD7" s="4"/>
      <c r="AE7" s="4"/>
      <c r="AF7" s="4"/>
      <c r="AG7" s="4"/>
      <c r="AH7" s="4"/>
      <c r="AI7" s="94"/>
    </row>
    <row r="8" spans="2:35" ht="35.65" customHeight="1" x14ac:dyDescent="0.15">
      <c r="B8" s="863"/>
      <c r="C8" s="4"/>
      <c r="D8" s="4"/>
      <c r="E8" s="4"/>
      <c r="F8" s="4"/>
      <c r="G8" s="4"/>
      <c r="H8" s="4"/>
      <c r="I8" s="92"/>
      <c r="J8" s="4"/>
      <c r="K8" s="4"/>
      <c r="L8" s="4"/>
      <c r="M8" s="4"/>
      <c r="N8" s="4"/>
      <c r="O8" s="4"/>
      <c r="P8" s="4"/>
      <c r="Q8" s="93"/>
      <c r="R8" s="92"/>
      <c r="S8" s="4"/>
      <c r="T8" s="4"/>
      <c r="U8" s="4"/>
      <c r="V8" s="4"/>
      <c r="W8" s="92"/>
      <c r="X8" s="92"/>
      <c r="Y8" s="92"/>
      <c r="Z8" s="92"/>
      <c r="AA8" s="92"/>
      <c r="AB8" s="4"/>
      <c r="AC8" s="4"/>
      <c r="AD8" s="4"/>
      <c r="AE8" s="4"/>
      <c r="AF8" s="4"/>
      <c r="AG8" s="4"/>
      <c r="AH8" s="4"/>
      <c r="AI8" s="94"/>
    </row>
    <row r="9" spans="2:35" ht="35.65" customHeight="1" x14ac:dyDescent="0.15">
      <c r="B9" s="863"/>
      <c r="C9" s="4"/>
      <c r="D9" s="4"/>
      <c r="E9" s="4"/>
      <c r="F9" s="4"/>
      <c r="G9" s="4"/>
      <c r="H9" s="4"/>
      <c r="I9" s="92"/>
      <c r="J9" s="4"/>
      <c r="K9" s="4"/>
      <c r="L9" s="4"/>
      <c r="M9" s="4"/>
      <c r="N9" s="4"/>
      <c r="O9" s="4"/>
      <c r="P9" s="4"/>
      <c r="Q9" s="93"/>
      <c r="R9" s="92"/>
      <c r="S9" s="4"/>
      <c r="T9" s="4"/>
      <c r="U9" s="4"/>
      <c r="V9" s="4"/>
      <c r="W9" s="92"/>
      <c r="X9" s="92"/>
      <c r="Y9" s="92"/>
      <c r="Z9" s="92"/>
      <c r="AA9" s="92"/>
      <c r="AB9" s="4"/>
      <c r="AC9" s="4"/>
      <c r="AD9" s="4"/>
      <c r="AE9" s="4"/>
      <c r="AF9" s="4"/>
      <c r="AG9" s="4"/>
      <c r="AH9" s="4"/>
      <c r="AI9" s="94"/>
    </row>
    <row r="10" spans="2:35" ht="35.65" customHeight="1" x14ac:dyDescent="0.15">
      <c r="B10" s="863"/>
      <c r="C10" s="4"/>
      <c r="D10" s="4"/>
      <c r="E10" s="4"/>
      <c r="F10" s="4"/>
      <c r="G10" s="4"/>
      <c r="H10" s="4"/>
      <c r="I10" s="92"/>
      <c r="J10" s="4"/>
      <c r="K10" s="4"/>
      <c r="L10" s="4"/>
      <c r="M10" s="4"/>
      <c r="N10" s="4"/>
      <c r="O10" s="4"/>
      <c r="P10" s="4"/>
      <c r="Q10" s="93"/>
      <c r="R10" s="92"/>
      <c r="S10" s="4"/>
      <c r="T10" s="4"/>
      <c r="U10" s="4"/>
      <c r="V10" s="4"/>
      <c r="W10" s="92"/>
      <c r="X10" s="92"/>
      <c r="Y10" s="92"/>
      <c r="Z10" s="92"/>
      <c r="AA10" s="92"/>
      <c r="AB10" s="4"/>
      <c r="AC10" s="4"/>
      <c r="AD10" s="4"/>
      <c r="AE10" s="4"/>
      <c r="AF10" s="4"/>
      <c r="AG10" s="4"/>
      <c r="AH10" s="4"/>
      <c r="AI10" s="94"/>
    </row>
    <row r="11" spans="2:35" ht="35.65" customHeight="1" x14ac:dyDescent="0.15">
      <c r="B11" s="863"/>
      <c r="C11" s="4"/>
      <c r="D11" s="4"/>
      <c r="E11" s="4"/>
      <c r="F11" s="4"/>
      <c r="G11" s="4"/>
      <c r="H11" s="4"/>
      <c r="I11" s="92"/>
      <c r="J11" s="4"/>
      <c r="K11" s="4"/>
      <c r="L11" s="4"/>
      <c r="M11" s="4"/>
      <c r="N11" s="4"/>
      <c r="O11" s="4"/>
      <c r="P11" s="4"/>
      <c r="Q11" s="92"/>
      <c r="R11" s="92"/>
      <c r="S11" s="4"/>
      <c r="T11" s="4"/>
      <c r="U11" s="4"/>
      <c r="V11" s="4"/>
      <c r="W11" s="92"/>
      <c r="X11" s="92"/>
      <c r="Y11" s="92"/>
      <c r="Z11" s="92"/>
      <c r="AA11" s="92"/>
      <c r="AB11" s="4"/>
      <c r="AC11" s="4"/>
      <c r="AD11" s="4"/>
      <c r="AE11" s="4"/>
      <c r="AF11" s="4"/>
      <c r="AG11" s="4"/>
      <c r="AH11" s="4"/>
      <c r="AI11" s="94"/>
    </row>
    <row r="12" spans="2:35" ht="35.65" customHeight="1" x14ac:dyDescent="0.15">
      <c r="B12" s="863"/>
      <c r="C12" s="4"/>
      <c r="D12" s="4"/>
      <c r="E12" s="4"/>
      <c r="F12" s="92"/>
      <c r="G12" s="92"/>
      <c r="H12" s="4"/>
      <c r="I12" s="4"/>
      <c r="J12" s="4"/>
      <c r="K12" s="4"/>
      <c r="L12" s="4"/>
      <c r="M12" s="4"/>
      <c r="N12" s="4"/>
      <c r="O12" s="4"/>
      <c r="P12" s="4"/>
      <c r="Q12" s="92"/>
      <c r="R12" s="4"/>
      <c r="S12" s="4"/>
      <c r="T12" s="4"/>
      <c r="U12" s="4"/>
      <c r="V12" s="4"/>
      <c r="W12" s="92"/>
      <c r="X12" s="92"/>
      <c r="Y12" s="92"/>
      <c r="Z12" s="92"/>
      <c r="AA12" s="92"/>
      <c r="AB12" s="4"/>
      <c r="AC12" s="4"/>
      <c r="AD12" s="4"/>
      <c r="AE12" s="4"/>
      <c r="AF12" s="4"/>
      <c r="AG12" s="4"/>
      <c r="AH12" s="4"/>
      <c r="AI12" s="94"/>
    </row>
    <row r="13" spans="2:35" ht="35.65" customHeight="1" x14ac:dyDescent="0.15">
      <c r="B13" s="863"/>
      <c r="C13" s="4"/>
      <c r="D13" s="4"/>
      <c r="E13" s="4"/>
      <c r="F13" s="92"/>
      <c r="G13" s="92"/>
      <c r="H13" s="92"/>
      <c r="I13" s="4"/>
      <c r="J13" s="4"/>
      <c r="K13" s="4"/>
      <c r="L13" s="4"/>
      <c r="M13" s="4"/>
      <c r="N13" s="4"/>
      <c r="O13" s="4"/>
      <c r="P13" s="4"/>
      <c r="Q13" s="92"/>
      <c r="R13" s="4"/>
      <c r="S13" s="4"/>
      <c r="T13" s="4"/>
      <c r="U13" s="4"/>
      <c r="V13" s="4"/>
      <c r="W13" s="92"/>
      <c r="X13" s="92"/>
      <c r="Y13" s="92"/>
      <c r="Z13" s="92"/>
      <c r="AA13" s="92"/>
      <c r="AB13" s="4"/>
      <c r="AC13" s="4"/>
      <c r="AD13" s="4"/>
      <c r="AE13" s="4"/>
      <c r="AF13" s="4"/>
      <c r="AG13" s="4"/>
      <c r="AH13" s="4"/>
      <c r="AI13" s="94"/>
    </row>
    <row r="14" spans="2:35" ht="35.65" customHeight="1" x14ac:dyDescent="0.15">
      <c r="B14" s="863"/>
      <c r="C14" s="92"/>
      <c r="D14" s="4"/>
      <c r="E14" s="4"/>
      <c r="F14" s="92"/>
      <c r="G14" s="92"/>
      <c r="H14" s="92"/>
      <c r="I14" s="4"/>
      <c r="J14" s="4"/>
      <c r="K14" s="4"/>
      <c r="L14" s="4"/>
      <c r="M14" s="4"/>
      <c r="N14" s="4"/>
      <c r="O14" s="4"/>
      <c r="P14" s="4"/>
      <c r="Q14" s="92"/>
      <c r="R14" s="92"/>
      <c r="S14" s="4"/>
      <c r="T14" s="4"/>
      <c r="U14" s="4"/>
      <c r="V14" s="4"/>
      <c r="W14" s="92"/>
      <c r="X14" s="92"/>
      <c r="Y14" s="92"/>
      <c r="Z14" s="92"/>
      <c r="AA14" s="92"/>
      <c r="AB14" s="4"/>
      <c r="AC14" s="4"/>
      <c r="AD14" s="4"/>
      <c r="AE14" s="4"/>
      <c r="AF14" s="4"/>
      <c r="AG14" s="4"/>
      <c r="AH14" s="4"/>
      <c r="AI14" s="94"/>
    </row>
    <row r="15" spans="2:35" ht="35.65" customHeight="1" x14ac:dyDescent="0.15">
      <c r="B15" s="863"/>
      <c r="C15" s="92"/>
      <c r="D15" s="4"/>
      <c r="E15" s="4"/>
      <c r="F15" s="92"/>
      <c r="G15" s="92"/>
      <c r="H15" s="92"/>
      <c r="I15" s="4"/>
      <c r="J15" s="4"/>
      <c r="K15" s="4"/>
      <c r="L15" s="4"/>
      <c r="M15" s="4"/>
      <c r="N15" s="4"/>
      <c r="O15" s="4"/>
      <c r="P15" s="4"/>
      <c r="Q15" s="92"/>
      <c r="R15" s="92"/>
      <c r="S15" s="4"/>
      <c r="T15" s="4"/>
      <c r="U15" s="4"/>
      <c r="V15" s="4"/>
      <c r="W15" s="92"/>
      <c r="X15" s="92"/>
      <c r="Y15" s="92"/>
      <c r="Z15" s="92"/>
      <c r="AA15" s="92"/>
      <c r="AB15" s="4"/>
      <c r="AC15" s="4"/>
      <c r="AD15" s="4"/>
      <c r="AE15" s="4"/>
      <c r="AF15" s="4"/>
      <c r="AG15" s="4"/>
      <c r="AH15" s="4"/>
      <c r="AI15" s="94"/>
    </row>
    <row r="16" spans="2:35" ht="35.65" customHeight="1" x14ac:dyDescent="0.15">
      <c r="B16" s="863"/>
      <c r="C16" s="92"/>
      <c r="D16" s="4"/>
      <c r="E16" s="4"/>
      <c r="F16" s="92"/>
      <c r="G16" s="92"/>
      <c r="H16" s="92"/>
      <c r="I16" s="4"/>
      <c r="J16" s="4"/>
      <c r="K16" s="4"/>
      <c r="L16" s="4"/>
      <c r="M16" s="4"/>
      <c r="N16" s="4"/>
      <c r="O16" s="4"/>
      <c r="P16" s="4"/>
      <c r="Q16" s="92"/>
      <c r="R16" s="92"/>
      <c r="S16" s="4"/>
      <c r="T16" s="4"/>
      <c r="U16" s="4"/>
      <c r="V16" s="4"/>
      <c r="W16" s="92"/>
      <c r="X16" s="92"/>
      <c r="Y16" s="92"/>
      <c r="Z16" s="92"/>
      <c r="AA16" s="92"/>
      <c r="AB16" s="4"/>
      <c r="AC16" s="4"/>
      <c r="AD16" s="4"/>
      <c r="AE16" s="4"/>
      <c r="AF16" s="4"/>
      <c r="AG16" s="4"/>
      <c r="AH16" s="4"/>
      <c r="AI16" s="94"/>
    </row>
    <row r="17" spans="2:35" ht="22.5" customHeight="1" x14ac:dyDescent="0.15">
      <c r="B17" s="863"/>
      <c r="C17" s="92"/>
      <c r="D17" s="4"/>
      <c r="E17" s="95"/>
      <c r="H17" s="96"/>
      <c r="I17" s="96"/>
      <c r="J17" s="96"/>
      <c r="K17" s="96"/>
      <c r="L17" s="96"/>
      <c r="M17" s="4"/>
      <c r="N17" s="4"/>
      <c r="O17" s="4"/>
      <c r="P17" s="4"/>
      <c r="Q17" s="92"/>
      <c r="R17" s="92"/>
      <c r="S17" s="4"/>
      <c r="T17" s="4"/>
      <c r="U17" s="4"/>
      <c r="V17" s="4"/>
      <c r="W17" s="92"/>
      <c r="X17" s="92"/>
      <c r="Y17" s="92"/>
      <c r="Z17" s="92"/>
      <c r="AA17" s="92"/>
      <c r="AI17" s="97"/>
    </row>
    <row r="18" spans="2:35" ht="78.75" customHeight="1" x14ac:dyDescent="0.15">
      <c r="B18" s="864"/>
      <c r="C18" s="98"/>
      <c r="D18" s="99"/>
      <c r="E18" s="100"/>
      <c r="F18" s="101"/>
      <c r="G18" s="101"/>
      <c r="H18" s="99"/>
      <c r="I18" s="99"/>
      <c r="J18" s="99"/>
      <c r="K18" s="99"/>
      <c r="L18" s="99"/>
      <c r="M18" s="99"/>
      <c r="N18" s="99"/>
      <c r="O18" s="99"/>
      <c r="P18" s="99"/>
      <c r="Q18" s="99"/>
      <c r="R18" s="99"/>
      <c r="S18" s="102"/>
      <c r="T18" s="102"/>
      <c r="U18" s="102"/>
      <c r="V18" s="868" t="s">
        <v>405</v>
      </c>
      <c r="W18" s="868"/>
      <c r="X18" s="868"/>
      <c r="Y18" s="868"/>
      <c r="Z18" s="868"/>
      <c r="AA18" s="868"/>
      <c r="AB18" s="868"/>
      <c r="AC18" s="868"/>
      <c r="AD18" s="868"/>
      <c r="AE18" s="868"/>
      <c r="AF18" s="868"/>
      <c r="AG18" s="868"/>
      <c r="AH18" s="868"/>
      <c r="AI18" s="869"/>
    </row>
    <row r="19" spans="2:35" ht="15" customHeight="1" x14ac:dyDescent="0.15"/>
  </sheetData>
  <mergeCells count="17">
    <mergeCell ref="B6:B18"/>
    <mergeCell ref="C6:AI6"/>
    <mergeCell ref="B5:D5"/>
    <mergeCell ref="E5:I5"/>
    <mergeCell ref="J5:L5"/>
    <mergeCell ref="M5:R5"/>
    <mergeCell ref="W5:AB5"/>
    <mergeCell ref="V18:AI18"/>
    <mergeCell ref="S4:V5"/>
    <mergeCell ref="B3:AI3"/>
    <mergeCell ref="B4:D4"/>
    <mergeCell ref="E4:I4"/>
    <mergeCell ref="J4:L4"/>
    <mergeCell ref="M4:R4"/>
    <mergeCell ref="W4:AB4"/>
    <mergeCell ref="AC4:AE5"/>
    <mergeCell ref="AF4:AI5"/>
  </mergeCells>
  <phoneticPr fontId="9"/>
  <printOptions horizontalCentered="1" verticalCentered="1"/>
  <pageMargins left="0.23622047244094488" right="0.23622047244094488" top="0.74803149606299213" bottom="0.74803149606299213" header="0.31496062992125984" footer="0.31496062992125984"/>
  <pageSetup paperSize="9" scale="97" fitToWidth="0" orientation="landscape" copies="2" r:id="rId1"/>
  <headerFooter alignWithMargins="0"/>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DE3DAC-D9E6-4C8C-ACBE-567C096EC47E}">
  <sheetPr codeName="Sheet16">
    <pageSetUpPr fitToPage="1"/>
  </sheetPr>
  <dimension ref="B1:CH53"/>
  <sheetViews>
    <sheetView showGridLines="0" view="pageBreakPreview" zoomScaleNormal="85" zoomScaleSheetLayoutView="100" workbookViewId="0">
      <selection activeCell="BA25" sqref="BA25"/>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55" customWidth="1"/>
    <col min="43" max="86" width="4.125" style="43" customWidth="1"/>
    <col min="87" max="99" width="8" style="2" customWidth="1"/>
    <col min="100" max="110" width="9" style="2"/>
    <col min="111" max="111" width="14" style="2" bestFit="1" customWidth="1"/>
    <col min="112" max="16384" width="9" style="2"/>
  </cols>
  <sheetData>
    <row r="1" spans="2:86" ht="12" customHeight="1" x14ac:dyDescent="0.15">
      <c r="AU1" s="888" t="s">
        <v>495</v>
      </c>
      <c r="AV1" s="896" t="s">
        <v>402</v>
      </c>
      <c r="AW1" s="896"/>
      <c r="AX1" s="896"/>
      <c r="AY1" s="897" t="s">
        <v>46</v>
      </c>
      <c r="AZ1" s="897"/>
      <c r="BA1" s="897"/>
      <c r="BB1" s="897"/>
      <c r="BC1" s="897"/>
      <c r="BD1" s="897"/>
      <c r="BE1" s="897"/>
      <c r="BF1" s="897"/>
      <c r="BG1" s="897"/>
      <c r="BH1" s="897"/>
      <c r="BI1" s="897"/>
      <c r="BJ1" s="897"/>
      <c r="BK1" s="897" t="s">
        <v>45</v>
      </c>
      <c r="BL1" s="897"/>
      <c r="BM1" s="897"/>
      <c r="BN1" s="897"/>
      <c r="BO1" s="897"/>
      <c r="BP1" s="897"/>
      <c r="BQ1" s="897"/>
      <c r="BR1" s="897"/>
      <c r="BS1" s="897"/>
      <c r="BT1" s="897"/>
      <c r="BU1" s="897"/>
      <c r="BV1" s="897"/>
      <c r="BW1" s="885"/>
      <c r="BX1" s="885"/>
      <c r="BY1" s="885"/>
      <c r="BZ1" s="885"/>
      <c r="CA1" s="885"/>
      <c r="CB1" s="885"/>
      <c r="CC1" s="885"/>
      <c r="CD1" s="885"/>
      <c r="CE1" s="885"/>
      <c r="CF1" s="885"/>
      <c r="CG1" s="885"/>
      <c r="CH1" s="885"/>
    </row>
    <row r="2" spans="2:86" ht="8.25" customHeight="1" x14ac:dyDescent="0.15">
      <c r="AU2" s="888"/>
      <c r="AV2" s="896" t="s">
        <v>401</v>
      </c>
      <c r="AW2" s="898" t="s">
        <v>400</v>
      </c>
      <c r="AX2" s="898" t="s">
        <v>449</v>
      </c>
      <c r="AY2" s="897" t="s">
        <v>496</v>
      </c>
      <c r="AZ2" s="897"/>
      <c r="BA2" s="897"/>
      <c r="BB2" s="897"/>
      <c r="BC2" s="897"/>
      <c r="BD2" s="897"/>
      <c r="BE2" s="897"/>
      <c r="BF2" s="897"/>
      <c r="BG2" s="897"/>
      <c r="BH2" s="897"/>
      <c r="BI2" s="897"/>
      <c r="BJ2" s="897"/>
      <c r="BK2" s="897" t="s">
        <v>44</v>
      </c>
      <c r="BL2" s="897"/>
      <c r="BM2" s="897"/>
      <c r="BN2" s="897"/>
      <c r="BO2" s="897" t="s">
        <v>43</v>
      </c>
      <c r="BP2" s="897"/>
      <c r="BQ2" s="897"/>
      <c r="BR2" s="897"/>
      <c r="BS2" s="897"/>
      <c r="BT2" s="897"/>
      <c r="BU2" s="897"/>
      <c r="BV2" s="897"/>
      <c r="BW2" s="899"/>
      <c r="BX2" s="899"/>
      <c r="BY2" s="899"/>
      <c r="BZ2" s="899"/>
      <c r="CA2" s="885"/>
      <c r="CB2" s="885"/>
      <c r="CC2" s="885"/>
      <c r="CD2" s="885"/>
      <c r="CE2" s="885"/>
      <c r="CF2" s="885"/>
      <c r="CG2" s="885"/>
      <c r="CH2" s="885"/>
    </row>
    <row r="3" spans="2:86" ht="25.15" customHeight="1" x14ac:dyDescent="0.15">
      <c r="B3" s="638" t="s">
        <v>316</v>
      </c>
      <c r="C3" s="906"/>
      <c r="D3" s="906"/>
      <c r="E3" s="907"/>
      <c r="F3" s="907"/>
      <c r="G3" s="907"/>
      <c r="H3" s="907"/>
      <c r="I3" s="907"/>
      <c r="J3" s="907"/>
      <c r="K3" s="906"/>
      <c r="L3" s="906"/>
      <c r="M3" s="906"/>
      <c r="N3" s="906"/>
      <c r="O3" s="906"/>
      <c r="P3" s="906"/>
      <c r="Q3" s="906"/>
      <c r="R3" s="906"/>
      <c r="S3" s="906"/>
      <c r="T3" s="906"/>
      <c r="U3" s="906"/>
      <c r="V3" s="906"/>
      <c r="W3" s="906"/>
      <c r="X3" s="906"/>
      <c r="Y3" s="906"/>
      <c r="Z3" s="906"/>
      <c r="AA3" s="906"/>
      <c r="AB3" s="906"/>
      <c r="AC3" s="906"/>
      <c r="AD3" s="906"/>
      <c r="AE3" s="906"/>
      <c r="AF3" s="906"/>
      <c r="AG3" s="906"/>
      <c r="AH3" s="906"/>
      <c r="AI3" s="906"/>
      <c r="AJ3" s="906"/>
      <c r="AK3" s="906"/>
      <c r="AL3" s="906"/>
      <c r="AM3" s="906"/>
      <c r="AN3" s="906"/>
      <c r="AO3" s="906"/>
      <c r="AU3" s="888"/>
      <c r="AV3" s="896"/>
      <c r="AW3" s="898"/>
      <c r="AX3" s="898"/>
      <c r="AY3" s="897" t="s">
        <v>42</v>
      </c>
      <c r="AZ3" s="897"/>
      <c r="BA3" s="897"/>
      <c r="BB3" s="897"/>
      <c r="BC3" s="897" t="s">
        <v>41</v>
      </c>
      <c r="BD3" s="897"/>
      <c r="BE3" s="897"/>
      <c r="BF3" s="897"/>
      <c r="BG3" s="897" t="s">
        <v>40</v>
      </c>
      <c r="BH3" s="897"/>
      <c r="BI3" s="897"/>
      <c r="BJ3" s="897"/>
      <c r="BK3" s="897" t="s">
        <v>235</v>
      </c>
      <c r="BL3" s="897"/>
      <c r="BM3" s="897"/>
      <c r="BN3" s="897"/>
      <c r="BO3" s="897" t="s">
        <v>41</v>
      </c>
      <c r="BP3" s="897"/>
      <c r="BQ3" s="897"/>
      <c r="BR3" s="897"/>
      <c r="BS3" s="897" t="s">
        <v>40</v>
      </c>
      <c r="BT3" s="897"/>
      <c r="BU3" s="897"/>
      <c r="BV3" s="897"/>
      <c r="BW3" s="885"/>
      <c r="BX3" s="885"/>
      <c r="BY3" s="885"/>
      <c r="BZ3" s="885"/>
      <c r="CA3" s="885"/>
      <c r="CB3" s="885"/>
      <c r="CC3" s="885"/>
      <c r="CD3" s="885"/>
      <c r="CE3" s="885"/>
      <c r="CF3" s="885"/>
      <c r="CG3" s="885"/>
      <c r="CH3" s="885"/>
    </row>
    <row r="4" spans="2:86" ht="18" customHeight="1" x14ac:dyDescent="0.15">
      <c r="B4" s="474" t="s">
        <v>17</v>
      </c>
      <c r="C4" s="474"/>
      <c r="D4" s="474"/>
      <c r="E4" s="924" t="s">
        <v>531</v>
      </c>
      <c r="F4" s="925"/>
      <c r="G4" s="925"/>
      <c r="H4" s="925"/>
      <c r="I4" s="925"/>
      <c r="J4" s="926"/>
      <c r="K4" s="523" t="s">
        <v>18</v>
      </c>
      <c r="L4" s="523"/>
      <c r="M4" s="523"/>
      <c r="N4" s="922" t="s">
        <v>682</v>
      </c>
      <c r="O4" s="922"/>
      <c r="P4" s="922"/>
      <c r="Q4" s="922"/>
      <c r="R4" s="922"/>
      <c r="S4" s="922"/>
      <c r="T4" s="498" t="s">
        <v>445</v>
      </c>
      <c r="U4" s="499"/>
      <c r="V4" s="499"/>
      <c r="W4" s="499"/>
      <c r="X4" s="500"/>
      <c r="Y4" s="927" t="s">
        <v>536</v>
      </c>
      <c r="Z4" s="927"/>
      <c r="AA4" s="927"/>
      <c r="AB4" s="927"/>
      <c r="AC4" s="927"/>
      <c r="AD4" s="927"/>
      <c r="AE4" s="927"/>
      <c r="AF4" s="927"/>
      <c r="AG4" s="498" t="s">
        <v>185</v>
      </c>
      <c r="AH4" s="499"/>
      <c r="AI4" s="499"/>
      <c r="AJ4" s="500"/>
      <c r="AK4" s="890">
        <v>45594</v>
      </c>
      <c r="AL4" s="891"/>
      <c r="AM4" s="891"/>
      <c r="AN4" s="891"/>
      <c r="AO4" s="892"/>
      <c r="AU4" s="888"/>
      <c r="AV4" s="896"/>
      <c r="AW4" s="898"/>
      <c r="AX4" s="898"/>
      <c r="AY4" s="171" t="s">
        <v>37</v>
      </c>
      <c r="AZ4" s="171" t="s">
        <v>36</v>
      </c>
      <c r="BA4" s="171" t="s">
        <v>39</v>
      </c>
      <c r="BB4" s="171" t="s">
        <v>38</v>
      </c>
      <c r="BC4" s="171" t="s">
        <v>37</v>
      </c>
      <c r="BD4" s="171" t="s">
        <v>36</v>
      </c>
      <c r="BE4" s="171" t="s">
        <v>39</v>
      </c>
      <c r="BF4" s="171" t="s">
        <v>38</v>
      </c>
      <c r="BG4" s="171" t="s">
        <v>37</v>
      </c>
      <c r="BH4" s="171" t="s">
        <v>36</v>
      </c>
      <c r="BI4" s="171" t="s">
        <v>39</v>
      </c>
      <c r="BJ4" s="171" t="s">
        <v>38</v>
      </c>
      <c r="BK4" s="171" t="s">
        <v>37</v>
      </c>
      <c r="BL4" s="171" t="s">
        <v>36</v>
      </c>
      <c r="BM4" s="171" t="s">
        <v>39</v>
      </c>
      <c r="BN4" s="171" t="s">
        <v>38</v>
      </c>
      <c r="BO4" s="171" t="s">
        <v>37</v>
      </c>
      <c r="BP4" s="171" t="s">
        <v>36</v>
      </c>
      <c r="BQ4" s="171" t="s">
        <v>39</v>
      </c>
      <c r="BR4" s="171" t="s">
        <v>38</v>
      </c>
      <c r="BS4" s="171" t="s">
        <v>37</v>
      </c>
      <c r="BT4" s="171" t="s">
        <v>36</v>
      </c>
      <c r="BU4" s="171" t="s">
        <v>39</v>
      </c>
      <c r="BV4" s="171" t="s">
        <v>38</v>
      </c>
      <c r="BW4" s="5"/>
      <c r="BX4" s="5"/>
      <c r="BY4" s="5"/>
      <c r="BZ4" s="5"/>
      <c r="CA4" s="5"/>
      <c r="CB4" s="5"/>
      <c r="CC4" s="5"/>
      <c r="CD4" s="5"/>
      <c r="CE4" s="5"/>
      <c r="CF4" s="5"/>
      <c r="CG4" s="5"/>
      <c r="CH4" s="5"/>
    </row>
    <row r="5" spans="2:86" ht="18" customHeight="1" x14ac:dyDescent="0.15">
      <c r="B5" s="482" t="s">
        <v>0</v>
      </c>
      <c r="C5" s="482"/>
      <c r="D5" s="482"/>
      <c r="E5" s="908" t="s">
        <v>532</v>
      </c>
      <c r="F5" s="909"/>
      <c r="G5" s="909"/>
      <c r="H5" s="909"/>
      <c r="I5" s="909"/>
      <c r="J5" s="910"/>
      <c r="K5" s="537" t="s">
        <v>1</v>
      </c>
      <c r="L5" s="537"/>
      <c r="M5" s="537"/>
      <c r="N5" s="922" t="s">
        <v>534</v>
      </c>
      <c r="O5" s="922"/>
      <c r="P5" s="922"/>
      <c r="Q5" s="922"/>
      <c r="R5" s="922"/>
      <c r="S5" s="922"/>
      <c r="T5" s="501"/>
      <c r="U5" s="502"/>
      <c r="V5" s="502"/>
      <c r="W5" s="502"/>
      <c r="X5" s="503"/>
      <c r="Y5" s="923" t="s">
        <v>537</v>
      </c>
      <c r="Z5" s="923"/>
      <c r="AA5" s="923"/>
      <c r="AB5" s="923"/>
      <c r="AC5" s="923"/>
      <c r="AD5" s="923"/>
      <c r="AE5" s="923"/>
      <c r="AF5" s="923"/>
      <c r="AG5" s="831"/>
      <c r="AH5" s="889"/>
      <c r="AI5" s="889"/>
      <c r="AJ5" s="832"/>
      <c r="AK5" s="893"/>
      <c r="AL5" s="894"/>
      <c r="AM5" s="894"/>
      <c r="AN5" s="894"/>
      <c r="AO5" s="895"/>
      <c r="AU5" s="888"/>
      <c r="AV5" s="53" t="str">
        <f>N7</f>
        <v>PS</v>
      </c>
      <c r="AW5" s="44">
        <f>R7</f>
        <v>0</v>
      </c>
      <c r="AX5" s="58">
        <f>AM35</f>
        <v>0</v>
      </c>
      <c r="AY5" s="58" t="str">
        <f>Y37</f>
        <v xml:space="preserve">  </v>
      </c>
      <c r="AZ5" s="58" t="str">
        <f t="shared" ref="AZ5:BJ5" si="0">Z37</f>
        <v xml:space="preserve">  </v>
      </c>
      <c r="BA5" s="58" t="str">
        <f t="shared" si="0"/>
        <v xml:space="preserve">  </v>
      </c>
      <c r="BB5" s="58" t="str">
        <f>AB37</f>
        <v xml:space="preserve">  </v>
      </c>
      <c r="BC5" s="58">
        <f t="shared" si="0"/>
        <v>0</v>
      </c>
      <c r="BD5" s="58">
        <f>AD37</f>
        <v>0</v>
      </c>
      <c r="BE5" s="58">
        <f>AE37</f>
        <v>0</v>
      </c>
      <c r="BF5" s="58">
        <f t="shared" si="0"/>
        <v>0</v>
      </c>
      <c r="BG5" s="58">
        <f t="shared" si="0"/>
        <v>0</v>
      </c>
      <c r="BH5" s="58">
        <f t="shared" si="0"/>
        <v>0</v>
      </c>
      <c r="BI5" s="58">
        <f>AI37</f>
        <v>0</v>
      </c>
      <c r="BJ5" s="58">
        <f t="shared" si="0"/>
        <v>0</v>
      </c>
      <c r="BK5" s="58">
        <f>IF(Y37&gt;0,R7,"")</f>
        <v>0</v>
      </c>
      <c r="BL5" s="45" t="str">
        <f>IF(Y37&gt;0,"",IF(Z37&gt;0,R7,""))</f>
        <v/>
      </c>
      <c r="BM5" s="45" t="e">
        <f>IF(Y37+Z37&gt;0,"",IF(AA37&gt;0,R7,""))</f>
        <v>#VALUE!</v>
      </c>
      <c r="BN5" s="45" t="e">
        <f>IF(Y37+Z37+AA37&gt;0,"",IF(AB37&gt;0,R7,""))</f>
        <v>#VALUE!</v>
      </c>
      <c r="BO5" s="58">
        <f>AC35</f>
        <v>0</v>
      </c>
      <c r="BP5" s="58">
        <f t="shared" ref="BP5:BQ5" si="1">AD35</f>
        <v>0</v>
      </c>
      <c r="BQ5" s="58">
        <f t="shared" si="1"/>
        <v>0</v>
      </c>
      <c r="BR5" s="58">
        <f>AF35</f>
        <v>0</v>
      </c>
      <c r="BS5" s="58">
        <f>AG35</f>
        <v>0</v>
      </c>
      <c r="BT5" s="58">
        <f>AH35</f>
        <v>0</v>
      </c>
      <c r="BU5" s="58">
        <f>AI35</f>
        <v>0</v>
      </c>
      <c r="BV5" s="58">
        <f>AJ35</f>
        <v>0</v>
      </c>
      <c r="BW5" s="168"/>
      <c r="BX5" s="169"/>
      <c r="BY5" s="169"/>
      <c r="BZ5" s="169"/>
      <c r="CA5" s="170"/>
      <c r="CB5" s="170"/>
      <c r="CC5" s="170"/>
      <c r="CD5" s="170"/>
      <c r="CE5" s="170"/>
      <c r="CF5" s="170"/>
      <c r="CG5" s="170"/>
      <c r="CH5" s="170"/>
    </row>
    <row r="6" spans="2:86" ht="12" customHeight="1" x14ac:dyDescent="0.15">
      <c r="B6" s="929" t="s">
        <v>184</v>
      </c>
      <c r="C6" s="931"/>
      <c r="D6" s="932"/>
      <c r="E6" s="933"/>
      <c r="F6" s="933"/>
      <c r="G6" s="933"/>
      <c r="H6" s="933"/>
      <c r="I6" s="933"/>
      <c r="J6" s="934"/>
      <c r="K6" s="939" t="s">
        <v>317</v>
      </c>
      <c r="L6" s="940"/>
      <c r="M6" s="940"/>
      <c r="N6" s="940"/>
      <c r="O6" s="940"/>
      <c r="P6" s="940"/>
      <c r="Q6" s="940"/>
      <c r="R6" s="940"/>
      <c r="S6" s="940"/>
      <c r="T6" s="940"/>
      <c r="U6" s="940"/>
      <c r="V6" s="940"/>
      <c r="W6" s="940"/>
      <c r="X6" s="940"/>
      <c r="Y6" s="940"/>
      <c r="Z6" s="940"/>
      <c r="AA6" s="940"/>
      <c r="AB6" s="940"/>
      <c r="AC6" s="940"/>
      <c r="AD6" s="940"/>
      <c r="AE6" s="940"/>
      <c r="AF6" s="940"/>
      <c r="AG6" s="940"/>
      <c r="AH6" s="940"/>
      <c r="AI6" s="940"/>
      <c r="AJ6" s="940"/>
      <c r="AK6" s="940"/>
      <c r="AL6" s="940"/>
      <c r="AM6" s="940"/>
      <c r="AN6" s="940"/>
      <c r="AO6" s="941"/>
      <c r="AP6" s="2"/>
    </row>
    <row r="7" spans="2:86" ht="12" customHeight="1" x14ac:dyDescent="0.15">
      <c r="B7" s="930"/>
      <c r="C7" s="935"/>
      <c r="D7" s="933"/>
      <c r="E7" s="933"/>
      <c r="F7" s="933"/>
      <c r="G7" s="933"/>
      <c r="H7" s="933"/>
      <c r="I7" s="933"/>
      <c r="J7" s="934"/>
      <c r="K7" s="942" t="s">
        <v>183</v>
      </c>
      <c r="L7" s="943"/>
      <c r="M7" s="928"/>
      <c r="N7" s="900" t="s">
        <v>663</v>
      </c>
      <c r="O7" s="901"/>
      <c r="P7" s="942" t="s">
        <v>318</v>
      </c>
      <c r="Q7" s="928"/>
      <c r="R7" s="944">
        <v>0</v>
      </c>
      <c r="S7" s="945"/>
      <c r="T7" s="946"/>
      <c r="U7" s="911" t="s">
        <v>436</v>
      </c>
      <c r="V7" s="913"/>
      <c r="W7" s="911" t="s">
        <v>319</v>
      </c>
      <c r="X7" s="913"/>
      <c r="Y7" s="928" t="s">
        <v>182</v>
      </c>
      <c r="Z7" s="920"/>
      <c r="AA7" s="920"/>
      <c r="AB7" s="920"/>
      <c r="AC7" s="911" t="s">
        <v>320</v>
      </c>
      <c r="AD7" s="912"/>
      <c r="AE7" s="912"/>
      <c r="AF7" s="912"/>
      <c r="AG7" s="912"/>
      <c r="AH7" s="912"/>
      <c r="AI7" s="912"/>
      <c r="AJ7" s="913"/>
      <c r="AK7" s="911" t="s">
        <v>321</v>
      </c>
      <c r="AL7" s="912"/>
      <c r="AM7" s="912"/>
      <c r="AN7" s="947"/>
      <c r="AO7" s="948"/>
      <c r="AP7" s="2"/>
      <c r="AW7" s="61"/>
    </row>
    <row r="8" spans="2:86" ht="12" customHeight="1" x14ac:dyDescent="0.15">
      <c r="B8" s="930"/>
      <c r="C8" s="935"/>
      <c r="D8" s="933"/>
      <c r="E8" s="933"/>
      <c r="F8" s="933"/>
      <c r="G8" s="933"/>
      <c r="H8" s="933"/>
      <c r="I8" s="933"/>
      <c r="J8" s="934"/>
      <c r="K8" s="920" t="s">
        <v>322</v>
      </c>
      <c r="L8" s="920" t="s">
        <v>167</v>
      </c>
      <c r="M8" s="920"/>
      <c r="N8" s="920" t="s">
        <v>166</v>
      </c>
      <c r="O8" s="920"/>
      <c r="P8" s="920" t="s">
        <v>323</v>
      </c>
      <c r="Q8" s="920"/>
      <c r="R8" s="920" t="s">
        <v>2</v>
      </c>
      <c r="S8" s="920"/>
      <c r="T8" s="920"/>
      <c r="U8" s="914"/>
      <c r="V8" s="916"/>
      <c r="W8" s="914"/>
      <c r="X8" s="916"/>
      <c r="Y8" s="928"/>
      <c r="Z8" s="920"/>
      <c r="AA8" s="920"/>
      <c r="AB8" s="920"/>
      <c r="AC8" s="917"/>
      <c r="AD8" s="918"/>
      <c r="AE8" s="918"/>
      <c r="AF8" s="918"/>
      <c r="AG8" s="918"/>
      <c r="AH8" s="918"/>
      <c r="AI8" s="918"/>
      <c r="AJ8" s="919"/>
      <c r="AK8" s="914"/>
      <c r="AL8" s="915"/>
      <c r="AM8" s="915"/>
      <c r="AN8" s="949"/>
      <c r="AO8" s="950"/>
      <c r="AP8" s="2"/>
    </row>
    <row r="9" spans="2:86" ht="12" customHeight="1" x14ac:dyDescent="0.15">
      <c r="B9" s="930"/>
      <c r="C9" s="935"/>
      <c r="D9" s="933"/>
      <c r="E9" s="933"/>
      <c r="F9" s="933"/>
      <c r="G9" s="933"/>
      <c r="H9" s="933"/>
      <c r="I9" s="933"/>
      <c r="J9" s="934"/>
      <c r="K9" s="920"/>
      <c r="L9" s="920"/>
      <c r="M9" s="920"/>
      <c r="N9" s="920"/>
      <c r="O9" s="920"/>
      <c r="P9" s="920"/>
      <c r="Q9" s="920"/>
      <c r="R9" s="920"/>
      <c r="S9" s="920"/>
      <c r="T9" s="920"/>
      <c r="U9" s="914"/>
      <c r="V9" s="916"/>
      <c r="W9" s="914"/>
      <c r="X9" s="916"/>
      <c r="Y9" s="928" t="s">
        <v>324</v>
      </c>
      <c r="Z9" s="920"/>
      <c r="AA9" s="920"/>
      <c r="AB9" s="920"/>
      <c r="AC9" s="920" t="s">
        <v>325</v>
      </c>
      <c r="AD9" s="920"/>
      <c r="AE9" s="920"/>
      <c r="AF9" s="920"/>
      <c r="AG9" s="920" t="s">
        <v>326</v>
      </c>
      <c r="AH9" s="920"/>
      <c r="AI9" s="920"/>
      <c r="AJ9" s="920"/>
      <c r="AK9" s="914"/>
      <c r="AL9" s="915"/>
      <c r="AM9" s="915"/>
      <c r="AN9" s="949"/>
      <c r="AO9" s="950"/>
      <c r="AP9" s="2"/>
    </row>
    <row r="10" spans="2:86" ht="12" customHeight="1" x14ac:dyDescent="0.15">
      <c r="B10" s="930"/>
      <c r="C10" s="935"/>
      <c r="D10" s="933"/>
      <c r="E10" s="933"/>
      <c r="F10" s="933"/>
      <c r="G10" s="933"/>
      <c r="H10" s="933"/>
      <c r="I10" s="933"/>
      <c r="J10" s="934"/>
      <c r="K10" s="920"/>
      <c r="L10" s="920"/>
      <c r="M10" s="920"/>
      <c r="N10" s="920"/>
      <c r="O10" s="920"/>
      <c r="P10" s="920"/>
      <c r="Q10" s="920"/>
      <c r="R10" s="920"/>
      <c r="S10" s="920"/>
      <c r="T10" s="920"/>
      <c r="U10" s="917"/>
      <c r="V10" s="919"/>
      <c r="W10" s="917"/>
      <c r="X10" s="919"/>
      <c r="Y10" s="56" t="s">
        <v>21</v>
      </c>
      <c r="Z10" s="52" t="s">
        <v>22</v>
      </c>
      <c r="AA10" s="52" t="s">
        <v>327</v>
      </c>
      <c r="AB10" s="52" t="s">
        <v>328</v>
      </c>
      <c r="AC10" s="52" t="s">
        <v>21</v>
      </c>
      <c r="AD10" s="52" t="s">
        <v>22</v>
      </c>
      <c r="AE10" s="52" t="s">
        <v>327</v>
      </c>
      <c r="AF10" s="52" t="s">
        <v>328</v>
      </c>
      <c r="AG10" s="52" t="s">
        <v>21</v>
      </c>
      <c r="AH10" s="52" t="s">
        <v>22</v>
      </c>
      <c r="AI10" s="52" t="s">
        <v>327</v>
      </c>
      <c r="AJ10" s="52" t="s">
        <v>328</v>
      </c>
      <c r="AK10" s="917"/>
      <c r="AL10" s="918"/>
      <c r="AM10" s="918"/>
      <c r="AN10" s="951"/>
      <c r="AO10" s="952"/>
      <c r="AP10" s="2"/>
    </row>
    <row r="11" spans="2:86" ht="12" customHeight="1" x14ac:dyDescent="0.15">
      <c r="B11" s="930"/>
      <c r="C11" s="935"/>
      <c r="D11" s="933"/>
      <c r="E11" s="933"/>
      <c r="F11" s="933"/>
      <c r="G11" s="933"/>
      <c r="H11" s="933"/>
      <c r="I11" s="933"/>
      <c r="J11" s="934"/>
      <c r="K11" s="103"/>
      <c r="L11" s="886"/>
      <c r="M11" s="887"/>
      <c r="N11" s="886"/>
      <c r="O11" s="887"/>
      <c r="P11" s="886"/>
      <c r="Q11" s="887"/>
      <c r="R11" s="839"/>
      <c r="S11" s="839"/>
      <c r="T11" s="839"/>
      <c r="U11" s="886"/>
      <c r="V11" s="887"/>
      <c r="W11" s="886"/>
      <c r="X11" s="887"/>
      <c r="Y11" s="57"/>
      <c r="Z11" s="57"/>
      <c r="AA11" s="57"/>
      <c r="AB11" s="57"/>
      <c r="AC11" s="63"/>
      <c r="AD11" s="63"/>
      <c r="AE11" s="63"/>
      <c r="AF11" s="63"/>
      <c r="AG11" s="63"/>
      <c r="AH11" s="63"/>
      <c r="AI11" s="63"/>
      <c r="AJ11" s="63"/>
      <c r="AK11" s="900"/>
      <c r="AL11" s="901"/>
      <c r="AM11" s="901"/>
      <c r="AN11" s="901"/>
      <c r="AO11" s="902"/>
      <c r="AP11" s="2"/>
      <c r="AQ11" s="62">
        <f>IF(P11="材質劣化",2,IF(P11="漏水",3,1))</f>
        <v>1</v>
      </c>
      <c r="AS11" s="43" t="str">
        <f>IF(Y11&lt;&gt;"",1,"")</f>
        <v/>
      </c>
    </row>
    <row r="12" spans="2:86" ht="12" customHeight="1" x14ac:dyDescent="0.15">
      <c r="B12" s="930"/>
      <c r="C12" s="935"/>
      <c r="D12" s="933"/>
      <c r="E12" s="933"/>
      <c r="F12" s="933"/>
      <c r="G12" s="933"/>
      <c r="H12" s="933"/>
      <c r="I12" s="933"/>
      <c r="J12" s="934"/>
      <c r="K12" s="103"/>
      <c r="L12" s="886"/>
      <c r="M12" s="887"/>
      <c r="N12" s="886"/>
      <c r="O12" s="887"/>
      <c r="P12" s="886"/>
      <c r="Q12" s="887"/>
      <c r="R12" s="839"/>
      <c r="S12" s="839"/>
      <c r="T12" s="839"/>
      <c r="U12" s="886"/>
      <c r="V12" s="887"/>
      <c r="W12" s="886"/>
      <c r="X12" s="887"/>
      <c r="Y12" s="57"/>
      <c r="Z12" s="57"/>
      <c r="AA12" s="57"/>
      <c r="AB12" s="57"/>
      <c r="AC12" s="63"/>
      <c r="AD12" s="63"/>
      <c r="AE12" s="63"/>
      <c r="AF12" s="63"/>
      <c r="AG12" s="63"/>
      <c r="AH12" s="63"/>
      <c r="AI12" s="63"/>
      <c r="AJ12" s="63"/>
      <c r="AK12" s="900"/>
      <c r="AL12" s="901"/>
      <c r="AM12" s="901"/>
      <c r="AN12" s="901"/>
      <c r="AO12" s="902"/>
      <c r="AP12" s="2"/>
      <c r="AQ12" s="62">
        <f>IF(P12="材質劣化",2,IF(P12="漏水",3,1))</f>
        <v>1</v>
      </c>
    </row>
    <row r="13" spans="2:86" ht="12" customHeight="1" x14ac:dyDescent="0.15">
      <c r="B13" s="930"/>
      <c r="C13" s="935"/>
      <c r="D13" s="933"/>
      <c r="E13" s="933"/>
      <c r="F13" s="933"/>
      <c r="G13" s="933"/>
      <c r="H13" s="933"/>
      <c r="I13" s="933"/>
      <c r="J13" s="934"/>
      <c r="K13" s="103"/>
      <c r="L13" s="886"/>
      <c r="M13" s="887"/>
      <c r="N13" s="886"/>
      <c r="O13" s="887"/>
      <c r="P13" s="886"/>
      <c r="Q13" s="887"/>
      <c r="R13" s="903"/>
      <c r="S13" s="904"/>
      <c r="T13" s="905"/>
      <c r="U13" s="886"/>
      <c r="V13" s="887"/>
      <c r="W13" s="886"/>
      <c r="X13" s="887"/>
      <c r="Y13" s="57"/>
      <c r="Z13" s="57"/>
      <c r="AA13" s="57"/>
      <c r="AB13" s="57"/>
      <c r="AC13" s="63"/>
      <c r="AD13" s="63"/>
      <c r="AE13" s="63"/>
      <c r="AF13" s="63"/>
      <c r="AG13" s="63"/>
      <c r="AH13" s="63"/>
      <c r="AI13" s="63"/>
      <c r="AJ13" s="63"/>
      <c r="AK13" s="900"/>
      <c r="AL13" s="901"/>
      <c r="AM13" s="901"/>
      <c r="AN13" s="901"/>
      <c r="AO13" s="902"/>
      <c r="AP13" s="2"/>
      <c r="AQ13" s="62">
        <f t="shared" ref="AQ13:AQ27" si="2">IF(P13="材質劣化",2,IF(P13="漏水",3,1))</f>
        <v>1</v>
      </c>
    </row>
    <row r="14" spans="2:86" ht="12" customHeight="1" x14ac:dyDescent="0.15">
      <c r="B14" s="930"/>
      <c r="C14" s="935"/>
      <c r="D14" s="933"/>
      <c r="E14" s="933"/>
      <c r="F14" s="933"/>
      <c r="G14" s="933"/>
      <c r="H14" s="933"/>
      <c r="I14" s="933"/>
      <c r="J14" s="934"/>
      <c r="K14" s="103"/>
      <c r="L14" s="886"/>
      <c r="M14" s="887"/>
      <c r="N14" s="886"/>
      <c r="O14" s="887"/>
      <c r="P14" s="886"/>
      <c r="Q14" s="887"/>
      <c r="R14" s="903"/>
      <c r="S14" s="904"/>
      <c r="T14" s="905"/>
      <c r="U14" s="886"/>
      <c r="V14" s="887"/>
      <c r="W14" s="886"/>
      <c r="X14" s="887"/>
      <c r="Y14" s="57"/>
      <c r="Z14" s="57"/>
      <c r="AA14" s="57"/>
      <c r="AB14" s="57"/>
      <c r="AC14" s="63"/>
      <c r="AD14" s="63"/>
      <c r="AE14" s="63"/>
      <c r="AF14" s="63"/>
      <c r="AG14" s="63"/>
      <c r="AH14" s="63"/>
      <c r="AI14" s="63"/>
      <c r="AJ14" s="63"/>
      <c r="AK14" s="900"/>
      <c r="AL14" s="901"/>
      <c r="AM14" s="901"/>
      <c r="AN14" s="901"/>
      <c r="AO14" s="902"/>
      <c r="AP14" s="2"/>
      <c r="AQ14" s="62">
        <f t="shared" si="2"/>
        <v>1</v>
      </c>
    </row>
    <row r="15" spans="2:86" ht="12" customHeight="1" x14ac:dyDescent="0.15">
      <c r="B15" s="930"/>
      <c r="C15" s="935"/>
      <c r="D15" s="933"/>
      <c r="E15" s="933"/>
      <c r="F15" s="933"/>
      <c r="G15" s="933"/>
      <c r="H15" s="933"/>
      <c r="I15" s="933"/>
      <c r="J15" s="934"/>
      <c r="K15" s="103"/>
      <c r="L15" s="886"/>
      <c r="M15" s="887"/>
      <c r="N15" s="886"/>
      <c r="O15" s="887"/>
      <c r="P15" s="886"/>
      <c r="Q15" s="887"/>
      <c r="R15" s="903"/>
      <c r="S15" s="904"/>
      <c r="T15" s="905"/>
      <c r="U15" s="886"/>
      <c r="V15" s="887"/>
      <c r="W15" s="886"/>
      <c r="X15" s="887"/>
      <c r="Y15" s="57"/>
      <c r="Z15" s="57"/>
      <c r="AA15" s="57"/>
      <c r="AB15" s="57"/>
      <c r="AC15" s="63"/>
      <c r="AD15" s="63"/>
      <c r="AE15" s="63"/>
      <c r="AF15" s="63"/>
      <c r="AG15" s="63"/>
      <c r="AH15" s="63"/>
      <c r="AI15" s="63"/>
      <c r="AJ15" s="63"/>
      <c r="AK15" s="900"/>
      <c r="AL15" s="901"/>
      <c r="AM15" s="901"/>
      <c r="AN15" s="901"/>
      <c r="AO15" s="902"/>
      <c r="AP15" s="2"/>
      <c r="AQ15" s="62">
        <f t="shared" si="2"/>
        <v>1</v>
      </c>
    </row>
    <row r="16" spans="2:86" ht="12" customHeight="1" x14ac:dyDescent="0.15">
      <c r="B16" s="930"/>
      <c r="C16" s="935"/>
      <c r="D16" s="933"/>
      <c r="E16" s="933"/>
      <c r="F16" s="933"/>
      <c r="G16" s="933"/>
      <c r="H16" s="933"/>
      <c r="I16" s="933"/>
      <c r="J16" s="934"/>
      <c r="K16" s="103"/>
      <c r="L16" s="886"/>
      <c r="M16" s="887"/>
      <c r="N16" s="886"/>
      <c r="O16" s="887"/>
      <c r="P16" s="886"/>
      <c r="Q16" s="887"/>
      <c r="R16" s="903"/>
      <c r="S16" s="904"/>
      <c r="T16" s="905"/>
      <c r="U16" s="886"/>
      <c r="V16" s="887"/>
      <c r="W16" s="886"/>
      <c r="X16" s="887"/>
      <c r="Y16" s="57"/>
      <c r="Z16" s="57"/>
      <c r="AA16" s="57"/>
      <c r="AB16" s="57"/>
      <c r="AC16" s="63"/>
      <c r="AD16" s="63"/>
      <c r="AE16" s="63"/>
      <c r="AF16" s="63"/>
      <c r="AG16" s="63"/>
      <c r="AH16" s="63"/>
      <c r="AI16" s="63"/>
      <c r="AJ16" s="63"/>
      <c r="AK16" s="900"/>
      <c r="AL16" s="901"/>
      <c r="AM16" s="901"/>
      <c r="AN16" s="901"/>
      <c r="AO16" s="902"/>
      <c r="AP16" s="2"/>
      <c r="AQ16" s="62">
        <f t="shared" si="2"/>
        <v>1</v>
      </c>
    </row>
    <row r="17" spans="2:46" ht="12" customHeight="1" x14ac:dyDescent="0.15">
      <c r="B17" s="930"/>
      <c r="C17" s="935"/>
      <c r="D17" s="933"/>
      <c r="E17" s="933"/>
      <c r="F17" s="933"/>
      <c r="G17" s="933"/>
      <c r="H17" s="933"/>
      <c r="I17" s="933"/>
      <c r="J17" s="934"/>
      <c r="K17" s="103"/>
      <c r="L17" s="886"/>
      <c r="M17" s="887"/>
      <c r="N17" s="886"/>
      <c r="O17" s="887"/>
      <c r="P17" s="886"/>
      <c r="Q17" s="887"/>
      <c r="R17" s="903"/>
      <c r="S17" s="904"/>
      <c r="T17" s="905"/>
      <c r="U17" s="886"/>
      <c r="V17" s="887"/>
      <c r="W17" s="886"/>
      <c r="X17" s="887"/>
      <c r="Y17" s="57"/>
      <c r="Z17" s="57"/>
      <c r="AA17" s="57"/>
      <c r="AB17" s="57"/>
      <c r="AC17" s="63"/>
      <c r="AD17" s="63"/>
      <c r="AE17" s="63"/>
      <c r="AF17" s="63"/>
      <c r="AG17" s="63"/>
      <c r="AH17" s="63"/>
      <c r="AI17" s="63"/>
      <c r="AJ17" s="63"/>
      <c r="AK17" s="900"/>
      <c r="AL17" s="901"/>
      <c r="AM17" s="901"/>
      <c r="AN17" s="901"/>
      <c r="AO17" s="902"/>
      <c r="AP17" s="2"/>
      <c r="AQ17" s="62">
        <f t="shared" si="2"/>
        <v>1</v>
      </c>
    </row>
    <row r="18" spans="2:46" ht="12" customHeight="1" x14ac:dyDescent="0.15">
      <c r="B18" s="930"/>
      <c r="C18" s="935"/>
      <c r="D18" s="933"/>
      <c r="E18" s="933"/>
      <c r="F18" s="933"/>
      <c r="G18" s="933"/>
      <c r="H18" s="933"/>
      <c r="I18" s="933"/>
      <c r="J18" s="934"/>
      <c r="K18" s="103"/>
      <c r="L18" s="886"/>
      <c r="M18" s="887"/>
      <c r="N18" s="886"/>
      <c r="O18" s="887"/>
      <c r="P18" s="886"/>
      <c r="Q18" s="887"/>
      <c r="R18" s="903"/>
      <c r="S18" s="904"/>
      <c r="T18" s="905"/>
      <c r="U18" s="886"/>
      <c r="V18" s="887"/>
      <c r="W18" s="886"/>
      <c r="X18" s="887"/>
      <c r="Y18" s="57"/>
      <c r="Z18" s="57"/>
      <c r="AA18" s="57"/>
      <c r="AB18" s="57"/>
      <c r="AC18" s="63"/>
      <c r="AD18" s="63"/>
      <c r="AE18" s="63"/>
      <c r="AF18" s="63"/>
      <c r="AG18" s="63"/>
      <c r="AH18" s="63"/>
      <c r="AI18" s="63"/>
      <c r="AJ18" s="63"/>
      <c r="AK18" s="900"/>
      <c r="AL18" s="901"/>
      <c r="AM18" s="901"/>
      <c r="AN18" s="901"/>
      <c r="AO18" s="902"/>
      <c r="AP18" s="2"/>
      <c r="AQ18" s="62">
        <f t="shared" si="2"/>
        <v>1</v>
      </c>
    </row>
    <row r="19" spans="2:46" ht="12" customHeight="1" x14ac:dyDescent="0.15">
      <c r="B19" s="930"/>
      <c r="C19" s="935"/>
      <c r="D19" s="933"/>
      <c r="E19" s="933"/>
      <c r="F19" s="933"/>
      <c r="G19" s="933"/>
      <c r="H19" s="933"/>
      <c r="I19" s="933"/>
      <c r="J19" s="934"/>
      <c r="K19" s="103"/>
      <c r="L19" s="886"/>
      <c r="M19" s="887"/>
      <c r="N19" s="886"/>
      <c r="O19" s="887"/>
      <c r="P19" s="886"/>
      <c r="Q19" s="887"/>
      <c r="R19" s="903"/>
      <c r="S19" s="904"/>
      <c r="T19" s="905"/>
      <c r="U19" s="886"/>
      <c r="V19" s="887"/>
      <c r="W19" s="886"/>
      <c r="X19" s="887"/>
      <c r="Y19" s="57"/>
      <c r="Z19" s="57"/>
      <c r="AA19" s="57"/>
      <c r="AB19" s="57"/>
      <c r="AC19" s="63"/>
      <c r="AD19" s="63"/>
      <c r="AE19" s="63"/>
      <c r="AF19" s="63"/>
      <c r="AG19" s="63"/>
      <c r="AH19" s="63"/>
      <c r="AI19" s="63"/>
      <c r="AJ19" s="63"/>
      <c r="AK19" s="900"/>
      <c r="AL19" s="901"/>
      <c r="AM19" s="901"/>
      <c r="AN19" s="901"/>
      <c r="AO19" s="902"/>
      <c r="AP19" s="2"/>
      <c r="AQ19" s="62">
        <f t="shared" si="2"/>
        <v>1</v>
      </c>
    </row>
    <row r="20" spans="2:46" ht="12" customHeight="1" x14ac:dyDescent="0.15">
      <c r="B20" s="930"/>
      <c r="C20" s="935"/>
      <c r="D20" s="933"/>
      <c r="E20" s="933"/>
      <c r="F20" s="933"/>
      <c r="G20" s="933"/>
      <c r="H20" s="933"/>
      <c r="I20" s="933"/>
      <c r="J20" s="934"/>
      <c r="K20" s="103"/>
      <c r="L20" s="886"/>
      <c r="M20" s="887"/>
      <c r="N20" s="886"/>
      <c r="O20" s="887"/>
      <c r="P20" s="886"/>
      <c r="Q20" s="887"/>
      <c r="R20" s="903"/>
      <c r="S20" s="904"/>
      <c r="T20" s="905"/>
      <c r="U20" s="886"/>
      <c r="V20" s="887"/>
      <c r="W20" s="886"/>
      <c r="X20" s="887"/>
      <c r="Y20" s="57"/>
      <c r="Z20" s="57"/>
      <c r="AA20" s="57"/>
      <c r="AB20" s="57"/>
      <c r="AC20" s="63"/>
      <c r="AD20" s="63"/>
      <c r="AE20" s="63"/>
      <c r="AF20" s="63"/>
      <c r="AG20" s="63"/>
      <c r="AH20" s="63"/>
      <c r="AI20" s="63"/>
      <c r="AJ20" s="63"/>
      <c r="AK20" s="900"/>
      <c r="AL20" s="901"/>
      <c r="AM20" s="901"/>
      <c r="AN20" s="901"/>
      <c r="AO20" s="902"/>
      <c r="AP20" s="2"/>
      <c r="AQ20" s="62">
        <f t="shared" si="2"/>
        <v>1</v>
      </c>
    </row>
    <row r="21" spans="2:46" ht="12" customHeight="1" x14ac:dyDescent="0.15">
      <c r="B21" s="930"/>
      <c r="C21" s="935"/>
      <c r="D21" s="933"/>
      <c r="E21" s="933"/>
      <c r="F21" s="933"/>
      <c r="G21" s="933"/>
      <c r="H21" s="933"/>
      <c r="I21" s="933"/>
      <c r="J21" s="934"/>
      <c r="K21" s="103"/>
      <c r="L21" s="886"/>
      <c r="M21" s="887"/>
      <c r="N21" s="886"/>
      <c r="O21" s="887"/>
      <c r="P21" s="886"/>
      <c r="Q21" s="887"/>
      <c r="R21" s="903"/>
      <c r="S21" s="904"/>
      <c r="T21" s="905"/>
      <c r="U21" s="886"/>
      <c r="V21" s="887"/>
      <c r="W21" s="886"/>
      <c r="X21" s="887"/>
      <c r="Y21" s="57"/>
      <c r="Z21" s="57"/>
      <c r="AA21" s="57"/>
      <c r="AB21" s="57"/>
      <c r="AC21" s="63"/>
      <c r="AD21" s="63"/>
      <c r="AE21" s="63"/>
      <c r="AF21" s="63"/>
      <c r="AG21" s="63"/>
      <c r="AH21" s="63"/>
      <c r="AI21" s="63"/>
      <c r="AJ21" s="63"/>
      <c r="AK21" s="900"/>
      <c r="AL21" s="901"/>
      <c r="AM21" s="901"/>
      <c r="AN21" s="901"/>
      <c r="AO21" s="902"/>
      <c r="AP21" s="2"/>
      <c r="AQ21" s="62">
        <f>IF(P21="材質劣化",2,IF(P21="漏水",3,1))</f>
        <v>1</v>
      </c>
    </row>
    <row r="22" spans="2:46" ht="12" customHeight="1" x14ac:dyDescent="0.15">
      <c r="B22" s="930"/>
      <c r="C22" s="935"/>
      <c r="D22" s="933"/>
      <c r="E22" s="933"/>
      <c r="F22" s="933"/>
      <c r="G22" s="933"/>
      <c r="H22" s="933"/>
      <c r="I22" s="933"/>
      <c r="J22" s="934"/>
      <c r="K22" s="103"/>
      <c r="L22" s="886"/>
      <c r="M22" s="887"/>
      <c r="N22" s="886"/>
      <c r="O22" s="887"/>
      <c r="P22" s="886"/>
      <c r="Q22" s="887"/>
      <c r="R22" s="903"/>
      <c r="S22" s="904"/>
      <c r="T22" s="905"/>
      <c r="U22" s="886"/>
      <c r="V22" s="887"/>
      <c r="W22" s="886"/>
      <c r="X22" s="887"/>
      <c r="Y22" s="57"/>
      <c r="Z22" s="57"/>
      <c r="AA22" s="57"/>
      <c r="AB22" s="57"/>
      <c r="AC22" s="63"/>
      <c r="AD22" s="63"/>
      <c r="AE22" s="63"/>
      <c r="AF22" s="63"/>
      <c r="AG22" s="63"/>
      <c r="AH22" s="63"/>
      <c r="AI22" s="63"/>
      <c r="AJ22" s="63"/>
      <c r="AK22" s="900"/>
      <c r="AL22" s="901"/>
      <c r="AM22" s="901"/>
      <c r="AN22" s="901"/>
      <c r="AO22" s="902"/>
      <c r="AP22" s="2"/>
      <c r="AQ22" s="62">
        <f t="shared" si="2"/>
        <v>1</v>
      </c>
    </row>
    <row r="23" spans="2:46" ht="12" customHeight="1" x14ac:dyDescent="0.15">
      <c r="B23" s="930"/>
      <c r="C23" s="935"/>
      <c r="D23" s="933"/>
      <c r="E23" s="933"/>
      <c r="F23" s="933"/>
      <c r="G23" s="933"/>
      <c r="H23" s="933"/>
      <c r="I23" s="933"/>
      <c r="J23" s="934"/>
      <c r="K23" s="103"/>
      <c r="L23" s="886"/>
      <c r="M23" s="887"/>
      <c r="N23" s="886"/>
      <c r="O23" s="887"/>
      <c r="P23" s="886"/>
      <c r="Q23" s="887"/>
      <c r="R23" s="903"/>
      <c r="S23" s="904"/>
      <c r="T23" s="905"/>
      <c r="U23" s="886"/>
      <c r="V23" s="887"/>
      <c r="W23" s="886"/>
      <c r="X23" s="887"/>
      <c r="Y23" s="57"/>
      <c r="Z23" s="57"/>
      <c r="AA23" s="57"/>
      <c r="AB23" s="57"/>
      <c r="AC23" s="63"/>
      <c r="AD23" s="63"/>
      <c r="AE23" s="63"/>
      <c r="AF23" s="63"/>
      <c r="AG23" s="63"/>
      <c r="AH23" s="63"/>
      <c r="AI23" s="63"/>
      <c r="AJ23" s="63"/>
      <c r="AK23" s="900"/>
      <c r="AL23" s="901"/>
      <c r="AM23" s="901"/>
      <c r="AN23" s="901"/>
      <c r="AO23" s="902"/>
      <c r="AP23" s="2"/>
      <c r="AQ23" s="62">
        <f t="shared" si="2"/>
        <v>1</v>
      </c>
    </row>
    <row r="24" spans="2:46" ht="12" customHeight="1" x14ac:dyDescent="0.15">
      <c r="B24" s="930"/>
      <c r="C24" s="935"/>
      <c r="D24" s="933"/>
      <c r="E24" s="933"/>
      <c r="F24" s="933"/>
      <c r="G24" s="933"/>
      <c r="H24" s="933"/>
      <c r="I24" s="933"/>
      <c r="J24" s="934"/>
      <c r="K24" s="103"/>
      <c r="L24" s="886"/>
      <c r="M24" s="887"/>
      <c r="N24" s="886"/>
      <c r="O24" s="887"/>
      <c r="P24" s="886"/>
      <c r="Q24" s="887"/>
      <c r="R24" s="903"/>
      <c r="S24" s="904"/>
      <c r="T24" s="905"/>
      <c r="U24" s="886"/>
      <c r="V24" s="887"/>
      <c r="W24" s="886"/>
      <c r="X24" s="887"/>
      <c r="Y24" s="57"/>
      <c r="Z24" s="57"/>
      <c r="AA24" s="57"/>
      <c r="AB24" s="57"/>
      <c r="AC24" s="63"/>
      <c r="AD24" s="63"/>
      <c r="AE24" s="63"/>
      <c r="AF24" s="63"/>
      <c r="AG24" s="63"/>
      <c r="AH24" s="63"/>
      <c r="AI24" s="63"/>
      <c r="AJ24" s="63"/>
      <c r="AK24" s="900"/>
      <c r="AL24" s="901"/>
      <c r="AM24" s="901"/>
      <c r="AN24" s="901"/>
      <c r="AO24" s="902"/>
      <c r="AP24" s="2"/>
      <c r="AQ24" s="62">
        <f t="shared" si="2"/>
        <v>1</v>
      </c>
    </row>
    <row r="25" spans="2:46" ht="12" customHeight="1" x14ac:dyDescent="0.15">
      <c r="B25" s="930"/>
      <c r="C25" s="935"/>
      <c r="D25" s="933"/>
      <c r="E25" s="933"/>
      <c r="F25" s="933"/>
      <c r="G25" s="933"/>
      <c r="H25" s="933"/>
      <c r="I25" s="933"/>
      <c r="J25" s="934"/>
      <c r="K25" s="103"/>
      <c r="L25" s="886"/>
      <c r="M25" s="887"/>
      <c r="N25" s="886"/>
      <c r="O25" s="887"/>
      <c r="P25" s="886"/>
      <c r="Q25" s="887"/>
      <c r="R25" s="903"/>
      <c r="S25" s="904"/>
      <c r="T25" s="905"/>
      <c r="U25" s="886"/>
      <c r="V25" s="887"/>
      <c r="W25" s="886"/>
      <c r="X25" s="887"/>
      <c r="Y25" s="57"/>
      <c r="Z25" s="57"/>
      <c r="AA25" s="57"/>
      <c r="AB25" s="57"/>
      <c r="AC25" s="63"/>
      <c r="AD25" s="63"/>
      <c r="AE25" s="63"/>
      <c r="AF25" s="63"/>
      <c r="AG25" s="63"/>
      <c r="AH25" s="63"/>
      <c r="AI25" s="63"/>
      <c r="AJ25" s="63"/>
      <c r="AK25" s="900"/>
      <c r="AL25" s="901"/>
      <c r="AM25" s="901"/>
      <c r="AN25" s="901"/>
      <c r="AO25" s="902"/>
      <c r="AP25" s="2"/>
      <c r="AQ25" s="62">
        <f t="shared" si="2"/>
        <v>1</v>
      </c>
    </row>
    <row r="26" spans="2:46" ht="12" customHeight="1" x14ac:dyDescent="0.15">
      <c r="B26" s="930"/>
      <c r="C26" s="935"/>
      <c r="D26" s="933"/>
      <c r="E26" s="933"/>
      <c r="F26" s="933"/>
      <c r="G26" s="933"/>
      <c r="H26" s="933"/>
      <c r="I26" s="933"/>
      <c r="J26" s="934"/>
      <c r="K26" s="103"/>
      <c r="L26" s="886"/>
      <c r="M26" s="887"/>
      <c r="N26" s="886"/>
      <c r="O26" s="887"/>
      <c r="P26" s="886"/>
      <c r="Q26" s="887"/>
      <c r="R26" s="903"/>
      <c r="S26" s="904"/>
      <c r="T26" s="905"/>
      <c r="U26" s="886"/>
      <c r="V26" s="887"/>
      <c r="W26" s="886"/>
      <c r="X26" s="887"/>
      <c r="Y26" s="57"/>
      <c r="Z26" s="57"/>
      <c r="AA26" s="57"/>
      <c r="AB26" s="57"/>
      <c r="AC26" s="63"/>
      <c r="AD26" s="63"/>
      <c r="AE26" s="63"/>
      <c r="AF26" s="63"/>
      <c r="AG26" s="63"/>
      <c r="AH26" s="63"/>
      <c r="AI26" s="63"/>
      <c r="AJ26" s="63"/>
      <c r="AK26" s="900"/>
      <c r="AL26" s="901"/>
      <c r="AM26" s="901"/>
      <c r="AN26" s="901"/>
      <c r="AO26" s="902"/>
      <c r="AP26" s="2"/>
      <c r="AQ26" s="62">
        <f>IF(P26="材質劣化",2,IF(P26="漏水",3,1))</f>
        <v>1</v>
      </c>
    </row>
    <row r="27" spans="2:46" ht="12" customHeight="1" x14ac:dyDescent="0.15">
      <c r="B27" s="930"/>
      <c r="C27" s="935"/>
      <c r="D27" s="933"/>
      <c r="E27" s="933"/>
      <c r="F27" s="933"/>
      <c r="G27" s="933"/>
      <c r="H27" s="933"/>
      <c r="I27" s="933"/>
      <c r="J27" s="934"/>
      <c r="K27" s="103"/>
      <c r="L27" s="886"/>
      <c r="M27" s="887"/>
      <c r="N27" s="886"/>
      <c r="O27" s="887"/>
      <c r="P27" s="886"/>
      <c r="Q27" s="887"/>
      <c r="R27" s="903"/>
      <c r="S27" s="904"/>
      <c r="T27" s="905"/>
      <c r="U27" s="886"/>
      <c r="V27" s="887"/>
      <c r="W27" s="886"/>
      <c r="X27" s="887"/>
      <c r="Y27" s="57"/>
      <c r="Z27" s="57"/>
      <c r="AA27" s="57"/>
      <c r="AB27" s="57"/>
      <c r="AC27" s="63"/>
      <c r="AD27" s="63"/>
      <c r="AE27" s="63"/>
      <c r="AF27" s="63"/>
      <c r="AG27" s="63"/>
      <c r="AH27" s="63"/>
      <c r="AI27" s="63"/>
      <c r="AJ27" s="63"/>
      <c r="AK27" s="900"/>
      <c r="AL27" s="901"/>
      <c r="AM27" s="901"/>
      <c r="AN27" s="901"/>
      <c r="AO27" s="902"/>
      <c r="AP27" s="2"/>
      <c r="AQ27" s="62">
        <f t="shared" si="2"/>
        <v>1</v>
      </c>
    </row>
    <row r="28" spans="2:46" ht="12" customHeight="1" x14ac:dyDescent="0.15">
      <c r="B28" s="930"/>
      <c r="C28" s="935"/>
      <c r="D28" s="933"/>
      <c r="E28" s="933"/>
      <c r="F28" s="933"/>
      <c r="G28" s="933"/>
      <c r="H28" s="933"/>
      <c r="I28" s="933"/>
      <c r="J28" s="934"/>
      <c r="K28" s="103"/>
      <c r="L28" s="886"/>
      <c r="M28" s="887"/>
      <c r="N28" s="886"/>
      <c r="O28" s="887"/>
      <c r="P28" s="886"/>
      <c r="Q28" s="887"/>
      <c r="R28" s="903"/>
      <c r="S28" s="904"/>
      <c r="T28" s="905"/>
      <c r="U28" s="886"/>
      <c r="V28" s="887"/>
      <c r="W28" s="886"/>
      <c r="X28" s="887"/>
      <c r="Y28" s="57"/>
      <c r="Z28" s="57"/>
      <c r="AA28" s="57"/>
      <c r="AB28" s="57"/>
      <c r="AC28" s="63"/>
      <c r="AD28" s="63"/>
      <c r="AE28" s="63"/>
      <c r="AF28" s="63"/>
      <c r="AG28" s="63"/>
      <c r="AH28" s="63"/>
      <c r="AI28" s="63"/>
      <c r="AJ28" s="63"/>
      <c r="AK28" s="900"/>
      <c r="AL28" s="901"/>
      <c r="AM28" s="901"/>
      <c r="AN28" s="901"/>
      <c r="AO28" s="902"/>
      <c r="AP28" s="2"/>
      <c r="AQ28" s="62">
        <f>IF(P30="材質劣化",2,IF(P30="漏水",3,1))</f>
        <v>1</v>
      </c>
    </row>
    <row r="29" spans="2:46" ht="12" customHeight="1" x14ac:dyDescent="0.15">
      <c r="B29" s="930"/>
      <c r="C29" s="935"/>
      <c r="D29" s="933"/>
      <c r="E29" s="933"/>
      <c r="F29" s="933"/>
      <c r="G29" s="933"/>
      <c r="H29" s="933"/>
      <c r="I29" s="933"/>
      <c r="J29" s="934"/>
      <c r="K29" s="103"/>
      <c r="L29" s="886"/>
      <c r="M29" s="887"/>
      <c r="N29" s="886"/>
      <c r="O29" s="887"/>
      <c r="P29" s="886"/>
      <c r="Q29" s="887"/>
      <c r="R29" s="903"/>
      <c r="S29" s="904"/>
      <c r="T29" s="905"/>
      <c r="U29" s="886"/>
      <c r="V29" s="887"/>
      <c r="W29" s="886"/>
      <c r="X29" s="887"/>
      <c r="Y29" s="57"/>
      <c r="Z29" s="57"/>
      <c r="AA29" s="57"/>
      <c r="AB29" s="57"/>
      <c r="AC29" s="63"/>
      <c r="AD29" s="63"/>
      <c r="AE29" s="63"/>
      <c r="AF29" s="63"/>
      <c r="AG29" s="63"/>
      <c r="AH29" s="63"/>
      <c r="AI29" s="63"/>
      <c r="AJ29" s="63"/>
      <c r="AK29" s="900"/>
      <c r="AL29" s="901"/>
      <c r="AM29" s="901"/>
      <c r="AN29" s="901"/>
      <c r="AO29" s="902"/>
      <c r="AP29" s="2"/>
      <c r="AQ29" s="62">
        <f>IF(P34="材質劣化",2,IF(P34="漏水",3,1))</f>
        <v>1</v>
      </c>
    </row>
    <row r="30" spans="2:46" ht="12" customHeight="1" x14ac:dyDescent="0.15">
      <c r="B30" s="930"/>
      <c r="C30" s="935"/>
      <c r="D30" s="933"/>
      <c r="E30" s="933"/>
      <c r="F30" s="933"/>
      <c r="G30" s="933"/>
      <c r="H30" s="933"/>
      <c r="I30" s="933"/>
      <c r="J30" s="934"/>
      <c r="K30" s="103"/>
      <c r="L30" s="886"/>
      <c r="M30" s="887"/>
      <c r="N30" s="886"/>
      <c r="O30" s="887"/>
      <c r="P30" s="886"/>
      <c r="Q30" s="887"/>
      <c r="R30" s="903"/>
      <c r="S30" s="904"/>
      <c r="T30" s="905"/>
      <c r="U30" s="886"/>
      <c r="V30" s="887"/>
      <c r="W30" s="886"/>
      <c r="X30" s="887"/>
      <c r="Y30" s="57"/>
      <c r="Z30" s="57"/>
      <c r="AA30" s="57"/>
      <c r="AB30" s="57"/>
      <c r="AC30" s="63"/>
      <c r="AD30" s="63"/>
      <c r="AE30" s="63"/>
      <c r="AF30" s="63"/>
      <c r="AG30" s="63"/>
      <c r="AH30" s="63"/>
      <c r="AI30" s="63"/>
      <c r="AJ30" s="63"/>
      <c r="AK30" s="900"/>
      <c r="AL30" s="901"/>
      <c r="AM30" s="901"/>
      <c r="AN30" s="901"/>
      <c r="AO30" s="902"/>
      <c r="AP30" s="2"/>
      <c r="AQ30" s="62">
        <f t="shared" ref="AQ30:AQ33" si="3">IF(P30="材質劣化",2,IF(P30="漏水",3,1))</f>
        <v>1</v>
      </c>
    </row>
    <row r="31" spans="2:46" ht="12" customHeight="1" x14ac:dyDescent="0.15">
      <c r="B31" s="930"/>
      <c r="C31" s="935"/>
      <c r="D31" s="933"/>
      <c r="E31" s="933"/>
      <c r="F31" s="933"/>
      <c r="G31" s="933"/>
      <c r="H31" s="933"/>
      <c r="I31" s="933"/>
      <c r="J31" s="934"/>
      <c r="K31" s="103"/>
      <c r="L31" s="886"/>
      <c r="M31" s="887"/>
      <c r="N31" s="886"/>
      <c r="O31" s="887"/>
      <c r="P31" s="886"/>
      <c r="Q31" s="887"/>
      <c r="R31" s="903"/>
      <c r="S31" s="904"/>
      <c r="T31" s="905"/>
      <c r="U31" s="886"/>
      <c r="V31" s="887"/>
      <c r="W31" s="886"/>
      <c r="X31" s="887"/>
      <c r="Y31" s="57"/>
      <c r="Z31" s="57"/>
      <c r="AA31" s="57"/>
      <c r="AB31" s="57"/>
      <c r="AC31" s="63"/>
      <c r="AD31" s="63"/>
      <c r="AE31" s="63"/>
      <c r="AF31" s="63"/>
      <c r="AG31" s="63"/>
      <c r="AH31" s="63"/>
      <c r="AI31" s="63"/>
      <c r="AJ31" s="63"/>
      <c r="AK31" s="900"/>
      <c r="AL31" s="901"/>
      <c r="AM31" s="901"/>
      <c r="AN31" s="901"/>
      <c r="AO31" s="902"/>
      <c r="AP31" s="2"/>
      <c r="AQ31" s="62">
        <f t="shared" ref="AQ31" si="4">IF(P33="材質劣化",2,IF(P33="漏水",3,1))</f>
        <v>1</v>
      </c>
    </row>
    <row r="32" spans="2:46" ht="12" customHeight="1" x14ac:dyDescent="0.15">
      <c r="B32" s="930"/>
      <c r="C32" s="935"/>
      <c r="D32" s="933"/>
      <c r="E32" s="933"/>
      <c r="F32" s="933"/>
      <c r="G32" s="933"/>
      <c r="H32" s="933"/>
      <c r="I32" s="933"/>
      <c r="J32" s="934"/>
      <c r="K32" s="103"/>
      <c r="L32" s="886"/>
      <c r="M32" s="887"/>
      <c r="N32" s="886"/>
      <c r="O32" s="887"/>
      <c r="P32" s="886"/>
      <c r="Q32" s="887"/>
      <c r="R32" s="903"/>
      <c r="S32" s="904"/>
      <c r="T32" s="905"/>
      <c r="U32" s="886"/>
      <c r="V32" s="887"/>
      <c r="W32" s="886"/>
      <c r="X32" s="887"/>
      <c r="Y32" s="57"/>
      <c r="Z32" s="57"/>
      <c r="AA32" s="57"/>
      <c r="AB32" s="57"/>
      <c r="AC32" s="63"/>
      <c r="AD32" s="63"/>
      <c r="AE32" s="63"/>
      <c r="AF32" s="63"/>
      <c r="AG32" s="63"/>
      <c r="AH32" s="63"/>
      <c r="AI32" s="63"/>
      <c r="AJ32" s="63"/>
      <c r="AK32" s="900"/>
      <c r="AL32" s="901"/>
      <c r="AM32" s="901"/>
      <c r="AN32" s="901"/>
      <c r="AO32" s="902"/>
      <c r="AP32" s="2"/>
      <c r="AQ32" s="62">
        <f t="shared" ref="AQ32" si="5">IF(P37="材質劣化",2,IF(P37="漏水",3,1))</f>
        <v>1</v>
      </c>
      <c r="AS32" s="3"/>
      <c r="AT32" s="3"/>
    </row>
    <row r="33" spans="2:86" ht="12" customHeight="1" x14ac:dyDescent="0.15">
      <c r="B33" s="930"/>
      <c r="C33" s="935"/>
      <c r="D33" s="933"/>
      <c r="E33" s="933"/>
      <c r="F33" s="933"/>
      <c r="G33" s="933"/>
      <c r="H33" s="933"/>
      <c r="I33" s="933"/>
      <c r="J33" s="934"/>
      <c r="K33" s="103"/>
      <c r="L33" s="886"/>
      <c r="M33" s="887"/>
      <c r="N33" s="886"/>
      <c r="O33" s="887"/>
      <c r="P33" s="886"/>
      <c r="Q33" s="887"/>
      <c r="R33" s="903"/>
      <c r="S33" s="904"/>
      <c r="T33" s="905"/>
      <c r="U33" s="886"/>
      <c r="V33" s="887"/>
      <c r="W33" s="886"/>
      <c r="X33" s="887"/>
      <c r="Y33" s="57"/>
      <c r="Z33" s="57"/>
      <c r="AA33" s="57"/>
      <c r="AB33" s="57"/>
      <c r="AC33" s="63"/>
      <c r="AD33" s="63"/>
      <c r="AE33" s="63"/>
      <c r="AF33" s="63"/>
      <c r="AG33" s="63"/>
      <c r="AH33" s="63"/>
      <c r="AI33" s="63"/>
      <c r="AJ33" s="63"/>
      <c r="AK33" s="900"/>
      <c r="AL33" s="901"/>
      <c r="AM33" s="901"/>
      <c r="AN33" s="901"/>
      <c r="AO33" s="902"/>
      <c r="AP33" s="2"/>
      <c r="AQ33" s="62">
        <f t="shared" si="3"/>
        <v>1</v>
      </c>
      <c r="AS33" s="189"/>
      <c r="AT33" s="189"/>
    </row>
    <row r="34" spans="2:86" ht="12" customHeight="1" x14ac:dyDescent="0.15">
      <c r="B34" s="930"/>
      <c r="C34" s="935"/>
      <c r="D34" s="933"/>
      <c r="E34" s="933"/>
      <c r="F34" s="933"/>
      <c r="G34" s="933"/>
      <c r="H34" s="933"/>
      <c r="I34" s="933"/>
      <c r="J34" s="934"/>
      <c r="K34" s="103"/>
      <c r="L34" s="886"/>
      <c r="M34" s="887"/>
      <c r="N34" s="886"/>
      <c r="O34" s="887"/>
      <c r="P34" s="886"/>
      <c r="Q34" s="887"/>
      <c r="R34" s="903"/>
      <c r="S34" s="904"/>
      <c r="T34" s="905"/>
      <c r="U34" s="886"/>
      <c r="V34" s="887"/>
      <c r="W34" s="886"/>
      <c r="X34" s="887"/>
      <c r="Y34" s="57"/>
      <c r="Z34" s="57"/>
      <c r="AA34" s="57"/>
      <c r="AB34" s="57"/>
      <c r="AC34" s="63"/>
      <c r="AD34" s="63"/>
      <c r="AE34" s="63"/>
      <c r="AF34" s="63"/>
      <c r="AG34" s="63"/>
      <c r="AH34" s="63"/>
      <c r="AI34" s="63"/>
      <c r="AJ34" s="63"/>
      <c r="AK34" s="900"/>
      <c r="AL34" s="901"/>
      <c r="AM34" s="901"/>
      <c r="AN34" s="901"/>
      <c r="AO34" s="902"/>
      <c r="AP34" s="2"/>
      <c r="AQ34" s="62">
        <f t="shared" ref="AQ34" si="6">IF(P36="材質劣化",2,IF(P36="漏水",3,1))</f>
        <v>1</v>
      </c>
      <c r="AS34" s="190"/>
      <c r="AT34" s="190"/>
    </row>
    <row r="35" spans="2:86" ht="12" customHeight="1" x14ac:dyDescent="0.15">
      <c r="B35" s="930"/>
      <c r="C35" s="935"/>
      <c r="D35" s="933"/>
      <c r="E35" s="933"/>
      <c r="F35" s="933"/>
      <c r="G35" s="933"/>
      <c r="H35" s="933"/>
      <c r="I35" s="933"/>
      <c r="J35" s="934"/>
      <c r="K35" s="962" t="s">
        <v>376</v>
      </c>
      <c r="L35" s="920" t="s">
        <v>181</v>
      </c>
      <c r="M35" s="920"/>
      <c r="N35" s="920"/>
      <c r="O35" s="920"/>
      <c r="P35" s="920"/>
      <c r="Q35" s="920"/>
      <c r="R35" s="920"/>
      <c r="S35" s="920"/>
      <c r="T35" s="920"/>
      <c r="U35" s="920"/>
      <c r="V35" s="920"/>
      <c r="W35" s="920"/>
      <c r="X35" s="920"/>
      <c r="Y35" s="942" t="s">
        <v>329</v>
      </c>
      <c r="Z35" s="943"/>
      <c r="AA35" s="943"/>
      <c r="AB35" s="928"/>
      <c r="AC35" s="129">
        <f t="shared" ref="AC35:AJ35" si="7">SUM(AC11:AC34)</f>
        <v>0</v>
      </c>
      <c r="AD35" s="129">
        <f t="shared" si="7"/>
        <v>0</v>
      </c>
      <c r="AE35" s="129">
        <f>SUM(AE11:AE34)</f>
        <v>0</v>
      </c>
      <c r="AF35" s="129">
        <f t="shared" si="7"/>
        <v>0</v>
      </c>
      <c r="AG35" s="129">
        <f t="shared" si="7"/>
        <v>0</v>
      </c>
      <c r="AH35" s="129">
        <f t="shared" si="7"/>
        <v>0</v>
      </c>
      <c r="AI35" s="129">
        <f t="shared" si="7"/>
        <v>0</v>
      </c>
      <c r="AJ35" s="130">
        <f t="shared" si="7"/>
        <v>0</v>
      </c>
      <c r="AK35" s="920" t="s">
        <v>501</v>
      </c>
      <c r="AL35" s="920"/>
      <c r="AM35" s="969"/>
      <c r="AN35" s="969"/>
      <c r="AO35" s="969"/>
      <c r="AP35" s="2"/>
    </row>
    <row r="36" spans="2:86" ht="12" customHeight="1" x14ac:dyDescent="0.15">
      <c r="B36" s="930"/>
      <c r="C36" s="935"/>
      <c r="D36" s="933"/>
      <c r="E36" s="933"/>
      <c r="F36" s="933"/>
      <c r="G36" s="933"/>
      <c r="H36" s="933"/>
      <c r="I36" s="933"/>
      <c r="J36" s="934"/>
      <c r="K36" s="963"/>
      <c r="L36" s="911" t="s">
        <v>330</v>
      </c>
      <c r="M36" s="912"/>
      <c r="N36" s="913"/>
      <c r="O36" s="911" t="s">
        <v>502</v>
      </c>
      <c r="P36" s="912"/>
      <c r="Q36" s="912"/>
      <c r="R36" s="912"/>
      <c r="S36" s="912"/>
      <c r="T36" s="912"/>
      <c r="U36" s="912"/>
      <c r="V36" s="912"/>
      <c r="W36" s="912"/>
      <c r="X36" s="913"/>
      <c r="Y36" s="56" t="s">
        <v>21</v>
      </c>
      <c r="Z36" s="52" t="s">
        <v>22</v>
      </c>
      <c r="AA36" s="52" t="s">
        <v>327</v>
      </c>
      <c r="AB36" s="52" t="s">
        <v>328</v>
      </c>
      <c r="AC36" s="52" t="s">
        <v>21</v>
      </c>
      <c r="AD36" s="52" t="s">
        <v>22</v>
      </c>
      <c r="AE36" s="52" t="s">
        <v>327</v>
      </c>
      <c r="AF36" s="52" t="s">
        <v>328</v>
      </c>
      <c r="AG36" s="52" t="s">
        <v>21</v>
      </c>
      <c r="AH36" s="52" t="s">
        <v>22</v>
      </c>
      <c r="AI36" s="52" t="s">
        <v>327</v>
      </c>
      <c r="AJ36" s="85" t="s">
        <v>328</v>
      </c>
      <c r="AK36" s="920"/>
      <c r="AL36" s="920"/>
      <c r="AM36" s="969"/>
      <c r="AN36" s="969"/>
      <c r="AO36" s="969"/>
      <c r="AP36" s="2"/>
    </row>
    <row r="37" spans="2:86" ht="14.25" customHeight="1" x14ac:dyDescent="0.15">
      <c r="B37" s="930"/>
      <c r="C37" s="935"/>
      <c r="D37" s="933"/>
      <c r="E37" s="933"/>
      <c r="F37" s="933"/>
      <c r="G37" s="933"/>
      <c r="H37" s="933"/>
      <c r="I37" s="933"/>
      <c r="J37" s="934"/>
      <c r="K37" s="963"/>
      <c r="L37" s="914"/>
      <c r="M37" s="915"/>
      <c r="N37" s="916"/>
      <c r="O37" s="914"/>
      <c r="P37" s="915"/>
      <c r="Q37" s="915"/>
      <c r="R37" s="915"/>
      <c r="S37" s="915"/>
      <c r="T37" s="915"/>
      <c r="U37" s="915"/>
      <c r="V37" s="915"/>
      <c r="W37" s="915"/>
      <c r="X37" s="916"/>
      <c r="Y37" s="921" t="str">
        <f>IF(COUNTIF(Y11:Y34,"〇")&gt;0,"1","  ")</f>
        <v xml:space="preserve">  </v>
      </c>
      <c r="Z37" s="921" t="str">
        <f>IF(COUNTIF(Z11:Z34,"〇")&gt;0,"1","  ")</f>
        <v xml:space="preserve">  </v>
      </c>
      <c r="AA37" s="921" t="str">
        <f>IF(COUNTIF(AA11:AA34,"〇")&gt;0,"1","  ")</f>
        <v xml:space="preserve">  </v>
      </c>
      <c r="AB37" s="921" t="str">
        <f>IF(COUNTIF(AB11:AB34,"〇")&gt;0,"1","  ")</f>
        <v xml:space="preserve">  </v>
      </c>
      <c r="AC37" s="921">
        <f>COUNTA(AC11:AC34)</f>
        <v>0</v>
      </c>
      <c r="AD37" s="921">
        <f t="shared" ref="AD37:AI37" si="8">COUNTA(AD11:AD34)</f>
        <v>0</v>
      </c>
      <c r="AE37" s="921">
        <f t="shared" si="8"/>
        <v>0</v>
      </c>
      <c r="AF37" s="921">
        <f t="shared" si="8"/>
        <v>0</v>
      </c>
      <c r="AG37" s="921">
        <f t="shared" si="8"/>
        <v>0</v>
      </c>
      <c r="AH37" s="921">
        <f t="shared" si="8"/>
        <v>0</v>
      </c>
      <c r="AI37" s="921">
        <f t="shared" si="8"/>
        <v>0</v>
      </c>
      <c r="AJ37" s="921">
        <f>COUNTA(AJ11:AJ34)</f>
        <v>0</v>
      </c>
      <c r="AK37" s="920"/>
      <c r="AL37" s="920"/>
      <c r="AM37" s="969"/>
      <c r="AN37" s="969"/>
      <c r="AO37" s="969"/>
      <c r="AP37" s="2"/>
    </row>
    <row r="38" spans="2:86" ht="14.25" customHeight="1" x14ac:dyDescent="0.15">
      <c r="B38" s="930"/>
      <c r="C38" s="935"/>
      <c r="D38" s="933"/>
      <c r="E38" s="933"/>
      <c r="F38" s="933"/>
      <c r="G38" s="933"/>
      <c r="H38" s="933"/>
      <c r="I38" s="933"/>
      <c r="J38" s="934"/>
      <c r="K38" s="963"/>
      <c r="L38" s="917"/>
      <c r="M38" s="918"/>
      <c r="N38" s="919"/>
      <c r="O38" s="917"/>
      <c r="P38" s="918"/>
      <c r="Q38" s="918"/>
      <c r="R38" s="918"/>
      <c r="S38" s="918"/>
      <c r="T38" s="918"/>
      <c r="U38" s="918"/>
      <c r="V38" s="918"/>
      <c r="W38" s="918"/>
      <c r="X38" s="919"/>
      <c r="Y38" s="921"/>
      <c r="Z38" s="921"/>
      <c r="AA38" s="921"/>
      <c r="AB38" s="921"/>
      <c r="AC38" s="921"/>
      <c r="AD38" s="921"/>
      <c r="AE38" s="921"/>
      <c r="AF38" s="921"/>
      <c r="AG38" s="921"/>
      <c r="AH38" s="921"/>
      <c r="AI38" s="921"/>
      <c r="AJ38" s="921"/>
      <c r="AK38" s="920"/>
      <c r="AL38" s="920"/>
      <c r="AM38" s="969"/>
      <c r="AN38" s="969"/>
      <c r="AO38" s="969"/>
      <c r="AP38" s="2"/>
    </row>
    <row r="39" spans="2:86" ht="12" customHeight="1" x14ac:dyDescent="0.15">
      <c r="B39" s="930"/>
      <c r="C39" s="935"/>
      <c r="D39" s="933"/>
      <c r="E39" s="933"/>
      <c r="F39" s="933"/>
      <c r="G39" s="933"/>
      <c r="H39" s="933"/>
      <c r="I39" s="933"/>
      <c r="J39" s="933"/>
      <c r="K39" s="957" t="s">
        <v>503</v>
      </c>
      <c r="L39" s="964"/>
      <c r="M39" s="964"/>
      <c r="N39" s="964"/>
      <c r="O39" s="964"/>
      <c r="P39" s="964"/>
      <c r="Q39" s="964"/>
      <c r="R39" s="964"/>
      <c r="S39" s="964"/>
      <c r="T39" s="964"/>
      <c r="U39" s="964"/>
      <c r="V39" s="964"/>
      <c r="W39" s="964"/>
      <c r="X39" s="964"/>
      <c r="Y39" s="964"/>
      <c r="Z39" s="964"/>
      <c r="AA39" s="964"/>
      <c r="AB39" s="964"/>
      <c r="AC39" s="964"/>
      <c r="AD39" s="964"/>
      <c r="AE39" s="964"/>
      <c r="AF39" s="964"/>
      <c r="AG39" s="964"/>
      <c r="AH39" s="964"/>
      <c r="AI39" s="964"/>
      <c r="AJ39" s="964"/>
      <c r="AK39" s="965"/>
      <c r="AL39" s="965"/>
      <c r="AM39" s="965"/>
      <c r="AN39" s="965"/>
      <c r="AO39" s="966"/>
      <c r="AP39" s="2"/>
    </row>
    <row r="40" spans="2:86" ht="12" customHeight="1" x14ac:dyDescent="0.15">
      <c r="B40" s="930"/>
      <c r="C40" s="935"/>
      <c r="D40" s="933"/>
      <c r="E40" s="933"/>
      <c r="F40" s="933"/>
      <c r="G40" s="933"/>
      <c r="H40" s="933"/>
      <c r="I40" s="933"/>
      <c r="J40" s="933"/>
      <c r="K40" s="958"/>
      <c r="L40" s="965"/>
      <c r="M40" s="965"/>
      <c r="N40" s="965"/>
      <c r="O40" s="965"/>
      <c r="P40" s="965"/>
      <c r="Q40" s="965"/>
      <c r="R40" s="965"/>
      <c r="S40" s="965"/>
      <c r="T40" s="965"/>
      <c r="U40" s="965"/>
      <c r="V40" s="965"/>
      <c r="W40" s="965"/>
      <c r="X40" s="965"/>
      <c r="Y40" s="965"/>
      <c r="Z40" s="965"/>
      <c r="AA40" s="965"/>
      <c r="AB40" s="965"/>
      <c r="AC40" s="965"/>
      <c r="AD40" s="965"/>
      <c r="AE40" s="965"/>
      <c r="AF40" s="965"/>
      <c r="AG40" s="965"/>
      <c r="AH40" s="965"/>
      <c r="AI40" s="965"/>
      <c r="AJ40" s="965"/>
      <c r="AK40" s="965"/>
      <c r="AL40" s="965"/>
      <c r="AM40" s="965"/>
      <c r="AN40" s="965"/>
      <c r="AO40" s="966"/>
      <c r="AP40" s="2"/>
    </row>
    <row r="41" spans="2:86" ht="12" customHeight="1" x14ac:dyDescent="0.15">
      <c r="B41" s="930"/>
      <c r="C41" s="935"/>
      <c r="D41" s="933"/>
      <c r="E41" s="933"/>
      <c r="F41" s="933"/>
      <c r="G41" s="933"/>
      <c r="H41" s="933"/>
      <c r="I41" s="933"/>
      <c r="J41" s="933"/>
      <c r="K41" s="958"/>
      <c r="L41" s="965"/>
      <c r="M41" s="965"/>
      <c r="N41" s="965"/>
      <c r="O41" s="965"/>
      <c r="P41" s="965"/>
      <c r="Q41" s="965"/>
      <c r="R41" s="965"/>
      <c r="S41" s="965"/>
      <c r="T41" s="965"/>
      <c r="U41" s="965"/>
      <c r="V41" s="965"/>
      <c r="W41" s="965"/>
      <c r="X41" s="965"/>
      <c r="Y41" s="965"/>
      <c r="Z41" s="965"/>
      <c r="AA41" s="965"/>
      <c r="AB41" s="965"/>
      <c r="AC41" s="965"/>
      <c r="AD41" s="965"/>
      <c r="AE41" s="965"/>
      <c r="AF41" s="965"/>
      <c r="AG41" s="965"/>
      <c r="AH41" s="965"/>
      <c r="AI41" s="965"/>
      <c r="AJ41" s="965"/>
      <c r="AK41" s="965"/>
      <c r="AL41" s="965"/>
      <c r="AM41" s="965"/>
      <c r="AN41" s="965"/>
      <c r="AO41" s="966"/>
      <c r="AP41" s="2"/>
    </row>
    <row r="42" spans="2:86" ht="12" customHeight="1" x14ac:dyDescent="0.15">
      <c r="B42" s="930"/>
      <c r="C42" s="935"/>
      <c r="D42" s="933"/>
      <c r="E42" s="933"/>
      <c r="F42" s="933"/>
      <c r="G42" s="933"/>
      <c r="H42" s="933"/>
      <c r="I42" s="933"/>
      <c r="J42" s="933"/>
      <c r="K42" s="958"/>
      <c r="L42" s="967"/>
      <c r="M42" s="967"/>
      <c r="N42" s="967"/>
      <c r="O42" s="967"/>
      <c r="P42" s="967"/>
      <c r="Q42" s="967"/>
      <c r="R42" s="967"/>
      <c r="S42" s="967"/>
      <c r="T42" s="967"/>
      <c r="U42" s="967"/>
      <c r="V42" s="967"/>
      <c r="W42" s="967"/>
      <c r="X42" s="967"/>
      <c r="Y42" s="967"/>
      <c r="Z42" s="967"/>
      <c r="AA42" s="967"/>
      <c r="AB42" s="967"/>
      <c r="AC42" s="967"/>
      <c r="AD42" s="967"/>
      <c r="AE42" s="967"/>
      <c r="AF42" s="967"/>
      <c r="AG42" s="967"/>
      <c r="AH42" s="967"/>
      <c r="AI42" s="967"/>
      <c r="AJ42" s="967"/>
      <c r="AK42" s="967"/>
      <c r="AL42" s="967"/>
      <c r="AM42" s="967"/>
      <c r="AN42" s="967"/>
      <c r="AO42" s="968"/>
      <c r="AP42" s="43"/>
      <c r="CD42" s="2"/>
      <c r="CE42" s="2"/>
      <c r="CF42" s="2"/>
      <c r="CG42" s="2"/>
      <c r="CH42" s="2"/>
    </row>
    <row r="43" spans="2:86" ht="12" customHeight="1" x14ac:dyDescent="0.15">
      <c r="B43" s="930"/>
      <c r="C43" s="935"/>
      <c r="D43" s="933"/>
      <c r="E43" s="933"/>
      <c r="F43" s="933"/>
      <c r="G43" s="933"/>
      <c r="H43" s="933"/>
      <c r="I43" s="933"/>
      <c r="J43" s="934"/>
      <c r="K43" s="953" t="s">
        <v>331</v>
      </c>
      <c r="L43" s="953"/>
      <c r="M43" s="953"/>
      <c r="N43" s="953"/>
      <c r="O43" s="953"/>
      <c r="P43" s="953"/>
      <c r="Q43" s="953"/>
      <c r="R43" s="953"/>
      <c r="S43" s="953"/>
      <c r="T43" s="953"/>
      <c r="U43" s="953"/>
      <c r="V43" s="953"/>
      <c r="W43" s="953"/>
      <c r="X43" s="953"/>
      <c r="Y43" s="953"/>
      <c r="Z43" s="953"/>
      <c r="AA43" s="953"/>
      <c r="AB43" s="953"/>
      <c r="AC43" s="953"/>
      <c r="AD43" s="953"/>
      <c r="AE43" s="953"/>
      <c r="AF43" s="953"/>
      <c r="AG43" s="953"/>
      <c r="AH43" s="953"/>
      <c r="AI43" s="953"/>
      <c r="AJ43" s="953"/>
      <c r="AK43" s="953"/>
      <c r="AL43" s="953"/>
      <c r="AM43" s="953"/>
      <c r="AN43" s="953"/>
      <c r="AO43" s="953"/>
      <c r="AP43" s="43"/>
      <c r="CD43" s="2"/>
      <c r="CE43" s="2"/>
      <c r="CF43" s="2"/>
      <c r="CG43" s="2"/>
      <c r="CH43" s="2"/>
    </row>
    <row r="44" spans="2:86" ht="12" customHeight="1" x14ac:dyDescent="0.15">
      <c r="B44" s="930"/>
      <c r="C44" s="935"/>
      <c r="D44" s="933"/>
      <c r="E44" s="933"/>
      <c r="F44" s="933"/>
      <c r="G44" s="933"/>
      <c r="H44" s="933"/>
      <c r="I44" s="933"/>
      <c r="J44" s="934"/>
      <c r="K44" s="959" t="s">
        <v>497</v>
      </c>
      <c r="L44" s="960"/>
      <c r="M44" s="960"/>
      <c r="N44" s="960"/>
      <c r="O44" s="960"/>
      <c r="P44" s="960"/>
      <c r="Q44" s="960"/>
      <c r="R44" s="960"/>
      <c r="S44" s="960"/>
      <c r="T44" s="960"/>
      <c r="U44" s="960"/>
      <c r="V44" s="960"/>
      <c r="W44" s="960"/>
      <c r="X44" s="960"/>
      <c r="Y44" s="960"/>
      <c r="Z44" s="960"/>
      <c r="AA44" s="960"/>
      <c r="AB44" s="960"/>
      <c r="AC44" s="960"/>
      <c r="AD44" s="960"/>
      <c r="AE44" s="960"/>
      <c r="AF44" s="960"/>
      <c r="AG44" s="960"/>
      <c r="AH44" s="960"/>
      <c r="AI44" s="960"/>
      <c r="AJ44" s="960"/>
      <c r="AK44" s="960"/>
      <c r="AL44" s="960"/>
      <c r="AM44" s="960"/>
      <c r="AN44" s="960"/>
      <c r="AO44" s="961"/>
      <c r="AP44" s="43"/>
      <c r="CD44" s="2"/>
      <c r="CE44" s="2"/>
      <c r="CF44" s="2"/>
      <c r="CG44" s="2"/>
      <c r="CH44" s="2"/>
    </row>
    <row r="45" spans="2:86" ht="12" customHeight="1" x14ac:dyDescent="0.15">
      <c r="B45" s="494"/>
      <c r="C45" s="936"/>
      <c r="D45" s="937"/>
      <c r="E45" s="937"/>
      <c r="F45" s="937"/>
      <c r="G45" s="937"/>
      <c r="H45" s="937"/>
      <c r="I45" s="937"/>
      <c r="J45" s="938"/>
      <c r="K45" s="954" t="s">
        <v>498</v>
      </c>
      <c r="L45" s="955"/>
      <c r="M45" s="955"/>
      <c r="N45" s="955"/>
      <c r="O45" s="955"/>
      <c r="P45" s="955"/>
      <c r="Q45" s="955"/>
      <c r="R45" s="955"/>
      <c r="S45" s="955"/>
      <c r="T45" s="955"/>
      <c r="U45" s="955"/>
      <c r="V45" s="955"/>
      <c r="W45" s="955"/>
      <c r="X45" s="955"/>
      <c r="Y45" s="955"/>
      <c r="Z45" s="955"/>
      <c r="AA45" s="955"/>
      <c r="AB45" s="955"/>
      <c r="AC45" s="955"/>
      <c r="AD45" s="955"/>
      <c r="AE45" s="955"/>
      <c r="AF45" s="955"/>
      <c r="AG45" s="955"/>
      <c r="AH45" s="955"/>
      <c r="AI45" s="955"/>
      <c r="AJ45" s="955"/>
      <c r="AK45" s="955"/>
      <c r="AL45" s="955"/>
      <c r="AM45" s="955"/>
      <c r="AN45" s="955"/>
      <c r="AO45" s="956"/>
      <c r="AP45" s="43"/>
      <c r="CD45" s="2"/>
      <c r="CE45" s="2"/>
      <c r="CF45" s="2"/>
      <c r="CG45" s="2"/>
      <c r="CH45" s="2"/>
    </row>
    <row r="46" spans="2:86" ht="12" customHeight="1" x14ac:dyDescent="0.2">
      <c r="B46" s="6" t="s">
        <v>404</v>
      </c>
      <c r="C46" s="116"/>
      <c r="D46" s="116"/>
      <c r="E46" s="116"/>
      <c r="F46" s="116"/>
      <c r="G46" s="116"/>
      <c r="H46" s="116"/>
      <c r="I46" s="116"/>
      <c r="J46" s="116"/>
      <c r="K46" s="114"/>
      <c r="L46" s="114"/>
      <c r="M46" s="114"/>
      <c r="N46" s="114"/>
      <c r="O46" s="114"/>
      <c r="P46" s="114"/>
      <c r="Q46" s="114"/>
      <c r="R46" s="114"/>
      <c r="S46" s="114"/>
      <c r="T46" s="114"/>
      <c r="U46" s="114"/>
      <c r="V46" s="114"/>
      <c r="W46" s="114"/>
      <c r="X46" s="114"/>
      <c r="Y46" s="114"/>
      <c r="Z46" s="114"/>
      <c r="AA46" s="114"/>
      <c r="AB46" s="114"/>
      <c r="AC46" s="114"/>
      <c r="AD46" s="114"/>
      <c r="AE46" s="114"/>
      <c r="AF46" s="114"/>
      <c r="AG46" s="114"/>
      <c r="AH46" s="114"/>
      <c r="AI46" s="114"/>
      <c r="AJ46" s="114"/>
      <c r="AK46" s="114"/>
      <c r="AL46" s="114"/>
      <c r="AM46" s="114"/>
      <c r="AN46" s="114"/>
      <c r="AO46" s="114"/>
      <c r="AP46" s="43"/>
      <c r="CD46" s="2"/>
      <c r="CE46" s="2"/>
      <c r="CF46" s="2"/>
      <c r="CG46" s="2"/>
      <c r="CH46" s="2"/>
    </row>
    <row r="47" spans="2:86" s="6" customFormat="1" ht="12" customHeight="1" x14ac:dyDescent="0.15">
      <c r="B47" s="2" t="s">
        <v>439</v>
      </c>
      <c r="AP47" s="43"/>
      <c r="AQ47" s="43"/>
      <c r="AR47" s="43"/>
      <c r="AS47" s="43"/>
      <c r="AT47" s="43"/>
      <c r="AU47" s="43"/>
      <c r="AV47" s="43"/>
      <c r="AW47" s="43"/>
      <c r="AX47" s="43"/>
      <c r="AY47" s="43"/>
      <c r="AZ47" s="43"/>
      <c r="BA47" s="43"/>
      <c r="BB47" s="43"/>
      <c r="BC47" s="43"/>
      <c r="BD47" s="43"/>
      <c r="BE47" s="43"/>
      <c r="BF47" s="43"/>
      <c r="BG47" s="43"/>
      <c r="BH47" s="43"/>
      <c r="BI47" s="43"/>
      <c r="BJ47" s="43"/>
      <c r="BK47" s="43"/>
      <c r="BL47" s="43"/>
      <c r="BM47" s="43"/>
      <c r="BN47" s="43"/>
      <c r="BO47" s="43"/>
      <c r="BP47" s="43"/>
      <c r="BQ47" s="43"/>
      <c r="BR47" s="43"/>
      <c r="BS47" s="43"/>
      <c r="BT47" s="43"/>
      <c r="BU47" s="43"/>
      <c r="BV47" s="43"/>
      <c r="BW47" s="43"/>
      <c r="BX47" s="43"/>
      <c r="BY47" s="43"/>
      <c r="BZ47" s="43"/>
      <c r="CA47" s="43"/>
      <c r="CB47" s="43"/>
      <c r="CC47" s="43"/>
    </row>
    <row r="48" spans="2:86" ht="12" customHeight="1" x14ac:dyDescent="0.15">
      <c r="B48" s="2" t="s">
        <v>440</v>
      </c>
      <c r="AP48" s="43"/>
      <c r="CD48" s="2"/>
      <c r="CE48" s="2"/>
      <c r="CF48" s="2"/>
      <c r="CG48" s="2"/>
      <c r="CH48" s="2"/>
    </row>
    <row r="49" spans="2:86" ht="12" customHeight="1" x14ac:dyDescent="0.15">
      <c r="B49" s="2" t="s">
        <v>441</v>
      </c>
      <c r="AP49" s="43"/>
      <c r="CD49" s="2"/>
      <c r="CE49" s="2"/>
      <c r="CF49" s="2"/>
      <c r="CG49" s="2"/>
      <c r="CH49" s="2"/>
    </row>
    <row r="50" spans="2:86" ht="12" customHeight="1" x14ac:dyDescent="0.15">
      <c r="B50" s="2" t="s">
        <v>332</v>
      </c>
    </row>
    <row r="51" spans="2:86" ht="12" customHeight="1" x14ac:dyDescent="0.15">
      <c r="B51" s="2" t="s">
        <v>442</v>
      </c>
    </row>
    <row r="52" spans="2:86" ht="12" customHeight="1" x14ac:dyDescent="0.15">
      <c r="B52" s="2" t="s">
        <v>333</v>
      </c>
    </row>
    <row r="53" spans="2:86" x14ac:dyDescent="0.15">
      <c r="B53" s="2" t="s">
        <v>437</v>
      </c>
    </row>
  </sheetData>
  <mergeCells count="248">
    <mergeCell ref="AY2:BJ2"/>
    <mergeCell ref="BK2:BN2"/>
    <mergeCell ref="BO2:BV2"/>
    <mergeCell ref="AY3:BB3"/>
    <mergeCell ref="BC3:BF3"/>
    <mergeCell ref="BG3:BJ3"/>
    <mergeCell ref="BK3:BN3"/>
    <mergeCell ref="BO3:BR3"/>
    <mergeCell ref="BS3:BV3"/>
    <mergeCell ref="K43:AO43"/>
    <mergeCell ref="K45:AO45"/>
    <mergeCell ref="L35:X35"/>
    <mergeCell ref="Y35:AB35"/>
    <mergeCell ref="AK34:AO34"/>
    <mergeCell ref="L34:M34"/>
    <mergeCell ref="N34:O34"/>
    <mergeCell ref="P34:Q34"/>
    <mergeCell ref="R34:T34"/>
    <mergeCell ref="U34:V34"/>
    <mergeCell ref="W34:X34"/>
    <mergeCell ref="K39:K42"/>
    <mergeCell ref="K44:AO44"/>
    <mergeCell ref="K35:K38"/>
    <mergeCell ref="L39:AO42"/>
    <mergeCell ref="AH37:AH38"/>
    <mergeCell ref="AI37:AI38"/>
    <mergeCell ref="AJ37:AJ38"/>
    <mergeCell ref="AK35:AL38"/>
    <mergeCell ref="AM35:AO38"/>
    <mergeCell ref="AF37:AF38"/>
    <mergeCell ref="AG37:AG38"/>
    <mergeCell ref="L27:M27"/>
    <mergeCell ref="N27:O27"/>
    <mergeCell ref="P27:Q27"/>
    <mergeCell ref="R27:T27"/>
    <mergeCell ref="U27:V27"/>
    <mergeCell ref="W27:X27"/>
    <mergeCell ref="R29:T29"/>
    <mergeCell ref="R28:T28"/>
    <mergeCell ref="L28:M28"/>
    <mergeCell ref="L29:M29"/>
    <mergeCell ref="U28:V28"/>
    <mergeCell ref="U29:V29"/>
    <mergeCell ref="L26:M26"/>
    <mergeCell ref="N26:O26"/>
    <mergeCell ref="P26:Q26"/>
    <mergeCell ref="R26:T26"/>
    <mergeCell ref="U26:V26"/>
    <mergeCell ref="W26:X26"/>
    <mergeCell ref="AK26:AO26"/>
    <mergeCell ref="L25:M25"/>
    <mergeCell ref="N25:O25"/>
    <mergeCell ref="P25:Q25"/>
    <mergeCell ref="R25:T25"/>
    <mergeCell ref="U25:V25"/>
    <mergeCell ref="W25:X25"/>
    <mergeCell ref="L24:M24"/>
    <mergeCell ref="N24:O24"/>
    <mergeCell ref="P24:Q24"/>
    <mergeCell ref="R24:T24"/>
    <mergeCell ref="U24:V24"/>
    <mergeCell ref="W24:X24"/>
    <mergeCell ref="AK24:AO24"/>
    <mergeCell ref="L23:M23"/>
    <mergeCell ref="N23:O23"/>
    <mergeCell ref="P23:Q23"/>
    <mergeCell ref="R23:T23"/>
    <mergeCell ref="U23:V23"/>
    <mergeCell ref="W23:X23"/>
    <mergeCell ref="L22:M22"/>
    <mergeCell ref="N22:O22"/>
    <mergeCell ref="P22:Q22"/>
    <mergeCell ref="R22:T22"/>
    <mergeCell ref="U22:V22"/>
    <mergeCell ref="W22:X22"/>
    <mergeCell ref="AK22:AO22"/>
    <mergeCell ref="L21:M21"/>
    <mergeCell ref="N21:O21"/>
    <mergeCell ref="P21:Q21"/>
    <mergeCell ref="R21:T21"/>
    <mergeCell ref="U21:V21"/>
    <mergeCell ref="W21:X21"/>
    <mergeCell ref="L20:M20"/>
    <mergeCell ref="N20:O20"/>
    <mergeCell ref="P20:Q20"/>
    <mergeCell ref="R20:T20"/>
    <mergeCell ref="U20:V20"/>
    <mergeCell ref="W20:X20"/>
    <mergeCell ref="AK20:AO20"/>
    <mergeCell ref="L19:M19"/>
    <mergeCell ref="N19:O19"/>
    <mergeCell ref="P19:Q19"/>
    <mergeCell ref="R19:T19"/>
    <mergeCell ref="U19:V19"/>
    <mergeCell ref="W19:X19"/>
    <mergeCell ref="AK19:AO19"/>
    <mergeCell ref="L18:M18"/>
    <mergeCell ref="N18:O18"/>
    <mergeCell ref="P18:Q18"/>
    <mergeCell ref="R18:T18"/>
    <mergeCell ref="U18:V18"/>
    <mergeCell ref="W18:X18"/>
    <mergeCell ref="AK18:AO18"/>
    <mergeCell ref="L17:M17"/>
    <mergeCell ref="N17:O17"/>
    <mergeCell ref="P17:Q17"/>
    <mergeCell ref="R17:T17"/>
    <mergeCell ref="U17:V17"/>
    <mergeCell ref="W17:X17"/>
    <mergeCell ref="AK17:AO17"/>
    <mergeCell ref="R16:T16"/>
    <mergeCell ref="U16:V16"/>
    <mergeCell ref="W16:X16"/>
    <mergeCell ref="AK16:AO16"/>
    <mergeCell ref="L15:M15"/>
    <mergeCell ref="N15:O15"/>
    <mergeCell ref="P15:Q15"/>
    <mergeCell ref="R15:T15"/>
    <mergeCell ref="U15:V15"/>
    <mergeCell ref="W15:X15"/>
    <mergeCell ref="L16:M16"/>
    <mergeCell ref="N16:O16"/>
    <mergeCell ref="P16:Q16"/>
    <mergeCell ref="AK15:AO15"/>
    <mergeCell ref="L14:M14"/>
    <mergeCell ref="N14:O14"/>
    <mergeCell ref="P14:Q14"/>
    <mergeCell ref="R14:T14"/>
    <mergeCell ref="U14:V14"/>
    <mergeCell ref="W14:X14"/>
    <mergeCell ref="AK14:AO14"/>
    <mergeCell ref="L13:M13"/>
    <mergeCell ref="N13:O13"/>
    <mergeCell ref="P13:Q13"/>
    <mergeCell ref="R13:T13"/>
    <mergeCell ref="U13:V13"/>
    <mergeCell ref="W13:X13"/>
    <mergeCell ref="U12:V12"/>
    <mergeCell ref="W12:X12"/>
    <mergeCell ref="L11:M11"/>
    <mergeCell ref="N11:O11"/>
    <mergeCell ref="P11:Q11"/>
    <mergeCell ref="R11:T11"/>
    <mergeCell ref="U11:V11"/>
    <mergeCell ref="W11:X11"/>
    <mergeCell ref="AK7:AO10"/>
    <mergeCell ref="Y7:AB8"/>
    <mergeCell ref="AK12:AO12"/>
    <mergeCell ref="N5:S5"/>
    <mergeCell ref="Y5:AF5"/>
    <mergeCell ref="B4:D4"/>
    <mergeCell ref="E4:J4"/>
    <mergeCell ref="K4:M4"/>
    <mergeCell ref="N4:S4"/>
    <mergeCell ref="Y4:AF4"/>
    <mergeCell ref="T4:X5"/>
    <mergeCell ref="Y9:AB9"/>
    <mergeCell ref="AC9:AF9"/>
    <mergeCell ref="K8:K10"/>
    <mergeCell ref="L8:M10"/>
    <mergeCell ref="N8:O10"/>
    <mergeCell ref="P8:Q10"/>
    <mergeCell ref="R8:T10"/>
    <mergeCell ref="B6:B45"/>
    <mergeCell ref="C6:J45"/>
    <mergeCell ref="K6:AO6"/>
    <mergeCell ref="K7:M7"/>
    <mergeCell ref="N7:O7"/>
    <mergeCell ref="P7:Q7"/>
    <mergeCell ref="R7:T7"/>
    <mergeCell ref="U7:V10"/>
    <mergeCell ref="W7:X10"/>
    <mergeCell ref="L31:M31"/>
    <mergeCell ref="L32:M32"/>
    <mergeCell ref="L33:M33"/>
    <mergeCell ref="N28:O28"/>
    <mergeCell ref="N29:O29"/>
    <mergeCell ref="N31:O31"/>
    <mergeCell ref="N32:O32"/>
    <mergeCell ref="N33:O33"/>
    <mergeCell ref="P28:Q28"/>
    <mergeCell ref="P29:Q29"/>
    <mergeCell ref="P31:Q31"/>
    <mergeCell ref="P32:Q32"/>
    <mergeCell ref="L30:M30"/>
    <mergeCell ref="N30:O30"/>
    <mergeCell ref="P30:Q30"/>
    <mergeCell ref="P33:Q33"/>
    <mergeCell ref="AX2:AX4"/>
    <mergeCell ref="B3:AO3"/>
    <mergeCell ref="B5:D5"/>
    <mergeCell ref="E5:J5"/>
    <mergeCell ref="K5:M5"/>
    <mergeCell ref="R31:T31"/>
    <mergeCell ref="R32:T32"/>
    <mergeCell ref="R33:T33"/>
    <mergeCell ref="O36:X38"/>
    <mergeCell ref="L36:N38"/>
    <mergeCell ref="AC7:AJ8"/>
    <mergeCell ref="AG9:AJ9"/>
    <mergeCell ref="AK11:AO11"/>
    <mergeCell ref="L12:M12"/>
    <mergeCell ref="N12:O12"/>
    <mergeCell ref="P12:Q12"/>
    <mergeCell ref="R12:T12"/>
    <mergeCell ref="Y37:Y38"/>
    <mergeCell ref="Z37:Z38"/>
    <mergeCell ref="AA37:AA38"/>
    <mergeCell ref="AB37:AB38"/>
    <mergeCell ref="AC37:AC38"/>
    <mergeCell ref="AD37:AD38"/>
    <mergeCell ref="AE37:AE38"/>
    <mergeCell ref="U31:V31"/>
    <mergeCell ref="U32:V32"/>
    <mergeCell ref="U33:V33"/>
    <mergeCell ref="AK28:AO28"/>
    <mergeCell ref="AK29:AO29"/>
    <mergeCell ref="AK31:AO31"/>
    <mergeCell ref="AK32:AO32"/>
    <mergeCell ref="AK33:AO33"/>
    <mergeCell ref="R30:T30"/>
    <mergeCell ref="U30:V30"/>
    <mergeCell ref="W30:X30"/>
    <mergeCell ref="AK30:AO30"/>
    <mergeCell ref="CE3:CH3"/>
    <mergeCell ref="CA3:CD3"/>
    <mergeCell ref="BW3:BZ3"/>
    <mergeCell ref="W31:X31"/>
    <mergeCell ref="W29:X29"/>
    <mergeCell ref="W28:X28"/>
    <mergeCell ref="W33:X33"/>
    <mergeCell ref="W32:X32"/>
    <mergeCell ref="AU1:AU5"/>
    <mergeCell ref="AG4:AJ5"/>
    <mergeCell ref="AK4:AO5"/>
    <mergeCell ref="AV1:AX1"/>
    <mergeCell ref="AY1:BJ1"/>
    <mergeCell ref="BK1:BV1"/>
    <mergeCell ref="AV2:AV4"/>
    <mergeCell ref="AW2:AW4"/>
    <mergeCell ref="BW1:CH1"/>
    <mergeCell ref="BW2:BZ2"/>
    <mergeCell ref="CA2:CH2"/>
    <mergeCell ref="AK13:AO13"/>
    <mergeCell ref="AK21:AO21"/>
    <mergeCell ref="AK23:AO23"/>
    <mergeCell ref="AK25:AO25"/>
    <mergeCell ref="AK27:AO27"/>
  </mergeCells>
  <phoneticPr fontId="9"/>
  <conditionalFormatting sqref="Y11:AB28">
    <cfRule type="expression" dxfId="146" priority="2">
      <formula>$AQ11=2</formula>
    </cfRule>
  </conditionalFormatting>
  <conditionalFormatting sqref="Y29:AB29">
    <cfRule type="expression" dxfId="145" priority="37">
      <formula>$AQ28=2</formula>
    </cfRule>
  </conditionalFormatting>
  <conditionalFormatting sqref="Y30:AB31">
    <cfRule type="expression" dxfId="144" priority="33">
      <formula>$AQ28=2</formula>
    </cfRule>
  </conditionalFormatting>
  <conditionalFormatting sqref="Y32:AB32">
    <cfRule type="expression" dxfId="143" priority="31">
      <formula>$AQ29=2</formula>
    </cfRule>
  </conditionalFormatting>
  <conditionalFormatting sqref="Y33:AB33">
    <cfRule type="expression" dxfId="142" priority="29">
      <formula>$AQ29=2</formula>
    </cfRule>
  </conditionalFormatting>
  <conditionalFormatting sqref="Y34:AB34">
    <cfRule type="expression" dxfId="141" priority="27">
      <formula>$AQ29=2</formula>
    </cfRule>
  </conditionalFormatting>
  <conditionalFormatting sqref="Y11:AF28">
    <cfRule type="expression" dxfId="140" priority="1">
      <formula>$AQ11=3</formula>
    </cfRule>
  </conditionalFormatting>
  <conditionalFormatting sqref="Y29:AF29">
    <cfRule type="expression" dxfId="139" priority="38">
      <formula>$AQ28=3</formula>
    </cfRule>
  </conditionalFormatting>
  <conditionalFormatting sqref="Y30:AF31">
    <cfRule type="expression" dxfId="138" priority="34">
      <formula>$AQ28=3</formula>
    </cfRule>
  </conditionalFormatting>
  <conditionalFormatting sqref="Y32:AF32">
    <cfRule type="expression" dxfId="137" priority="32">
      <formula>$AQ29=3</formula>
    </cfRule>
  </conditionalFormatting>
  <conditionalFormatting sqref="Y33:AF33">
    <cfRule type="expression" dxfId="136" priority="30">
      <formula>$AQ29=3</formula>
    </cfRule>
  </conditionalFormatting>
  <conditionalFormatting sqref="Y34:AF34">
    <cfRule type="expression" dxfId="135" priority="28">
      <formula>$AQ29=3</formula>
    </cfRule>
  </conditionalFormatting>
  <conditionalFormatting sqref="AC11:AJ28">
    <cfRule type="expression" dxfId="134" priority="43">
      <formula>$AQ11=1</formula>
    </cfRule>
  </conditionalFormatting>
  <conditionalFormatting sqref="AC29:AJ29">
    <cfRule type="expression" dxfId="133" priority="132">
      <formula>$AQ28=1</formula>
    </cfRule>
  </conditionalFormatting>
  <conditionalFormatting sqref="AC30:AJ31">
    <cfRule type="expression" dxfId="132" priority="116">
      <formula>$AQ28=1</formula>
    </cfRule>
  </conditionalFormatting>
  <conditionalFormatting sqref="AC32:AJ32">
    <cfRule type="expression" dxfId="131" priority="108">
      <formula>$AQ29=1</formula>
    </cfRule>
  </conditionalFormatting>
  <conditionalFormatting sqref="AC33:AJ33">
    <cfRule type="expression" dxfId="130" priority="100">
      <formula>$AQ29=1</formula>
    </cfRule>
  </conditionalFormatting>
  <conditionalFormatting sqref="AC34:AJ34">
    <cfRule type="expression" dxfId="129" priority="92">
      <formula>$AQ29=1</formula>
    </cfRule>
  </conditionalFormatting>
  <conditionalFormatting sqref="AG11:AJ28">
    <cfRule type="expression" dxfId="128" priority="45">
      <formula>$AQ11=2</formula>
    </cfRule>
  </conditionalFormatting>
  <conditionalFormatting sqref="AG29:AJ29">
    <cfRule type="expression" dxfId="127" priority="126">
      <formula>$AQ28=2</formula>
    </cfRule>
  </conditionalFormatting>
  <conditionalFormatting sqref="AG30:AJ31">
    <cfRule type="expression" dxfId="126" priority="110">
      <formula>$AQ28=2</formula>
    </cfRule>
  </conditionalFormatting>
  <conditionalFormatting sqref="AG32:AJ32">
    <cfRule type="expression" dxfId="125" priority="102">
      <formula>$AQ29=2</formula>
    </cfRule>
  </conditionalFormatting>
  <conditionalFormatting sqref="AG33:AJ33">
    <cfRule type="expression" dxfId="124" priority="94">
      <formula>$AQ29=2</formula>
    </cfRule>
  </conditionalFormatting>
  <conditionalFormatting sqref="AG34:AJ34">
    <cfRule type="expression" dxfId="123" priority="86">
      <formula>$AQ29=2</formula>
    </cfRule>
  </conditionalFormatting>
  <dataValidations count="2">
    <dataValidation type="list" allowBlank="1" showInputMessage="1" showErrorMessage="1" sqref="N11:O34" xr:uid="{B1197008-07B7-4EF6-BDAD-6564CCCE0F91}">
      <formula1>INDIRECT(L11)</formula1>
    </dataValidation>
    <dataValidation type="list" allowBlank="1" showInputMessage="1" showErrorMessage="1" sqref="Y11:AB34" xr:uid="{F5D5C62E-AC0B-4233-BE93-888074F74598}">
      <formula1>"〇,"</formula1>
    </dataValidation>
  </dataValidations>
  <printOptions horizontalCentered="1" verticalCentered="1"/>
  <pageMargins left="3.937007874015748E-2" right="3.937007874015748E-2" top="0.15748031496062992" bottom="0.15748031496062992" header="0.31496062992125984" footer="0.31496062992125984"/>
  <pageSetup paperSize="9" scale="89" fitToWidth="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91DA2357-2913-41C1-93F4-E987E6CCE138}">
          <x14:formula1>
            <xm:f>'(参考)リスト'!$F$16:$F$21</xm:f>
          </x14:formula1>
          <xm:sqref>U11:X34</xm:sqref>
        </x14:dataValidation>
        <x14:dataValidation type="list" allowBlank="1" showInputMessage="1" showErrorMessage="1" xr:uid="{ED6E476D-1D35-45F5-89D2-9FF47AA79B13}">
          <x14:formula1>
            <xm:f>'(参考)リスト'!$D$16:$D$18</xm:f>
          </x14:formula1>
          <xm:sqref>P11:Q34</xm:sqref>
        </x14:dataValidation>
        <x14:dataValidation type="list" allowBlank="1" showInputMessage="1" showErrorMessage="1" xr:uid="{CDA4937E-4464-497D-A526-4285EEEC02C5}">
          <x14:formula1>
            <xm:f>'(参考)リスト'!$E$16:$E$27</xm:f>
          </x14:formula1>
          <xm:sqref>R11:T34</xm:sqref>
        </x14:dataValidation>
        <x14:dataValidation type="list" allowBlank="1" showInputMessage="1" showErrorMessage="1" xr:uid="{FE508FFD-E80B-4EED-A6FE-CB702D002955}">
          <x14:formula1>
            <xm:f>'(参考)リスト'!$B$16:$B$21</xm:f>
          </x14:formula1>
          <xm:sqref>L11:M34</xm:sqref>
        </x14:dataValidation>
        <x14:dataValidation type="list" allowBlank="1" showInputMessage="1" showErrorMessage="1" xr:uid="{84FA0650-FA11-4E32-B44F-2935C12E4553}">
          <x14:formula1>
            <xm:f>'(参考)リスト'!$G$16:$G$19</xm:f>
          </x14:formula1>
          <xm:sqref>AM35:AO38</xm:sqref>
        </x14:dataValidation>
      </x14:dataValidations>
    </ext>
  </extLst>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F0A597-464C-47BB-8CF0-185CA4BFFFAE}">
  <sheetPr>
    <pageSetUpPr fitToPage="1"/>
  </sheetPr>
  <dimension ref="B1:CH53"/>
  <sheetViews>
    <sheetView showGridLines="0" view="pageBreakPreview" topLeftCell="A8" zoomScale="130" zoomScaleNormal="85" zoomScaleSheetLayoutView="130" workbookViewId="0">
      <selection activeCell="AF18" sqref="AF18"/>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55" customWidth="1"/>
    <col min="43" max="86" width="4.125" style="43" customWidth="1"/>
    <col min="87" max="99" width="8" style="2" customWidth="1"/>
    <col min="100" max="110" width="9" style="2"/>
    <col min="111" max="111" width="14" style="2" bestFit="1" customWidth="1"/>
    <col min="112" max="16384" width="9" style="2"/>
  </cols>
  <sheetData>
    <row r="1" spans="2:86" ht="12" customHeight="1" x14ac:dyDescent="0.15">
      <c r="AU1" s="888" t="s">
        <v>495</v>
      </c>
      <c r="AV1" s="896" t="s">
        <v>402</v>
      </c>
      <c r="AW1" s="896"/>
      <c r="AX1" s="896"/>
      <c r="AY1" s="897" t="s">
        <v>46</v>
      </c>
      <c r="AZ1" s="897"/>
      <c r="BA1" s="897"/>
      <c r="BB1" s="897"/>
      <c r="BC1" s="897"/>
      <c r="BD1" s="897"/>
      <c r="BE1" s="897"/>
      <c r="BF1" s="897"/>
      <c r="BG1" s="897"/>
      <c r="BH1" s="897"/>
      <c r="BI1" s="897"/>
      <c r="BJ1" s="897"/>
      <c r="BK1" s="897" t="s">
        <v>45</v>
      </c>
      <c r="BL1" s="897"/>
      <c r="BM1" s="897"/>
      <c r="BN1" s="897"/>
      <c r="BO1" s="897"/>
      <c r="BP1" s="897"/>
      <c r="BQ1" s="897"/>
      <c r="BR1" s="897"/>
      <c r="BS1" s="897"/>
      <c r="BT1" s="897"/>
      <c r="BU1" s="897"/>
      <c r="BV1" s="897"/>
      <c r="BW1" s="885"/>
      <c r="BX1" s="885"/>
      <c r="BY1" s="885"/>
      <c r="BZ1" s="885"/>
      <c r="CA1" s="885"/>
      <c r="CB1" s="885"/>
      <c r="CC1" s="885"/>
      <c r="CD1" s="885"/>
      <c r="CE1" s="885"/>
      <c r="CF1" s="885"/>
      <c r="CG1" s="885"/>
      <c r="CH1" s="885"/>
    </row>
    <row r="2" spans="2:86" ht="8.25" customHeight="1" x14ac:dyDescent="0.15">
      <c r="AU2" s="888"/>
      <c r="AV2" s="896" t="s">
        <v>401</v>
      </c>
      <c r="AW2" s="898" t="s">
        <v>400</v>
      </c>
      <c r="AX2" s="898" t="s">
        <v>449</v>
      </c>
      <c r="AY2" s="897" t="s">
        <v>496</v>
      </c>
      <c r="AZ2" s="897"/>
      <c r="BA2" s="897"/>
      <c r="BB2" s="897"/>
      <c r="BC2" s="897"/>
      <c r="BD2" s="897"/>
      <c r="BE2" s="897"/>
      <c r="BF2" s="897"/>
      <c r="BG2" s="897"/>
      <c r="BH2" s="897"/>
      <c r="BI2" s="897"/>
      <c r="BJ2" s="897"/>
      <c r="BK2" s="897" t="s">
        <v>44</v>
      </c>
      <c r="BL2" s="897"/>
      <c r="BM2" s="897"/>
      <c r="BN2" s="897"/>
      <c r="BO2" s="897" t="s">
        <v>43</v>
      </c>
      <c r="BP2" s="897"/>
      <c r="BQ2" s="897"/>
      <c r="BR2" s="897"/>
      <c r="BS2" s="897"/>
      <c r="BT2" s="897"/>
      <c r="BU2" s="897"/>
      <c r="BV2" s="897"/>
      <c r="BW2" s="899"/>
      <c r="BX2" s="899"/>
      <c r="BY2" s="899"/>
      <c r="BZ2" s="899"/>
      <c r="CA2" s="885"/>
      <c r="CB2" s="885"/>
      <c r="CC2" s="885"/>
      <c r="CD2" s="885"/>
      <c r="CE2" s="885"/>
      <c r="CF2" s="885"/>
      <c r="CG2" s="885"/>
      <c r="CH2" s="885"/>
    </row>
    <row r="3" spans="2:86" ht="25.15" customHeight="1" x14ac:dyDescent="0.15">
      <c r="B3" s="638" t="s">
        <v>316</v>
      </c>
      <c r="C3" s="906"/>
      <c r="D3" s="906"/>
      <c r="E3" s="907"/>
      <c r="F3" s="907"/>
      <c r="G3" s="907"/>
      <c r="H3" s="907"/>
      <c r="I3" s="907"/>
      <c r="J3" s="907"/>
      <c r="K3" s="906"/>
      <c r="L3" s="906"/>
      <c r="M3" s="906"/>
      <c r="N3" s="906"/>
      <c r="O3" s="906"/>
      <c r="P3" s="906"/>
      <c r="Q3" s="906"/>
      <c r="R3" s="906"/>
      <c r="S3" s="906"/>
      <c r="T3" s="906"/>
      <c r="U3" s="906"/>
      <c r="V3" s="906"/>
      <c r="W3" s="906"/>
      <c r="X3" s="906"/>
      <c r="Y3" s="906"/>
      <c r="Z3" s="906"/>
      <c r="AA3" s="906"/>
      <c r="AB3" s="906"/>
      <c r="AC3" s="906"/>
      <c r="AD3" s="906"/>
      <c r="AE3" s="906"/>
      <c r="AF3" s="906"/>
      <c r="AG3" s="906"/>
      <c r="AH3" s="906"/>
      <c r="AI3" s="906"/>
      <c r="AJ3" s="906"/>
      <c r="AK3" s="906"/>
      <c r="AL3" s="906"/>
      <c r="AM3" s="906"/>
      <c r="AN3" s="906"/>
      <c r="AO3" s="906"/>
      <c r="AU3" s="888"/>
      <c r="AV3" s="896"/>
      <c r="AW3" s="898"/>
      <c r="AX3" s="898"/>
      <c r="AY3" s="897" t="s">
        <v>42</v>
      </c>
      <c r="AZ3" s="897"/>
      <c r="BA3" s="897"/>
      <c r="BB3" s="897"/>
      <c r="BC3" s="897" t="s">
        <v>41</v>
      </c>
      <c r="BD3" s="897"/>
      <c r="BE3" s="897"/>
      <c r="BF3" s="897"/>
      <c r="BG3" s="897" t="s">
        <v>40</v>
      </c>
      <c r="BH3" s="897"/>
      <c r="BI3" s="897"/>
      <c r="BJ3" s="897"/>
      <c r="BK3" s="897" t="s">
        <v>235</v>
      </c>
      <c r="BL3" s="897"/>
      <c r="BM3" s="897"/>
      <c r="BN3" s="897"/>
      <c r="BO3" s="897" t="s">
        <v>41</v>
      </c>
      <c r="BP3" s="897"/>
      <c r="BQ3" s="897"/>
      <c r="BR3" s="897"/>
      <c r="BS3" s="897" t="s">
        <v>40</v>
      </c>
      <c r="BT3" s="897"/>
      <c r="BU3" s="897"/>
      <c r="BV3" s="897"/>
      <c r="BW3" s="885"/>
      <c r="BX3" s="885"/>
      <c r="BY3" s="885"/>
      <c r="BZ3" s="885"/>
      <c r="CA3" s="885"/>
      <c r="CB3" s="885"/>
      <c r="CC3" s="885"/>
      <c r="CD3" s="885"/>
      <c r="CE3" s="885"/>
      <c r="CF3" s="885"/>
      <c r="CG3" s="885"/>
      <c r="CH3" s="885"/>
    </row>
    <row r="4" spans="2:86" ht="18" customHeight="1" x14ac:dyDescent="0.15">
      <c r="B4" s="474" t="s">
        <v>17</v>
      </c>
      <c r="C4" s="474"/>
      <c r="D4" s="474"/>
      <c r="E4" s="924" t="s">
        <v>531</v>
      </c>
      <c r="F4" s="925"/>
      <c r="G4" s="925"/>
      <c r="H4" s="925"/>
      <c r="I4" s="925"/>
      <c r="J4" s="926"/>
      <c r="K4" s="523" t="s">
        <v>18</v>
      </c>
      <c r="L4" s="523"/>
      <c r="M4" s="523"/>
      <c r="N4" s="922" t="s">
        <v>682</v>
      </c>
      <c r="O4" s="922"/>
      <c r="P4" s="922"/>
      <c r="Q4" s="922"/>
      <c r="R4" s="922"/>
      <c r="S4" s="922"/>
      <c r="T4" s="498" t="s">
        <v>445</v>
      </c>
      <c r="U4" s="499"/>
      <c r="V4" s="499"/>
      <c r="W4" s="499"/>
      <c r="X4" s="500"/>
      <c r="Y4" s="927" t="s">
        <v>536</v>
      </c>
      <c r="Z4" s="927"/>
      <c r="AA4" s="927"/>
      <c r="AB4" s="927"/>
      <c r="AC4" s="927"/>
      <c r="AD4" s="927"/>
      <c r="AE4" s="927"/>
      <c r="AF4" s="927"/>
      <c r="AG4" s="498" t="s">
        <v>185</v>
      </c>
      <c r="AH4" s="499"/>
      <c r="AI4" s="499"/>
      <c r="AJ4" s="500"/>
      <c r="AK4" s="890">
        <v>45594</v>
      </c>
      <c r="AL4" s="891"/>
      <c r="AM4" s="891"/>
      <c r="AN4" s="891"/>
      <c r="AO4" s="892"/>
      <c r="AU4" s="888"/>
      <c r="AV4" s="896"/>
      <c r="AW4" s="898"/>
      <c r="AX4" s="898"/>
      <c r="AY4" s="171" t="s">
        <v>37</v>
      </c>
      <c r="AZ4" s="171" t="s">
        <v>36</v>
      </c>
      <c r="BA4" s="171" t="s">
        <v>39</v>
      </c>
      <c r="BB4" s="171" t="s">
        <v>38</v>
      </c>
      <c r="BC4" s="171" t="s">
        <v>37</v>
      </c>
      <c r="BD4" s="171" t="s">
        <v>36</v>
      </c>
      <c r="BE4" s="171" t="s">
        <v>39</v>
      </c>
      <c r="BF4" s="171" t="s">
        <v>38</v>
      </c>
      <c r="BG4" s="171" t="s">
        <v>37</v>
      </c>
      <c r="BH4" s="171" t="s">
        <v>36</v>
      </c>
      <c r="BI4" s="171" t="s">
        <v>39</v>
      </c>
      <c r="BJ4" s="171" t="s">
        <v>38</v>
      </c>
      <c r="BK4" s="171" t="s">
        <v>37</v>
      </c>
      <c r="BL4" s="171" t="s">
        <v>36</v>
      </c>
      <c r="BM4" s="171" t="s">
        <v>39</v>
      </c>
      <c r="BN4" s="171" t="s">
        <v>38</v>
      </c>
      <c r="BO4" s="171" t="s">
        <v>37</v>
      </c>
      <c r="BP4" s="171" t="s">
        <v>36</v>
      </c>
      <c r="BQ4" s="171" t="s">
        <v>39</v>
      </c>
      <c r="BR4" s="171" t="s">
        <v>38</v>
      </c>
      <c r="BS4" s="171" t="s">
        <v>37</v>
      </c>
      <c r="BT4" s="171" t="s">
        <v>36</v>
      </c>
      <c r="BU4" s="171" t="s">
        <v>39</v>
      </c>
      <c r="BV4" s="171" t="s">
        <v>38</v>
      </c>
      <c r="BW4" s="5"/>
      <c r="BX4" s="5"/>
      <c r="BY4" s="5"/>
      <c r="BZ4" s="5"/>
      <c r="CA4" s="5"/>
      <c r="CB4" s="5"/>
      <c r="CC4" s="5"/>
      <c r="CD4" s="5"/>
      <c r="CE4" s="5"/>
      <c r="CF4" s="5"/>
      <c r="CG4" s="5"/>
      <c r="CH4" s="5"/>
    </row>
    <row r="5" spans="2:86" ht="18" customHeight="1" x14ac:dyDescent="0.15">
      <c r="B5" s="482" t="s">
        <v>0</v>
      </c>
      <c r="C5" s="482"/>
      <c r="D5" s="482"/>
      <c r="E5" s="908" t="s">
        <v>532</v>
      </c>
      <c r="F5" s="909"/>
      <c r="G5" s="909"/>
      <c r="H5" s="909"/>
      <c r="I5" s="909"/>
      <c r="J5" s="910"/>
      <c r="K5" s="537" t="s">
        <v>1</v>
      </c>
      <c r="L5" s="537"/>
      <c r="M5" s="537"/>
      <c r="N5" s="922" t="s">
        <v>534</v>
      </c>
      <c r="O5" s="922"/>
      <c r="P5" s="922"/>
      <c r="Q5" s="922"/>
      <c r="R5" s="922"/>
      <c r="S5" s="922"/>
      <c r="T5" s="501"/>
      <c r="U5" s="502"/>
      <c r="V5" s="502"/>
      <c r="W5" s="502"/>
      <c r="X5" s="503"/>
      <c r="Y5" s="923" t="s">
        <v>537</v>
      </c>
      <c r="Z5" s="923"/>
      <c r="AA5" s="923"/>
      <c r="AB5" s="923"/>
      <c r="AC5" s="923"/>
      <c r="AD5" s="923"/>
      <c r="AE5" s="923"/>
      <c r="AF5" s="923"/>
      <c r="AG5" s="831"/>
      <c r="AH5" s="889"/>
      <c r="AI5" s="889"/>
      <c r="AJ5" s="832"/>
      <c r="AK5" s="893"/>
      <c r="AL5" s="894"/>
      <c r="AM5" s="894"/>
      <c r="AN5" s="894"/>
      <c r="AO5" s="895"/>
      <c r="AU5" s="888"/>
      <c r="AV5" s="53" t="str">
        <f>N7</f>
        <v>S1</v>
      </c>
      <c r="AW5" s="44">
        <f>R7</f>
        <v>10</v>
      </c>
      <c r="AX5" s="58">
        <f>AM35</f>
        <v>0</v>
      </c>
      <c r="AY5" s="58" t="str">
        <f>Y37</f>
        <v xml:space="preserve">  </v>
      </c>
      <c r="AZ5" s="58" t="str">
        <f t="shared" ref="AZ5:BJ5" si="0">Z37</f>
        <v xml:space="preserve">  </v>
      </c>
      <c r="BA5" s="58" t="str">
        <f t="shared" si="0"/>
        <v xml:space="preserve">  </v>
      </c>
      <c r="BB5" s="58" t="str">
        <f>AB37</f>
        <v xml:space="preserve">  </v>
      </c>
      <c r="BC5" s="58">
        <f t="shared" si="0"/>
        <v>0</v>
      </c>
      <c r="BD5" s="58">
        <f>AD37</f>
        <v>0</v>
      </c>
      <c r="BE5" s="58">
        <f>AE37</f>
        <v>0</v>
      </c>
      <c r="BF5" s="58">
        <f t="shared" si="0"/>
        <v>2</v>
      </c>
      <c r="BG5" s="58">
        <f t="shared" si="0"/>
        <v>0</v>
      </c>
      <c r="BH5" s="58">
        <f t="shared" si="0"/>
        <v>0</v>
      </c>
      <c r="BI5" s="58">
        <f>AI37</f>
        <v>0</v>
      </c>
      <c r="BJ5" s="58">
        <f t="shared" si="0"/>
        <v>2</v>
      </c>
      <c r="BK5" s="58">
        <f>IF(Y37&gt;0,R7,"")</f>
        <v>10</v>
      </c>
      <c r="BL5" s="45" t="str">
        <f>IF(Y37&gt;0,"",IF(Z37&gt;0,R7,""))</f>
        <v/>
      </c>
      <c r="BM5" s="45" t="e">
        <f>IF(Y37+Z37&gt;0,"",IF(AA37&gt;0,R7,""))</f>
        <v>#VALUE!</v>
      </c>
      <c r="BN5" s="45" t="e">
        <f>IF(Y37+Z37+AA37&gt;0,"",IF(AB37&gt;0,R7,""))</f>
        <v>#VALUE!</v>
      </c>
      <c r="BO5" s="58">
        <f>AC35</f>
        <v>0</v>
      </c>
      <c r="BP5" s="58">
        <f t="shared" ref="BP5:BQ5" si="1">AD35</f>
        <v>0</v>
      </c>
      <c r="BQ5" s="58">
        <f t="shared" si="1"/>
        <v>0</v>
      </c>
      <c r="BR5" s="58">
        <f>AF35</f>
        <v>1.1200000000000001</v>
      </c>
      <c r="BS5" s="58">
        <f>AG35</f>
        <v>0</v>
      </c>
      <c r="BT5" s="58">
        <f>AH35</f>
        <v>0</v>
      </c>
      <c r="BU5" s="58">
        <f>AI35</f>
        <v>0</v>
      </c>
      <c r="BV5" s="58">
        <f>AJ35</f>
        <v>6</v>
      </c>
      <c r="BW5" s="168"/>
      <c r="BX5" s="169"/>
      <c r="BY5" s="169"/>
      <c r="BZ5" s="169"/>
      <c r="CA5" s="170"/>
      <c r="CB5" s="170"/>
      <c r="CC5" s="170"/>
      <c r="CD5" s="170"/>
      <c r="CE5" s="170"/>
      <c r="CF5" s="170"/>
      <c r="CG5" s="170"/>
      <c r="CH5" s="170"/>
    </row>
    <row r="6" spans="2:86" ht="12" customHeight="1" x14ac:dyDescent="0.15">
      <c r="B6" s="929" t="s">
        <v>184</v>
      </c>
      <c r="C6" s="931"/>
      <c r="D6" s="932"/>
      <c r="E6" s="933"/>
      <c r="F6" s="933"/>
      <c r="G6" s="933"/>
      <c r="H6" s="933"/>
      <c r="I6" s="933"/>
      <c r="J6" s="934"/>
      <c r="K6" s="939" t="s">
        <v>317</v>
      </c>
      <c r="L6" s="940"/>
      <c r="M6" s="940"/>
      <c r="N6" s="940"/>
      <c r="O6" s="940"/>
      <c r="P6" s="940"/>
      <c r="Q6" s="940"/>
      <c r="R6" s="940"/>
      <c r="S6" s="940"/>
      <c r="T6" s="940"/>
      <c r="U6" s="940"/>
      <c r="V6" s="940"/>
      <c r="W6" s="940"/>
      <c r="X6" s="940"/>
      <c r="Y6" s="940"/>
      <c r="Z6" s="940"/>
      <c r="AA6" s="940"/>
      <c r="AB6" s="940"/>
      <c r="AC6" s="940"/>
      <c r="AD6" s="940"/>
      <c r="AE6" s="940"/>
      <c r="AF6" s="940"/>
      <c r="AG6" s="940"/>
      <c r="AH6" s="940"/>
      <c r="AI6" s="940"/>
      <c r="AJ6" s="940"/>
      <c r="AK6" s="940"/>
      <c r="AL6" s="940"/>
      <c r="AM6" s="940"/>
      <c r="AN6" s="940"/>
      <c r="AO6" s="941"/>
      <c r="AP6" s="2"/>
    </row>
    <row r="7" spans="2:86" ht="12" customHeight="1" x14ac:dyDescent="0.15">
      <c r="B7" s="930"/>
      <c r="C7" s="935"/>
      <c r="D7" s="933"/>
      <c r="E7" s="933"/>
      <c r="F7" s="933"/>
      <c r="G7" s="933"/>
      <c r="H7" s="933"/>
      <c r="I7" s="933"/>
      <c r="J7" s="934"/>
      <c r="K7" s="942" t="s">
        <v>183</v>
      </c>
      <c r="L7" s="943"/>
      <c r="M7" s="928"/>
      <c r="N7" s="900" t="s">
        <v>664</v>
      </c>
      <c r="O7" s="901"/>
      <c r="P7" s="942" t="s">
        <v>318</v>
      </c>
      <c r="Q7" s="928"/>
      <c r="R7" s="944">
        <v>10</v>
      </c>
      <c r="S7" s="945"/>
      <c r="T7" s="946"/>
      <c r="U7" s="911" t="s">
        <v>436</v>
      </c>
      <c r="V7" s="913"/>
      <c r="W7" s="911" t="s">
        <v>319</v>
      </c>
      <c r="X7" s="913"/>
      <c r="Y7" s="928" t="s">
        <v>182</v>
      </c>
      <c r="Z7" s="920"/>
      <c r="AA7" s="920"/>
      <c r="AB7" s="920"/>
      <c r="AC7" s="911" t="s">
        <v>320</v>
      </c>
      <c r="AD7" s="912"/>
      <c r="AE7" s="912"/>
      <c r="AF7" s="912"/>
      <c r="AG7" s="912"/>
      <c r="AH7" s="912"/>
      <c r="AI7" s="912"/>
      <c r="AJ7" s="913"/>
      <c r="AK7" s="911" t="s">
        <v>321</v>
      </c>
      <c r="AL7" s="912"/>
      <c r="AM7" s="912"/>
      <c r="AN7" s="947"/>
      <c r="AO7" s="948"/>
      <c r="AP7" s="2"/>
      <c r="AW7" s="61"/>
    </row>
    <row r="8" spans="2:86" ht="12" customHeight="1" x14ac:dyDescent="0.15">
      <c r="B8" s="930"/>
      <c r="C8" s="935"/>
      <c r="D8" s="933"/>
      <c r="E8" s="933"/>
      <c r="F8" s="933"/>
      <c r="G8" s="933"/>
      <c r="H8" s="933"/>
      <c r="I8" s="933"/>
      <c r="J8" s="934"/>
      <c r="K8" s="920" t="s">
        <v>322</v>
      </c>
      <c r="L8" s="920" t="s">
        <v>167</v>
      </c>
      <c r="M8" s="920"/>
      <c r="N8" s="920" t="s">
        <v>166</v>
      </c>
      <c r="O8" s="920"/>
      <c r="P8" s="920" t="s">
        <v>323</v>
      </c>
      <c r="Q8" s="920"/>
      <c r="R8" s="920" t="s">
        <v>2</v>
      </c>
      <c r="S8" s="920"/>
      <c r="T8" s="920"/>
      <c r="U8" s="914"/>
      <c r="V8" s="916"/>
      <c r="W8" s="914"/>
      <c r="X8" s="916"/>
      <c r="Y8" s="928"/>
      <c r="Z8" s="920"/>
      <c r="AA8" s="920"/>
      <c r="AB8" s="920"/>
      <c r="AC8" s="917"/>
      <c r="AD8" s="918"/>
      <c r="AE8" s="918"/>
      <c r="AF8" s="918"/>
      <c r="AG8" s="918"/>
      <c r="AH8" s="918"/>
      <c r="AI8" s="918"/>
      <c r="AJ8" s="919"/>
      <c r="AK8" s="914"/>
      <c r="AL8" s="915"/>
      <c r="AM8" s="915"/>
      <c r="AN8" s="949"/>
      <c r="AO8" s="950"/>
      <c r="AP8" s="2"/>
    </row>
    <row r="9" spans="2:86" ht="12" customHeight="1" x14ac:dyDescent="0.15">
      <c r="B9" s="930"/>
      <c r="C9" s="935"/>
      <c r="D9" s="933"/>
      <c r="E9" s="933"/>
      <c r="F9" s="933"/>
      <c r="G9" s="933"/>
      <c r="H9" s="933"/>
      <c r="I9" s="933"/>
      <c r="J9" s="934"/>
      <c r="K9" s="920"/>
      <c r="L9" s="920"/>
      <c r="M9" s="920"/>
      <c r="N9" s="920"/>
      <c r="O9" s="920"/>
      <c r="P9" s="920"/>
      <c r="Q9" s="920"/>
      <c r="R9" s="920"/>
      <c r="S9" s="920"/>
      <c r="T9" s="920"/>
      <c r="U9" s="914"/>
      <c r="V9" s="916"/>
      <c r="W9" s="914"/>
      <c r="X9" s="916"/>
      <c r="Y9" s="928" t="s">
        <v>324</v>
      </c>
      <c r="Z9" s="920"/>
      <c r="AA9" s="920"/>
      <c r="AB9" s="920"/>
      <c r="AC9" s="920" t="s">
        <v>325</v>
      </c>
      <c r="AD9" s="920"/>
      <c r="AE9" s="920"/>
      <c r="AF9" s="920"/>
      <c r="AG9" s="920" t="s">
        <v>326</v>
      </c>
      <c r="AH9" s="920"/>
      <c r="AI9" s="920"/>
      <c r="AJ9" s="920"/>
      <c r="AK9" s="914"/>
      <c r="AL9" s="915"/>
      <c r="AM9" s="915"/>
      <c r="AN9" s="949"/>
      <c r="AO9" s="950"/>
      <c r="AP9" s="2"/>
    </row>
    <row r="10" spans="2:86" ht="12" customHeight="1" x14ac:dyDescent="0.15">
      <c r="B10" s="930"/>
      <c r="C10" s="935"/>
      <c r="D10" s="933"/>
      <c r="E10" s="933"/>
      <c r="F10" s="933"/>
      <c r="G10" s="933"/>
      <c r="H10" s="933"/>
      <c r="I10" s="933"/>
      <c r="J10" s="934"/>
      <c r="K10" s="920"/>
      <c r="L10" s="920"/>
      <c r="M10" s="920"/>
      <c r="N10" s="920"/>
      <c r="O10" s="920"/>
      <c r="P10" s="920"/>
      <c r="Q10" s="920"/>
      <c r="R10" s="920"/>
      <c r="S10" s="920"/>
      <c r="T10" s="920"/>
      <c r="U10" s="917"/>
      <c r="V10" s="919"/>
      <c r="W10" s="917"/>
      <c r="X10" s="919"/>
      <c r="Y10" s="56" t="s">
        <v>21</v>
      </c>
      <c r="Z10" s="52" t="s">
        <v>22</v>
      </c>
      <c r="AA10" s="52" t="s">
        <v>327</v>
      </c>
      <c r="AB10" s="52" t="s">
        <v>328</v>
      </c>
      <c r="AC10" s="52" t="s">
        <v>21</v>
      </c>
      <c r="AD10" s="52" t="s">
        <v>22</v>
      </c>
      <c r="AE10" s="52" t="s">
        <v>327</v>
      </c>
      <c r="AF10" s="52" t="s">
        <v>328</v>
      </c>
      <c r="AG10" s="52" t="s">
        <v>21</v>
      </c>
      <c r="AH10" s="52" t="s">
        <v>22</v>
      </c>
      <c r="AI10" s="52" t="s">
        <v>327</v>
      </c>
      <c r="AJ10" s="52" t="s">
        <v>328</v>
      </c>
      <c r="AK10" s="917"/>
      <c r="AL10" s="918"/>
      <c r="AM10" s="918"/>
      <c r="AN10" s="951"/>
      <c r="AO10" s="952"/>
      <c r="AP10" s="2"/>
    </row>
    <row r="11" spans="2:86" ht="12" customHeight="1" x14ac:dyDescent="0.15">
      <c r="B11" s="930"/>
      <c r="C11" s="935"/>
      <c r="D11" s="933"/>
      <c r="E11" s="933"/>
      <c r="F11" s="933"/>
      <c r="G11" s="933"/>
      <c r="H11" s="933"/>
      <c r="I11" s="933"/>
      <c r="J11" s="934"/>
      <c r="K11" s="103">
        <v>1</v>
      </c>
      <c r="L11" s="886" t="s">
        <v>464</v>
      </c>
      <c r="M11" s="887"/>
      <c r="N11" s="886" t="s">
        <v>571</v>
      </c>
      <c r="O11" s="887"/>
      <c r="P11" s="886" t="s">
        <v>577</v>
      </c>
      <c r="Q11" s="887"/>
      <c r="R11" s="839" t="s">
        <v>466</v>
      </c>
      <c r="S11" s="839"/>
      <c r="T11" s="839"/>
      <c r="U11" s="886" t="s">
        <v>540</v>
      </c>
      <c r="V11" s="887"/>
      <c r="W11" s="886" t="s">
        <v>540</v>
      </c>
      <c r="X11" s="887"/>
      <c r="Y11" s="57"/>
      <c r="Z11" s="57"/>
      <c r="AA11" s="57"/>
      <c r="AB11" s="57"/>
      <c r="AC11" s="63"/>
      <c r="AD11" s="63"/>
      <c r="AE11" s="63"/>
      <c r="AF11" s="63"/>
      <c r="AG11" s="63"/>
      <c r="AH11" s="63"/>
      <c r="AI11" s="63"/>
      <c r="AJ11" s="63"/>
      <c r="AK11" s="900"/>
      <c r="AL11" s="901"/>
      <c r="AM11" s="901"/>
      <c r="AN11" s="901"/>
      <c r="AO11" s="902"/>
      <c r="AP11" s="2"/>
      <c r="AQ11" s="62">
        <f>IF(P11="材質劣化",2,IF(P11="漏水",3,1))</f>
        <v>2</v>
      </c>
      <c r="AS11" s="43" t="str">
        <f>IF(Y11&lt;&gt;"",1,"")</f>
        <v/>
      </c>
    </row>
    <row r="12" spans="2:86" ht="12" customHeight="1" x14ac:dyDescent="0.15">
      <c r="B12" s="930"/>
      <c r="C12" s="935"/>
      <c r="D12" s="933"/>
      <c r="E12" s="933"/>
      <c r="F12" s="933"/>
      <c r="G12" s="933"/>
      <c r="H12" s="933"/>
      <c r="I12" s="933"/>
      <c r="J12" s="934"/>
      <c r="K12" s="103">
        <v>2</v>
      </c>
      <c r="L12" s="886" t="s">
        <v>464</v>
      </c>
      <c r="M12" s="887"/>
      <c r="N12" s="886" t="s">
        <v>571</v>
      </c>
      <c r="O12" s="887"/>
      <c r="P12" s="886" t="s">
        <v>473</v>
      </c>
      <c r="Q12" s="887"/>
      <c r="R12" s="839" t="s">
        <v>473</v>
      </c>
      <c r="S12" s="839"/>
      <c r="T12" s="839"/>
      <c r="U12" s="886" t="s">
        <v>578</v>
      </c>
      <c r="V12" s="887"/>
      <c r="W12" s="886" t="s">
        <v>540</v>
      </c>
      <c r="X12" s="887"/>
      <c r="Y12" s="57"/>
      <c r="Z12" s="57"/>
      <c r="AA12" s="57"/>
      <c r="AB12" s="57"/>
      <c r="AC12" s="63"/>
      <c r="AD12" s="63"/>
      <c r="AE12" s="63"/>
      <c r="AF12" s="63"/>
      <c r="AG12" s="63"/>
      <c r="AH12" s="63"/>
      <c r="AI12" s="63"/>
      <c r="AJ12" s="63"/>
      <c r="AK12" s="900"/>
      <c r="AL12" s="901"/>
      <c r="AM12" s="901"/>
      <c r="AN12" s="901"/>
      <c r="AO12" s="902"/>
      <c r="AP12" s="2"/>
      <c r="AQ12" s="62">
        <f>IF(P12="材質劣化",2,IF(P12="漏水",3,1))</f>
        <v>3</v>
      </c>
    </row>
    <row r="13" spans="2:86" ht="12" customHeight="1" x14ac:dyDescent="0.15">
      <c r="B13" s="930"/>
      <c r="C13" s="935"/>
      <c r="D13" s="933"/>
      <c r="E13" s="933"/>
      <c r="F13" s="933"/>
      <c r="G13" s="933"/>
      <c r="H13" s="933"/>
      <c r="I13" s="933"/>
      <c r="J13" s="934"/>
      <c r="K13" s="103">
        <v>3</v>
      </c>
      <c r="L13" s="886" t="s">
        <v>464</v>
      </c>
      <c r="M13" s="887"/>
      <c r="N13" s="886" t="s">
        <v>571</v>
      </c>
      <c r="O13" s="887"/>
      <c r="P13" s="886" t="s">
        <v>473</v>
      </c>
      <c r="Q13" s="887"/>
      <c r="R13" s="903" t="s">
        <v>473</v>
      </c>
      <c r="S13" s="904"/>
      <c r="T13" s="905"/>
      <c r="U13" s="886" t="s">
        <v>578</v>
      </c>
      <c r="V13" s="887"/>
      <c r="W13" s="886" t="s">
        <v>540</v>
      </c>
      <c r="X13" s="887"/>
      <c r="Y13" s="57"/>
      <c r="Z13" s="57"/>
      <c r="AA13" s="57"/>
      <c r="AB13" s="57"/>
      <c r="AC13" s="63"/>
      <c r="AD13" s="63"/>
      <c r="AE13" s="63"/>
      <c r="AF13" s="63"/>
      <c r="AG13" s="63"/>
      <c r="AH13" s="63"/>
      <c r="AI13" s="63"/>
      <c r="AJ13" s="63"/>
      <c r="AK13" s="900"/>
      <c r="AL13" s="901"/>
      <c r="AM13" s="901"/>
      <c r="AN13" s="901"/>
      <c r="AO13" s="902"/>
      <c r="AP13" s="2"/>
      <c r="AQ13" s="62">
        <f t="shared" ref="AQ13:AQ27" si="2">IF(P13="材質劣化",2,IF(P13="漏水",3,1))</f>
        <v>3</v>
      </c>
    </row>
    <row r="14" spans="2:86" ht="12" customHeight="1" x14ac:dyDescent="0.15">
      <c r="B14" s="930"/>
      <c r="C14" s="935"/>
      <c r="D14" s="933"/>
      <c r="E14" s="933"/>
      <c r="F14" s="933"/>
      <c r="G14" s="933"/>
      <c r="H14" s="933"/>
      <c r="I14" s="933"/>
      <c r="J14" s="934"/>
      <c r="K14" s="103">
        <v>4</v>
      </c>
      <c r="L14" s="886" t="s">
        <v>464</v>
      </c>
      <c r="M14" s="887"/>
      <c r="N14" s="886" t="s">
        <v>571</v>
      </c>
      <c r="O14" s="887"/>
      <c r="P14" s="886" t="s">
        <v>473</v>
      </c>
      <c r="Q14" s="887"/>
      <c r="R14" s="903" t="s">
        <v>473</v>
      </c>
      <c r="S14" s="904"/>
      <c r="T14" s="905"/>
      <c r="U14" s="886" t="s">
        <v>540</v>
      </c>
      <c r="V14" s="887"/>
      <c r="W14" s="886" t="s">
        <v>540</v>
      </c>
      <c r="X14" s="887"/>
      <c r="Y14" s="57"/>
      <c r="Z14" s="57"/>
      <c r="AA14" s="57"/>
      <c r="AB14" s="57"/>
      <c r="AC14" s="63"/>
      <c r="AD14" s="63"/>
      <c r="AE14" s="63"/>
      <c r="AF14" s="63"/>
      <c r="AG14" s="63"/>
      <c r="AH14" s="63"/>
      <c r="AI14" s="63"/>
      <c r="AJ14" s="63"/>
      <c r="AK14" s="900"/>
      <c r="AL14" s="901"/>
      <c r="AM14" s="901"/>
      <c r="AN14" s="901"/>
      <c r="AO14" s="902"/>
      <c r="AP14" s="2"/>
      <c r="AQ14" s="62">
        <f t="shared" si="2"/>
        <v>3</v>
      </c>
    </row>
    <row r="15" spans="2:86" ht="12" customHeight="1" x14ac:dyDescent="0.15">
      <c r="B15" s="930"/>
      <c r="C15" s="935"/>
      <c r="D15" s="933"/>
      <c r="E15" s="933"/>
      <c r="F15" s="933"/>
      <c r="G15" s="933"/>
      <c r="H15" s="933"/>
      <c r="I15" s="933"/>
      <c r="J15" s="934"/>
      <c r="K15" s="103">
        <v>5</v>
      </c>
      <c r="L15" s="886" t="s">
        <v>464</v>
      </c>
      <c r="M15" s="887"/>
      <c r="N15" s="886" t="s">
        <v>571</v>
      </c>
      <c r="O15" s="887"/>
      <c r="P15" s="886" t="s">
        <v>473</v>
      </c>
      <c r="Q15" s="887"/>
      <c r="R15" s="903" t="s">
        <v>473</v>
      </c>
      <c r="S15" s="904"/>
      <c r="T15" s="905"/>
      <c r="U15" s="886" t="s">
        <v>578</v>
      </c>
      <c r="V15" s="887"/>
      <c r="W15" s="886" t="s">
        <v>540</v>
      </c>
      <c r="X15" s="887"/>
      <c r="Y15" s="57"/>
      <c r="Z15" s="57"/>
      <c r="AA15" s="57"/>
      <c r="AB15" s="57"/>
      <c r="AC15" s="63"/>
      <c r="AD15" s="63"/>
      <c r="AE15" s="63"/>
      <c r="AF15" s="63"/>
      <c r="AG15" s="63"/>
      <c r="AH15" s="63"/>
      <c r="AI15" s="63"/>
      <c r="AJ15" s="63"/>
      <c r="AK15" s="900"/>
      <c r="AL15" s="901"/>
      <c r="AM15" s="901"/>
      <c r="AN15" s="901"/>
      <c r="AO15" s="902"/>
      <c r="AP15" s="2"/>
      <c r="AQ15" s="62">
        <f t="shared" si="2"/>
        <v>3</v>
      </c>
    </row>
    <row r="16" spans="2:86" ht="12" customHeight="1" x14ac:dyDescent="0.15">
      <c r="B16" s="930"/>
      <c r="C16" s="935"/>
      <c r="D16" s="933"/>
      <c r="E16" s="933"/>
      <c r="F16" s="933"/>
      <c r="G16" s="933"/>
      <c r="H16" s="933"/>
      <c r="I16" s="933"/>
      <c r="J16" s="934"/>
      <c r="K16" s="103">
        <v>6</v>
      </c>
      <c r="L16" s="886" t="s">
        <v>464</v>
      </c>
      <c r="M16" s="887"/>
      <c r="N16" s="886" t="s">
        <v>571</v>
      </c>
      <c r="O16" s="887"/>
      <c r="P16" s="886" t="s">
        <v>473</v>
      </c>
      <c r="Q16" s="887"/>
      <c r="R16" s="903" t="s">
        <v>473</v>
      </c>
      <c r="S16" s="904"/>
      <c r="T16" s="905"/>
      <c r="U16" s="886" t="s">
        <v>578</v>
      </c>
      <c r="V16" s="887"/>
      <c r="W16" s="886" t="s">
        <v>540</v>
      </c>
      <c r="X16" s="887"/>
      <c r="Y16" s="57"/>
      <c r="Z16" s="57"/>
      <c r="AA16" s="57"/>
      <c r="AB16" s="57"/>
      <c r="AC16" s="63"/>
      <c r="AD16" s="63"/>
      <c r="AE16" s="63"/>
      <c r="AF16" s="63"/>
      <c r="AG16" s="63"/>
      <c r="AH16" s="63"/>
      <c r="AI16" s="63"/>
      <c r="AJ16" s="63"/>
      <c r="AK16" s="900"/>
      <c r="AL16" s="901"/>
      <c r="AM16" s="901"/>
      <c r="AN16" s="901"/>
      <c r="AO16" s="902"/>
      <c r="AP16" s="2"/>
      <c r="AQ16" s="62">
        <f t="shared" si="2"/>
        <v>3</v>
      </c>
    </row>
    <row r="17" spans="2:46" ht="12" customHeight="1" x14ac:dyDescent="0.15">
      <c r="B17" s="930"/>
      <c r="C17" s="935"/>
      <c r="D17" s="933"/>
      <c r="E17" s="933"/>
      <c r="F17" s="933"/>
      <c r="G17" s="933"/>
      <c r="H17" s="933"/>
      <c r="I17" s="933"/>
      <c r="J17" s="934"/>
      <c r="K17" s="103">
        <v>7</v>
      </c>
      <c r="L17" s="886" t="s">
        <v>464</v>
      </c>
      <c r="M17" s="887"/>
      <c r="N17" s="886" t="s">
        <v>571</v>
      </c>
      <c r="O17" s="887"/>
      <c r="P17" s="886" t="s">
        <v>473</v>
      </c>
      <c r="Q17" s="887"/>
      <c r="R17" s="903" t="s">
        <v>473</v>
      </c>
      <c r="S17" s="904"/>
      <c r="T17" s="905"/>
      <c r="U17" s="886" t="s">
        <v>540</v>
      </c>
      <c r="V17" s="887"/>
      <c r="W17" s="886" t="s">
        <v>540</v>
      </c>
      <c r="X17" s="887"/>
      <c r="Y17" s="57"/>
      <c r="Z17" s="57"/>
      <c r="AA17" s="57"/>
      <c r="AB17" s="57"/>
      <c r="AC17" s="63"/>
      <c r="AD17" s="63"/>
      <c r="AE17" s="63"/>
      <c r="AF17" s="63"/>
      <c r="AG17" s="63"/>
      <c r="AH17" s="63"/>
      <c r="AI17" s="63"/>
      <c r="AJ17" s="63"/>
      <c r="AK17" s="900"/>
      <c r="AL17" s="901"/>
      <c r="AM17" s="901"/>
      <c r="AN17" s="901"/>
      <c r="AO17" s="902"/>
      <c r="AP17" s="2"/>
      <c r="AQ17" s="62">
        <f t="shared" si="2"/>
        <v>3</v>
      </c>
    </row>
    <row r="18" spans="2:46" ht="12" customHeight="1" x14ac:dyDescent="0.15">
      <c r="B18" s="930"/>
      <c r="C18" s="935"/>
      <c r="D18" s="933"/>
      <c r="E18" s="933"/>
      <c r="F18" s="933"/>
      <c r="G18" s="933"/>
      <c r="H18" s="933"/>
      <c r="I18" s="933"/>
      <c r="J18" s="934"/>
      <c r="K18" s="103">
        <v>8</v>
      </c>
      <c r="L18" s="886" t="s">
        <v>464</v>
      </c>
      <c r="M18" s="887"/>
      <c r="N18" s="886" t="s">
        <v>571</v>
      </c>
      <c r="O18" s="887"/>
      <c r="P18" s="886" t="s">
        <v>577</v>
      </c>
      <c r="Q18" s="887"/>
      <c r="R18" s="903" t="s">
        <v>466</v>
      </c>
      <c r="S18" s="904"/>
      <c r="T18" s="905"/>
      <c r="U18" s="886" t="s">
        <v>540</v>
      </c>
      <c r="V18" s="887"/>
      <c r="W18" s="886" t="s">
        <v>540</v>
      </c>
      <c r="X18" s="887"/>
      <c r="Y18" s="57"/>
      <c r="Z18" s="57"/>
      <c r="AA18" s="57"/>
      <c r="AB18" s="57"/>
      <c r="AC18" s="63"/>
      <c r="AD18" s="63"/>
      <c r="AE18" s="63"/>
      <c r="AF18" s="63">
        <v>0.56000000000000005</v>
      </c>
      <c r="AG18" s="63"/>
      <c r="AH18" s="63"/>
      <c r="AI18" s="63"/>
      <c r="AJ18" s="63"/>
      <c r="AK18" s="900"/>
      <c r="AL18" s="901"/>
      <c r="AM18" s="901"/>
      <c r="AN18" s="901"/>
      <c r="AO18" s="902"/>
      <c r="AP18" s="2"/>
      <c r="AQ18" s="62">
        <f t="shared" si="2"/>
        <v>2</v>
      </c>
    </row>
    <row r="19" spans="2:46" ht="12" customHeight="1" x14ac:dyDescent="0.15">
      <c r="B19" s="930"/>
      <c r="C19" s="935"/>
      <c r="D19" s="933"/>
      <c r="E19" s="933"/>
      <c r="F19" s="933"/>
      <c r="G19" s="933"/>
      <c r="H19" s="933"/>
      <c r="I19" s="933"/>
      <c r="J19" s="934"/>
      <c r="K19" s="103">
        <v>9</v>
      </c>
      <c r="L19" s="886" t="s">
        <v>464</v>
      </c>
      <c r="M19" s="887"/>
      <c r="N19" s="886" t="s">
        <v>572</v>
      </c>
      <c r="O19" s="887"/>
      <c r="P19" s="886" t="s">
        <v>473</v>
      </c>
      <c r="Q19" s="887"/>
      <c r="R19" s="903" t="s">
        <v>473</v>
      </c>
      <c r="S19" s="904"/>
      <c r="T19" s="905"/>
      <c r="U19" s="886" t="s">
        <v>578</v>
      </c>
      <c r="V19" s="887"/>
      <c r="W19" s="886" t="s">
        <v>540</v>
      </c>
      <c r="X19" s="887"/>
      <c r="Y19" s="57"/>
      <c r="Z19" s="57"/>
      <c r="AA19" s="57"/>
      <c r="AB19" s="57"/>
      <c r="AC19" s="63"/>
      <c r="AD19" s="63"/>
      <c r="AE19" s="63"/>
      <c r="AF19" s="63"/>
      <c r="AG19" s="63"/>
      <c r="AH19" s="63"/>
      <c r="AI19" s="63"/>
      <c r="AJ19" s="63"/>
      <c r="AK19" s="900"/>
      <c r="AL19" s="901"/>
      <c r="AM19" s="901"/>
      <c r="AN19" s="901"/>
      <c r="AO19" s="902"/>
      <c r="AP19" s="2"/>
      <c r="AQ19" s="62">
        <f t="shared" si="2"/>
        <v>3</v>
      </c>
    </row>
    <row r="20" spans="2:46" ht="12" customHeight="1" x14ac:dyDescent="0.15">
      <c r="B20" s="930"/>
      <c r="C20" s="935"/>
      <c r="D20" s="933"/>
      <c r="E20" s="933"/>
      <c r="F20" s="933"/>
      <c r="G20" s="933"/>
      <c r="H20" s="933"/>
      <c r="I20" s="933"/>
      <c r="J20" s="934"/>
      <c r="K20" s="103">
        <v>10</v>
      </c>
      <c r="L20" s="886" t="s">
        <v>464</v>
      </c>
      <c r="M20" s="887"/>
      <c r="N20" s="886" t="s">
        <v>573</v>
      </c>
      <c r="O20" s="887"/>
      <c r="P20" s="886" t="s">
        <v>577</v>
      </c>
      <c r="Q20" s="887"/>
      <c r="R20" s="903" t="s">
        <v>466</v>
      </c>
      <c r="S20" s="904"/>
      <c r="T20" s="905"/>
      <c r="U20" s="886" t="s">
        <v>540</v>
      </c>
      <c r="V20" s="887"/>
      <c r="W20" s="886" t="s">
        <v>540</v>
      </c>
      <c r="X20" s="887"/>
      <c r="Y20" s="57"/>
      <c r="Z20" s="57"/>
      <c r="AA20" s="57"/>
      <c r="AB20" s="57"/>
      <c r="AC20" s="63"/>
      <c r="AD20" s="63"/>
      <c r="AE20" s="63"/>
      <c r="AF20" s="63"/>
      <c r="AG20" s="63"/>
      <c r="AH20" s="63"/>
      <c r="AI20" s="63"/>
      <c r="AJ20" s="63"/>
      <c r="AK20" s="900"/>
      <c r="AL20" s="901"/>
      <c r="AM20" s="901"/>
      <c r="AN20" s="901"/>
      <c r="AO20" s="902"/>
      <c r="AP20" s="2"/>
      <c r="AQ20" s="62">
        <f t="shared" si="2"/>
        <v>2</v>
      </c>
    </row>
    <row r="21" spans="2:46" ht="12" customHeight="1" x14ac:dyDescent="0.15">
      <c r="B21" s="930"/>
      <c r="C21" s="935"/>
      <c r="D21" s="933"/>
      <c r="E21" s="933"/>
      <c r="F21" s="933"/>
      <c r="G21" s="933"/>
      <c r="H21" s="933"/>
      <c r="I21" s="933"/>
      <c r="J21" s="934"/>
      <c r="K21" s="103">
        <v>11</v>
      </c>
      <c r="L21" s="886" t="s">
        <v>464</v>
      </c>
      <c r="M21" s="887"/>
      <c r="N21" s="886" t="s">
        <v>573</v>
      </c>
      <c r="O21" s="887"/>
      <c r="P21" s="886" t="s">
        <v>577</v>
      </c>
      <c r="Q21" s="887"/>
      <c r="R21" s="903" t="s">
        <v>466</v>
      </c>
      <c r="S21" s="904"/>
      <c r="T21" s="905"/>
      <c r="U21" s="886" t="s">
        <v>540</v>
      </c>
      <c r="V21" s="887"/>
      <c r="W21" s="886" t="s">
        <v>540</v>
      </c>
      <c r="X21" s="887"/>
      <c r="Y21" s="57"/>
      <c r="Z21" s="57"/>
      <c r="AA21" s="57"/>
      <c r="AB21" s="57"/>
      <c r="AC21" s="63"/>
      <c r="AD21" s="63"/>
      <c r="AE21" s="63"/>
      <c r="AF21" s="63"/>
      <c r="AG21" s="63"/>
      <c r="AH21" s="63"/>
      <c r="AI21" s="63"/>
      <c r="AJ21" s="63"/>
      <c r="AK21" s="900"/>
      <c r="AL21" s="901"/>
      <c r="AM21" s="901"/>
      <c r="AN21" s="901"/>
      <c r="AO21" s="902"/>
      <c r="AP21" s="2"/>
      <c r="AQ21" s="62">
        <f>IF(P21="材質劣化",2,IF(P21="漏水",3,1))</f>
        <v>2</v>
      </c>
    </row>
    <row r="22" spans="2:46" ht="12" customHeight="1" x14ac:dyDescent="0.15">
      <c r="B22" s="930"/>
      <c r="C22" s="935"/>
      <c r="D22" s="933"/>
      <c r="E22" s="933"/>
      <c r="F22" s="933"/>
      <c r="G22" s="933"/>
      <c r="H22" s="933"/>
      <c r="I22" s="933"/>
      <c r="J22" s="934"/>
      <c r="K22" s="103">
        <v>12</v>
      </c>
      <c r="L22" s="886" t="s">
        <v>464</v>
      </c>
      <c r="M22" s="887"/>
      <c r="N22" s="886" t="s">
        <v>573</v>
      </c>
      <c r="O22" s="887"/>
      <c r="P22" s="886" t="s">
        <v>473</v>
      </c>
      <c r="Q22" s="887"/>
      <c r="R22" s="903" t="s">
        <v>473</v>
      </c>
      <c r="S22" s="904"/>
      <c r="T22" s="905"/>
      <c r="U22" s="886" t="s">
        <v>578</v>
      </c>
      <c r="V22" s="887"/>
      <c r="W22" s="886" t="s">
        <v>540</v>
      </c>
      <c r="X22" s="887"/>
      <c r="Y22" s="57"/>
      <c r="Z22" s="57"/>
      <c r="AA22" s="57"/>
      <c r="AB22" s="57"/>
      <c r="AC22" s="63"/>
      <c r="AD22" s="63"/>
      <c r="AE22" s="63"/>
      <c r="AF22" s="63"/>
      <c r="AG22" s="63"/>
      <c r="AH22" s="63"/>
      <c r="AI22" s="63"/>
      <c r="AJ22" s="63"/>
      <c r="AK22" s="900"/>
      <c r="AL22" s="901"/>
      <c r="AM22" s="901"/>
      <c r="AN22" s="901"/>
      <c r="AO22" s="902"/>
      <c r="AP22" s="2"/>
      <c r="AQ22" s="62">
        <f t="shared" si="2"/>
        <v>3</v>
      </c>
    </row>
    <row r="23" spans="2:46" ht="12" customHeight="1" x14ac:dyDescent="0.15">
      <c r="B23" s="930"/>
      <c r="C23" s="935"/>
      <c r="D23" s="933"/>
      <c r="E23" s="933"/>
      <c r="F23" s="933"/>
      <c r="G23" s="933"/>
      <c r="H23" s="933"/>
      <c r="I23" s="933"/>
      <c r="J23" s="934"/>
      <c r="K23" s="103">
        <v>13</v>
      </c>
      <c r="L23" s="886" t="s">
        <v>464</v>
      </c>
      <c r="M23" s="887"/>
      <c r="N23" s="886" t="s">
        <v>573</v>
      </c>
      <c r="O23" s="887"/>
      <c r="P23" s="886" t="s">
        <v>577</v>
      </c>
      <c r="Q23" s="887"/>
      <c r="R23" s="903" t="s">
        <v>466</v>
      </c>
      <c r="S23" s="904"/>
      <c r="T23" s="905"/>
      <c r="U23" s="886" t="s">
        <v>540</v>
      </c>
      <c r="V23" s="887"/>
      <c r="W23" s="886" t="s">
        <v>540</v>
      </c>
      <c r="X23" s="887"/>
      <c r="Y23" s="57"/>
      <c r="Z23" s="57"/>
      <c r="AA23" s="57"/>
      <c r="AB23" s="57"/>
      <c r="AC23" s="63"/>
      <c r="AD23" s="63"/>
      <c r="AE23" s="63"/>
      <c r="AF23" s="63">
        <v>0.56000000000000005</v>
      </c>
      <c r="AG23" s="63"/>
      <c r="AH23" s="63"/>
      <c r="AI23" s="63"/>
      <c r="AJ23" s="63"/>
      <c r="AK23" s="900"/>
      <c r="AL23" s="901"/>
      <c r="AM23" s="901"/>
      <c r="AN23" s="901"/>
      <c r="AO23" s="902"/>
      <c r="AP23" s="2"/>
      <c r="AQ23" s="62">
        <f t="shared" si="2"/>
        <v>2</v>
      </c>
    </row>
    <row r="24" spans="2:46" ht="12" customHeight="1" x14ac:dyDescent="0.15">
      <c r="B24" s="930"/>
      <c r="C24" s="935"/>
      <c r="D24" s="933"/>
      <c r="E24" s="933"/>
      <c r="F24" s="933"/>
      <c r="G24" s="933"/>
      <c r="H24" s="933"/>
      <c r="I24" s="933"/>
      <c r="J24" s="934"/>
      <c r="K24" s="103">
        <v>14</v>
      </c>
      <c r="L24" s="886" t="s">
        <v>250</v>
      </c>
      <c r="M24" s="887"/>
      <c r="N24" s="886" t="s">
        <v>265</v>
      </c>
      <c r="O24" s="887"/>
      <c r="P24" s="886" t="s">
        <v>473</v>
      </c>
      <c r="Q24" s="887"/>
      <c r="R24" s="903" t="s">
        <v>476</v>
      </c>
      <c r="S24" s="904"/>
      <c r="T24" s="905"/>
      <c r="U24" s="886" t="s">
        <v>540</v>
      </c>
      <c r="V24" s="887"/>
      <c r="W24" s="886" t="s">
        <v>540</v>
      </c>
      <c r="X24" s="887"/>
      <c r="Y24" s="57"/>
      <c r="Z24" s="57"/>
      <c r="AA24" s="57"/>
      <c r="AB24" s="57"/>
      <c r="AC24" s="63"/>
      <c r="AD24" s="63"/>
      <c r="AE24" s="63"/>
      <c r="AF24" s="63"/>
      <c r="AG24" s="63"/>
      <c r="AH24" s="63"/>
      <c r="AI24" s="63"/>
      <c r="AJ24" s="63">
        <v>3</v>
      </c>
      <c r="AK24" s="900"/>
      <c r="AL24" s="901"/>
      <c r="AM24" s="901"/>
      <c r="AN24" s="901"/>
      <c r="AO24" s="902"/>
      <c r="AP24" s="2"/>
      <c r="AQ24" s="62">
        <f t="shared" si="2"/>
        <v>3</v>
      </c>
    </row>
    <row r="25" spans="2:46" ht="12" customHeight="1" x14ac:dyDescent="0.15">
      <c r="B25" s="930"/>
      <c r="C25" s="935"/>
      <c r="D25" s="933"/>
      <c r="E25" s="933"/>
      <c r="F25" s="933"/>
      <c r="G25" s="933"/>
      <c r="H25" s="933"/>
      <c r="I25" s="933"/>
      <c r="J25" s="934"/>
      <c r="K25" s="103">
        <v>15</v>
      </c>
      <c r="L25" s="886" t="s">
        <v>250</v>
      </c>
      <c r="M25" s="887"/>
      <c r="N25" s="886" t="s">
        <v>265</v>
      </c>
      <c r="O25" s="887"/>
      <c r="P25" s="886" t="s">
        <v>473</v>
      </c>
      <c r="Q25" s="887"/>
      <c r="R25" s="903" t="s">
        <v>476</v>
      </c>
      <c r="S25" s="904"/>
      <c r="T25" s="905"/>
      <c r="U25" s="886" t="s">
        <v>540</v>
      </c>
      <c r="V25" s="887"/>
      <c r="W25" s="886" t="s">
        <v>540</v>
      </c>
      <c r="X25" s="887"/>
      <c r="Y25" s="57"/>
      <c r="Z25" s="57"/>
      <c r="AA25" s="57"/>
      <c r="AB25" s="57"/>
      <c r="AC25" s="63"/>
      <c r="AD25" s="63"/>
      <c r="AE25" s="63"/>
      <c r="AF25" s="63"/>
      <c r="AG25" s="63"/>
      <c r="AH25" s="63"/>
      <c r="AI25" s="63"/>
      <c r="AJ25" s="63">
        <v>3</v>
      </c>
      <c r="AK25" s="900"/>
      <c r="AL25" s="901"/>
      <c r="AM25" s="901"/>
      <c r="AN25" s="901"/>
      <c r="AO25" s="902"/>
      <c r="AP25" s="2"/>
      <c r="AQ25" s="62">
        <f t="shared" si="2"/>
        <v>3</v>
      </c>
    </row>
    <row r="26" spans="2:46" ht="12" customHeight="1" x14ac:dyDescent="0.15">
      <c r="B26" s="930"/>
      <c r="C26" s="935"/>
      <c r="D26" s="933"/>
      <c r="E26" s="933"/>
      <c r="F26" s="933"/>
      <c r="G26" s="933"/>
      <c r="H26" s="933"/>
      <c r="I26" s="933"/>
      <c r="J26" s="934"/>
      <c r="K26" s="103"/>
      <c r="L26" s="886"/>
      <c r="M26" s="887"/>
      <c r="N26" s="886"/>
      <c r="O26" s="887"/>
      <c r="P26" s="886"/>
      <c r="Q26" s="887"/>
      <c r="R26" s="903"/>
      <c r="S26" s="904"/>
      <c r="T26" s="905"/>
      <c r="U26" s="886"/>
      <c r="V26" s="887"/>
      <c r="W26" s="886"/>
      <c r="X26" s="887"/>
      <c r="Y26" s="57"/>
      <c r="Z26" s="57"/>
      <c r="AA26" s="57"/>
      <c r="AB26" s="57"/>
      <c r="AC26" s="63"/>
      <c r="AD26" s="63"/>
      <c r="AE26" s="63"/>
      <c r="AF26" s="63"/>
      <c r="AG26" s="63"/>
      <c r="AH26" s="63"/>
      <c r="AI26" s="63"/>
      <c r="AJ26" s="63"/>
      <c r="AK26" s="900"/>
      <c r="AL26" s="901"/>
      <c r="AM26" s="901"/>
      <c r="AN26" s="901"/>
      <c r="AO26" s="902"/>
      <c r="AP26" s="2"/>
      <c r="AQ26" s="62">
        <f>IF(P26="材質劣化",2,IF(P26="漏水",3,1))</f>
        <v>1</v>
      </c>
    </row>
    <row r="27" spans="2:46" ht="12" customHeight="1" x14ac:dyDescent="0.15">
      <c r="B27" s="930"/>
      <c r="C27" s="935"/>
      <c r="D27" s="933"/>
      <c r="E27" s="933"/>
      <c r="F27" s="933"/>
      <c r="G27" s="933"/>
      <c r="H27" s="933"/>
      <c r="I27" s="933"/>
      <c r="J27" s="934"/>
      <c r="K27" s="103"/>
      <c r="L27" s="886"/>
      <c r="M27" s="887"/>
      <c r="N27" s="886"/>
      <c r="O27" s="887"/>
      <c r="P27" s="886"/>
      <c r="Q27" s="887"/>
      <c r="R27" s="903"/>
      <c r="S27" s="904"/>
      <c r="T27" s="905"/>
      <c r="U27" s="886"/>
      <c r="V27" s="887"/>
      <c r="W27" s="886"/>
      <c r="X27" s="887"/>
      <c r="Y27" s="57"/>
      <c r="Z27" s="57"/>
      <c r="AA27" s="57"/>
      <c r="AB27" s="57"/>
      <c r="AC27" s="63"/>
      <c r="AD27" s="63"/>
      <c r="AE27" s="63"/>
      <c r="AF27" s="63"/>
      <c r="AG27" s="63"/>
      <c r="AH27" s="63"/>
      <c r="AI27" s="63"/>
      <c r="AJ27" s="63"/>
      <c r="AK27" s="900"/>
      <c r="AL27" s="901"/>
      <c r="AM27" s="901"/>
      <c r="AN27" s="901"/>
      <c r="AO27" s="902"/>
      <c r="AP27" s="2"/>
      <c r="AQ27" s="62">
        <f t="shared" si="2"/>
        <v>1</v>
      </c>
    </row>
    <row r="28" spans="2:46" ht="12" customHeight="1" x14ac:dyDescent="0.15">
      <c r="B28" s="930"/>
      <c r="C28" s="935"/>
      <c r="D28" s="933"/>
      <c r="E28" s="933"/>
      <c r="F28" s="933"/>
      <c r="G28" s="933"/>
      <c r="H28" s="933"/>
      <c r="I28" s="933"/>
      <c r="J28" s="934"/>
      <c r="K28" s="103"/>
      <c r="L28" s="886"/>
      <c r="M28" s="887"/>
      <c r="N28" s="886"/>
      <c r="O28" s="887"/>
      <c r="P28" s="886"/>
      <c r="Q28" s="887"/>
      <c r="R28" s="903"/>
      <c r="S28" s="904"/>
      <c r="T28" s="905"/>
      <c r="U28" s="886"/>
      <c r="V28" s="887"/>
      <c r="W28" s="886"/>
      <c r="X28" s="887"/>
      <c r="Y28" s="57"/>
      <c r="Z28" s="57"/>
      <c r="AA28" s="57"/>
      <c r="AB28" s="57"/>
      <c r="AC28" s="63"/>
      <c r="AD28" s="63"/>
      <c r="AE28" s="63"/>
      <c r="AF28" s="63"/>
      <c r="AG28" s="63"/>
      <c r="AH28" s="63"/>
      <c r="AI28" s="63"/>
      <c r="AJ28" s="63"/>
      <c r="AK28" s="900"/>
      <c r="AL28" s="901"/>
      <c r="AM28" s="901"/>
      <c r="AN28" s="901"/>
      <c r="AO28" s="902"/>
      <c r="AP28" s="2"/>
      <c r="AQ28" s="62">
        <f>IF(P30="材質劣化",2,IF(P30="漏水",3,1))</f>
        <v>1</v>
      </c>
    </row>
    <row r="29" spans="2:46" ht="12" customHeight="1" x14ac:dyDescent="0.15">
      <c r="B29" s="930"/>
      <c r="C29" s="935"/>
      <c r="D29" s="933"/>
      <c r="E29" s="933"/>
      <c r="F29" s="933"/>
      <c r="G29" s="933"/>
      <c r="H29" s="933"/>
      <c r="I29" s="933"/>
      <c r="J29" s="934"/>
      <c r="K29" s="103"/>
      <c r="L29" s="886"/>
      <c r="M29" s="887"/>
      <c r="N29" s="886"/>
      <c r="O29" s="887"/>
      <c r="P29" s="886"/>
      <c r="Q29" s="887"/>
      <c r="R29" s="903"/>
      <c r="S29" s="904"/>
      <c r="T29" s="905"/>
      <c r="U29" s="886"/>
      <c r="V29" s="887"/>
      <c r="W29" s="886"/>
      <c r="X29" s="887"/>
      <c r="Y29" s="57"/>
      <c r="Z29" s="57"/>
      <c r="AA29" s="57"/>
      <c r="AB29" s="57"/>
      <c r="AC29" s="63"/>
      <c r="AD29" s="63"/>
      <c r="AE29" s="63"/>
      <c r="AF29" s="63"/>
      <c r="AG29" s="63"/>
      <c r="AH29" s="63"/>
      <c r="AI29" s="63"/>
      <c r="AJ29" s="63"/>
      <c r="AK29" s="900"/>
      <c r="AL29" s="901"/>
      <c r="AM29" s="901"/>
      <c r="AN29" s="901"/>
      <c r="AO29" s="902"/>
      <c r="AP29" s="2"/>
      <c r="AQ29" s="62">
        <f>IF(P34="材質劣化",2,IF(P34="漏水",3,1))</f>
        <v>1</v>
      </c>
    </row>
    <row r="30" spans="2:46" ht="12" customHeight="1" x14ac:dyDescent="0.15">
      <c r="B30" s="930"/>
      <c r="C30" s="935"/>
      <c r="D30" s="933"/>
      <c r="E30" s="933"/>
      <c r="F30" s="933"/>
      <c r="G30" s="933"/>
      <c r="H30" s="933"/>
      <c r="I30" s="933"/>
      <c r="J30" s="934"/>
      <c r="K30" s="103"/>
      <c r="L30" s="886"/>
      <c r="M30" s="887"/>
      <c r="N30" s="886"/>
      <c r="O30" s="887"/>
      <c r="P30" s="886"/>
      <c r="Q30" s="887"/>
      <c r="R30" s="903"/>
      <c r="S30" s="904"/>
      <c r="T30" s="905"/>
      <c r="U30" s="886"/>
      <c r="V30" s="887"/>
      <c r="W30" s="886"/>
      <c r="X30" s="887"/>
      <c r="Y30" s="57"/>
      <c r="Z30" s="57"/>
      <c r="AA30" s="57"/>
      <c r="AB30" s="57"/>
      <c r="AC30" s="63"/>
      <c r="AD30" s="63"/>
      <c r="AE30" s="63"/>
      <c r="AF30" s="63"/>
      <c r="AG30" s="63"/>
      <c r="AH30" s="63"/>
      <c r="AI30" s="63"/>
      <c r="AJ30" s="63"/>
      <c r="AK30" s="900"/>
      <c r="AL30" s="901"/>
      <c r="AM30" s="901"/>
      <c r="AN30" s="901"/>
      <c r="AO30" s="902"/>
      <c r="AP30" s="2"/>
      <c r="AQ30" s="62">
        <f t="shared" ref="AQ30:AQ33" si="3">IF(P30="材質劣化",2,IF(P30="漏水",3,1))</f>
        <v>1</v>
      </c>
    </row>
    <row r="31" spans="2:46" ht="12" customHeight="1" x14ac:dyDescent="0.15">
      <c r="B31" s="930"/>
      <c r="C31" s="935"/>
      <c r="D31" s="933"/>
      <c r="E31" s="933"/>
      <c r="F31" s="933"/>
      <c r="G31" s="933"/>
      <c r="H31" s="933"/>
      <c r="I31" s="933"/>
      <c r="J31" s="934"/>
      <c r="K31" s="103"/>
      <c r="L31" s="886"/>
      <c r="M31" s="887"/>
      <c r="N31" s="886"/>
      <c r="O31" s="887"/>
      <c r="P31" s="886"/>
      <c r="Q31" s="887"/>
      <c r="R31" s="903"/>
      <c r="S31" s="904"/>
      <c r="T31" s="905"/>
      <c r="U31" s="886"/>
      <c r="V31" s="887"/>
      <c r="W31" s="886"/>
      <c r="X31" s="887"/>
      <c r="Y31" s="57"/>
      <c r="Z31" s="57"/>
      <c r="AA31" s="57"/>
      <c r="AB31" s="57"/>
      <c r="AC31" s="63"/>
      <c r="AD31" s="63"/>
      <c r="AE31" s="63"/>
      <c r="AF31" s="63"/>
      <c r="AG31" s="63"/>
      <c r="AH31" s="63"/>
      <c r="AI31" s="63"/>
      <c r="AJ31" s="63"/>
      <c r="AK31" s="900"/>
      <c r="AL31" s="901"/>
      <c r="AM31" s="901"/>
      <c r="AN31" s="901"/>
      <c r="AO31" s="902"/>
      <c r="AP31" s="2"/>
      <c r="AQ31" s="62">
        <f t="shared" ref="AQ31" si="4">IF(P33="材質劣化",2,IF(P33="漏水",3,1))</f>
        <v>1</v>
      </c>
    </row>
    <row r="32" spans="2:46" ht="12" customHeight="1" x14ac:dyDescent="0.15">
      <c r="B32" s="930"/>
      <c r="C32" s="935"/>
      <c r="D32" s="933"/>
      <c r="E32" s="933"/>
      <c r="F32" s="933"/>
      <c r="G32" s="933"/>
      <c r="H32" s="933"/>
      <c r="I32" s="933"/>
      <c r="J32" s="934"/>
      <c r="K32" s="103"/>
      <c r="L32" s="886"/>
      <c r="M32" s="887"/>
      <c r="N32" s="886"/>
      <c r="O32" s="887"/>
      <c r="P32" s="886"/>
      <c r="Q32" s="887"/>
      <c r="R32" s="903"/>
      <c r="S32" s="904"/>
      <c r="T32" s="905"/>
      <c r="U32" s="886"/>
      <c r="V32" s="887"/>
      <c r="W32" s="886"/>
      <c r="X32" s="887"/>
      <c r="Y32" s="57"/>
      <c r="Z32" s="57"/>
      <c r="AA32" s="57"/>
      <c r="AB32" s="57"/>
      <c r="AC32" s="63"/>
      <c r="AD32" s="63"/>
      <c r="AE32" s="63"/>
      <c r="AF32" s="63"/>
      <c r="AG32" s="63"/>
      <c r="AH32" s="63"/>
      <c r="AI32" s="63"/>
      <c r="AJ32" s="63"/>
      <c r="AK32" s="900"/>
      <c r="AL32" s="901"/>
      <c r="AM32" s="901"/>
      <c r="AN32" s="901"/>
      <c r="AO32" s="902"/>
      <c r="AP32" s="2"/>
      <c r="AQ32" s="62">
        <f t="shared" ref="AQ32" si="5">IF(P37="材質劣化",2,IF(P37="漏水",3,1))</f>
        <v>1</v>
      </c>
      <c r="AS32" s="3"/>
      <c r="AT32" s="3"/>
    </row>
    <row r="33" spans="2:86" ht="12" customHeight="1" x14ac:dyDescent="0.15">
      <c r="B33" s="930"/>
      <c r="C33" s="935"/>
      <c r="D33" s="933"/>
      <c r="E33" s="933"/>
      <c r="F33" s="933"/>
      <c r="G33" s="933"/>
      <c r="H33" s="933"/>
      <c r="I33" s="933"/>
      <c r="J33" s="934"/>
      <c r="K33" s="103"/>
      <c r="L33" s="886"/>
      <c r="M33" s="887"/>
      <c r="N33" s="886"/>
      <c r="O33" s="887"/>
      <c r="P33" s="886"/>
      <c r="Q33" s="887"/>
      <c r="R33" s="903"/>
      <c r="S33" s="904"/>
      <c r="T33" s="905"/>
      <c r="U33" s="886"/>
      <c r="V33" s="887"/>
      <c r="W33" s="886"/>
      <c r="X33" s="887"/>
      <c r="Y33" s="57"/>
      <c r="Z33" s="57"/>
      <c r="AA33" s="57"/>
      <c r="AB33" s="57"/>
      <c r="AC33" s="63"/>
      <c r="AD33" s="63"/>
      <c r="AE33" s="63"/>
      <c r="AF33" s="63"/>
      <c r="AG33" s="63"/>
      <c r="AH33" s="63"/>
      <c r="AI33" s="63"/>
      <c r="AJ33" s="63"/>
      <c r="AK33" s="900"/>
      <c r="AL33" s="901"/>
      <c r="AM33" s="901"/>
      <c r="AN33" s="901"/>
      <c r="AO33" s="902"/>
      <c r="AP33" s="2"/>
      <c r="AQ33" s="62">
        <f t="shared" si="3"/>
        <v>1</v>
      </c>
      <c r="AS33" s="189"/>
      <c r="AT33" s="189"/>
    </row>
    <row r="34" spans="2:86" ht="12" customHeight="1" x14ac:dyDescent="0.15">
      <c r="B34" s="930"/>
      <c r="C34" s="935"/>
      <c r="D34" s="933"/>
      <c r="E34" s="933"/>
      <c r="F34" s="933"/>
      <c r="G34" s="933"/>
      <c r="H34" s="933"/>
      <c r="I34" s="933"/>
      <c r="J34" s="934"/>
      <c r="K34" s="103"/>
      <c r="L34" s="886"/>
      <c r="M34" s="887"/>
      <c r="N34" s="886"/>
      <c r="O34" s="887"/>
      <c r="P34" s="886"/>
      <c r="Q34" s="887"/>
      <c r="R34" s="903"/>
      <c r="S34" s="904"/>
      <c r="T34" s="905"/>
      <c r="U34" s="886"/>
      <c r="V34" s="887"/>
      <c r="W34" s="886"/>
      <c r="X34" s="887"/>
      <c r="Y34" s="57"/>
      <c r="Z34" s="57"/>
      <c r="AA34" s="57"/>
      <c r="AB34" s="57"/>
      <c r="AC34" s="63"/>
      <c r="AD34" s="63"/>
      <c r="AE34" s="63"/>
      <c r="AF34" s="63"/>
      <c r="AG34" s="63"/>
      <c r="AH34" s="63"/>
      <c r="AI34" s="63"/>
      <c r="AJ34" s="63"/>
      <c r="AK34" s="900"/>
      <c r="AL34" s="901"/>
      <c r="AM34" s="901"/>
      <c r="AN34" s="901"/>
      <c r="AO34" s="902"/>
      <c r="AP34" s="2"/>
      <c r="AQ34" s="62">
        <f t="shared" ref="AQ34" si="6">IF(P36="材質劣化",2,IF(P36="漏水",3,1))</f>
        <v>1</v>
      </c>
      <c r="AS34" s="190"/>
      <c r="AT34" s="190"/>
    </row>
    <row r="35" spans="2:86" ht="12" customHeight="1" x14ac:dyDescent="0.15">
      <c r="B35" s="930"/>
      <c r="C35" s="935"/>
      <c r="D35" s="933"/>
      <c r="E35" s="933"/>
      <c r="F35" s="933"/>
      <c r="G35" s="933"/>
      <c r="H35" s="933"/>
      <c r="I35" s="933"/>
      <c r="J35" s="934"/>
      <c r="K35" s="962" t="s">
        <v>376</v>
      </c>
      <c r="L35" s="920" t="s">
        <v>181</v>
      </c>
      <c r="M35" s="920"/>
      <c r="N35" s="920"/>
      <c r="O35" s="920"/>
      <c r="P35" s="920"/>
      <c r="Q35" s="920"/>
      <c r="R35" s="920"/>
      <c r="S35" s="920"/>
      <c r="T35" s="920"/>
      <c r="U35" s="920"/>
      <c r="V35" s="920"/>
      <c r="W35" s="920"/>
      <c r="X35" s="920"/>
      <c r="Y35" s="942" t="s">
        <v>329</v>
      </c>
      <c r="Z35" s="943"/>
      <c r="AA35" s="943"/>
      <c r="AB35" s="928"/>
      <c r="AC35" s="129">
        <f t="shared" ref="AC35:AJ35" si="7">SUM(AC11:AC34)</f>
        <v>0</v>
      </c>
      <c r="AD35" s="129">
        <f t="shared" si="7"/>
        <v>0</v>
      </c>
      <c r="AE35" s="129">
        <f>SUM(AE11:AE34)</f>
        <v>0</v>
      </c>
      <c r="AF35" s="129">
        <f t="shared" si="7"/>
        <v>1.1200000000000001</v>
      </c>
      <c r="AG35" s="129">
        <f t="shared" si="7"/>
        <v>0</v>
      </c>
      <c r="AH35" s="129">
        <f t="shared" si="7"/>
        <v>0</v>
      </c>
      <c r="AI35" s="129">
        <f t="shared" si="7"/>
        <v>0</v>
      </c>
      <c r="AJ35" s="130">
        <f t="shared" si="7"/>
        <v>6</v>
      </c>
      <c r="AK35" s="920" t="s">
        <v>501</v>
      </c>
      <c r="AL35" s="920"/>
      <c r="AM35" s="969"/>
      <c r="AN35" s="969"/>
      <c r="AO35" s="969"/>
      <c r="AP35" s="2"/>
    </row>
    <row r="36" spans="2:86" ht="12" customHeight="1" x14ac:dyDescent="0.15">
      <c r="B36" s="930"/>
      <c r="C36" s="935"/>
      <c r="D36" s="933"/>
      <c r="E36" s="933"/>
      <c r="F36" s="933"/>
      <c r="G36" s="933"/>
      <c r="H36" s="933"/>
      <c r="I36" s="933"/>
      <c r="J36" s="934"/>
      <c r="K36" s="963"/>
      <c r="L36" s="911" t="s">
        <v>330</v>
      </c>
      <c r="M36" s="912"/>
      <c r="N36" s="913"/>
      <c r="O36" s="911" t="s">
        <v>502</v>
      </c>
      <c r="P36" s="912"/>
      <c r="Q36" s="912"/>
      <c r="R36" s="912"/>
      <c r="S36" s="912"/>
      <c r="T36" s="912"/>
      <c r="U36" s="912"/>
      <c r="V36" s="912"/>
      <c r="W36" s="912"/>
      <c r="X36" s="913"/>
      <c r="Y36" s="56" t="s">
        <v>21</v>
      </c>
      <c r="Z36" s="52" t="s">
        <v>22</v>
      </c>
      <c r="AA36" s="52" t="s">
        <v>327</v>
      </c>
      <c r="AB36" s="52" t="s">
        <v>328</v>
      </c>
      <c r="AC36" s="52" t="s">
        <v>21</v>
      </c>
      <c r="AD36" s="52" t="s">
        <v>22</v>
      </c>
      <c r="AE36" s="52" t="s">
        <v>327</v>
      </c>
      <c r="AF36" s="52" t="s">
        <v>328</v>
      </c>
      <c r="AG36" s="52" t="s">
        <v>21</v>
      </c>
      <c r="AH36" s="52" t="s">
        <v>22</v>
      </c>
      <c r="AI36" s="52" t="s">
        <v>327</v>
      </c>
      <c r="AJ36" s="85" t="s">
        <v>328</v>
      </c>
      <c r="AK36" s="920"/>
      <c r="AL36" s="920"/>
      <c r="AM36" s="969"/>
      <c r="AN36" s="969"/>
      <c r="AO36" s="969"/>
      <c r="AP36" s="2"/>
    </row>
    <row r="37" spans="2:86" ht="14.25" customHeight="1" x14ac:dyDescent="0.15">
      <c r="B37" s="930"/>
      <c r="C37" s="935"/>
      <c r="D37" s="933"/>
      <c r="E37" s="933"/>
      <c r="F37" s="933"/>
      <c r="G37" s="933"/>
      <c r="H37" s="933"/>
      <c r="I37" s="933"/>
      <c r="J37" s="934"/>
      <c r="K37" s="963"/>
      <c r="L37" s="914"/>
      <c r="M37" s="915"/>
      <c r="N37" s="916"/>
      <c r="O37" s="914"/>
      <c r="P37" s="915"/>
      <c r="Q37" s="915"/>
      <c r="R37" s="915"/>
      <c r="S37" s="915"/>
      <c r="T37" s="915"/>
      <c r="U37" s="915"/>
      <c r="V37" s="915"/>
      <c r="W37" s="915"/>
      <c r="X37" s="916"/>
      <c r="Y37" s="921" t="str">
        <f>IF(COUNTIF(Y11:Y34,"〇")&gt;0,"1","  ")</f>
        <v xml:space="preserve">  </v>
      </c>
      <c r="Z37" s="921" t="str">
        <f>IF(COUNTIF(Z11:Z34,"〇")&gt;0,"1","  ")</f>
        <v xml:space="preserve">  </v>
      </c>
      <c r="AA37" s="921" t="str">
        <f>IF(COUNTIF(AA11:AA34,"〇")&gt;0,"1","  ")</f>
        <v xml:space="preserve">  </v>
      </c>
      <c r="AB37" s="921" t="str">
        <f>IF(COUNTIF(AB11:AB34,"〇")&gt;0,"1","  ")</f>
        <v xml:space="preserve">  </v>
      </c>
      <c r="AC37" s="921">
        <f>COUNTA(AC11:AC34)</f>
        <v>0</v>
      </c>
      <c r="AD37" s="921">
        <f t="shared" ref="AD37:AI37" si="8">COUNTA(AD11:AD34)</f>
        <v>0</v>
      </c>
      <c r="AE37" s="921">
        <f t="shared" si="8"/>
        <v>0</v>
      </c>
      <c r="AF37" s="921">
        <f t="shared" si="8"/>
        <v>2</v>
      </c>
      <c r="AG37" s="921">
        <f t="shared" si="8"/>
        <v>0</v>
      </c>
      <c r="AH37" s="921">
        <f t="shared" si="8"/>
        <v>0</v>
      </c>
      <c r="AI37" s="921">
        <f t="shared" si="8"/>
        <v>0</v>
      </c>
      <c r="AJ37" s="921">
        <f>COUNTA(AJ11:AJ34)</f>
        <v>2</v>
      </c>
      <c r="AK37" s="920"/>
      <c r="AL37" s="920"/>
      <c r="AM37" s="969"/>
      <c r="AN37" s="969"/>
      <c r="AO37" s="969"/>
      <c r="AP37" s="2"/>
    </row>
    <row r="38" spans="2:86" ht="14.25" customHeight="1" x14ac:dyDescent="0.15">
      <c r="B38" s="930"/>
      <c r="C38" s="935"/>
      <c r="D38" s="933"/>
      <c r="E38" s="933"/>
      <c r="F38" s="933"/>
      <c r="G38" s="933"/>
      <c r="H38" s="933"/>
      <c r="I38" s="933"/>
      <c r="J38" s="934"/>
      <c r="K38" s="963"/>
      <c r="L38" s="917"/>
      <c r="M38" s="918"/>
      <c r="N38" s="919"/>
      <c r="O38" s="917"/>
      <c r="P38" s="918"/>
      <c r="Q38" s="918"/>
      <c r="R38" s="918"/>
      <c r="S38" s="918"/>
      <c r="T38" s="918"/>
      <c r="U38" s="918"/>
      <c r="V38" s="918"/>
      <c r="W38" s="918"/>
      <c r="X38" s="919"/>
      <c r="Y38" s="921"/>
      <c r="Z38" s="921"/>
      <c r="AA38" s="921"/>
      <c r="AB38" s="921"/>
      <c r="AC38" s="921"/>
      <c r="AD38" s="921"/>
      <c r="AE38" s="921"/>
      <c r="AF38" s="921"/>
      <c r="AG38" s="921"/>
      <c r="AH38" s="921"/>
      <c r="AI38" s="921"/>
      <c r="AJ38" s="921"/>
      <c r="AK38" s="920"/>
      <c r="AL38" s="920"/>
      <c r="AM38" s="969"/>
      <c r="AN38" s="969"/>
      <c r="AO38" s="969"/>
      <c r="AP38" s="2"/>
    </row>
    <row r="39" spans="2:86" ht="12" customHeight="1" x14ac:dyDescent="0.15">
      <c r="B39" s="930"/>
      <c r="C39" s="935"/>
      <c r="D39" s="933"/>
      <c r="E39" s="933"/>
      <c r="F39" s="933"/>
      <c r="G39" s="933"/>
      <c r="H39" s="933"/>
      <c r="I39" s="933"/>
      <c r="J39" s="933"/>
      <c r="K39" s="957" t="s">
        <v>503</v>
      </c>
      <c r="L39" s="964"/>
      <c r="M39" s="964"/>
      <c r="N39" s="964"/>
      <c r="O39" s="964"/>
      <c r="P39" s="964"/>
      <c r="Q39" s="964"/>
      <c r="R39" s="964"/>
      <c r="S39" s="964"/>
      <c r="T39" s="964"/>
      <c r="U39" s="964"/>
      <c r="V39" s="964"/>
      <c r="W39" s="964"/>
      <c r="X39" s="964"/>
      <c r="Y39" s="964"/>
      <c r="Z39" s="964"/>
      <c r="AA39" s="964"/>
      <c r="AB39" s="964"/>
      <c r="AC39" s="964"/>
      <c r="AD39" s="964"/>
      <c r="AE39" s="964"/>
      <c r="AF39" s="964"/>
      <c r="AG39" s="964"/>
      <c r="AH39" s="964"/>
      <c r="AI39" s="964"/>
      <c r="AJ39" s="964"/>
      <c r="AK39" s="965"/>
      <c r="AL39" s="965"/>
      <c r="AM39" s="965"/>
      <c r="AN39" s="965"/>
      <c r="AO39" s="966"/>
      <c r="AP39" s="2"/>
    </row>
    <row r="40" spans="2:86" ht="12" customHeight="1" x14ac:dyDescent="0.15">
      <c r="B40" s="930"/>
      <c r="C40" s="935"/>
      <c r="D40" s="933"/>
      <c r="E40" s="933"/>
      <c r="F40" s="933"/>
      <c r="G40" s="933"/>
      <c r="H40" s="933"/>
      <c r="I40" s="933"/>
      <c r="J40" s="933"/>
      <c r="K40" s="958"/>
      <c r="L40" s="965"/>
      <c r="M40" s="965"/>
      <c r="N40" s="965"/>
      <c r="O40" s="965"/>
      <c r="P40" s="965"/>
      <c r="Q40" s="965"/>
      <c r="R40" s="965"/>
      <c r="S40" s="965"/>
      <c r="T40" s="965"/>
      <c r="U40" s="965"/>
      <c r="V40" s="965"/>
      <c r="W40" s="965"/>
      <c r="X40" s="965"/>
      <c r="Y40" s="965"/>
      <c r="Z40" s="965"/>
      <c r="AA40" s="965"/>
      <c r="AB40" s="965"/>
      <c r="AC40" s="965"/>
      <c r="AD40" s="965"/>
      <c r="AE40" s="965"/>
      <c r="AF40" s="965"/>
      <c r="AG40" s="965"/>
      <c r="AH40" s="965"/>
      <c r="AI40" s="965"/>
      <c r="AJ40" s="965"/>
      <c r="AK40" s="965"/>
      <c r="AL40" s="965"/>
      <c r="AM40" s="965"/>
      <c r="AN40" s="965"/>
      <c r="AO40" s="966"/>
      <c r="AP40" s="2"/>
    </row>
    <row r="41" spans="2:86" ht="12" customHeight="1" x14ac:dyDescent="0.15">
      <c r="B41" s="930"/>
      <c r="C41" s="935"/>
      <c r="D41" s="933"/>
      <c r="E41" s="933"/>
      <c r="F41" s="933"/>
      <c r="G41" s="933"/>
      <c r="H41" s="933"/>
      <c r="I41" s="933"/>
      <c r="J41" s="933"/>
      <c r="K41" s="958"/>
      <c r="L41" s="965"/>
      <c r="M41" s="965"/>
      <c r="N41" s="965"/>
      <c r="O41" s="965"/>
      <c r="P41" s="965"/>
      <c r="Q41" s="965"/>
      <c r="R41" s="965"/>
      <c r="S41" s="965"/>
      <c r="T41" s="965"/>
      <c r="U41" s="965"/>
      <c r="V41" s="965"/>
      <c r="W41" s="965"/>
      <c r="X41" s="965"/>
      <c r="Y41" s="965"/>
      <c r="Z41" s="965"/>
      <c r="AA41" s="965"/>
      <c r="AB41" s="965"/>
      <c r="AC41" s="965"/>
      <c r="AD41" s="965"/>
      <c r="AE41" s="965"/>
      <c r="AF41" s="965"/>
      <c r="AG41" s="965"/>
      <c r="AH41" s="965"/>
      <c r="AI41" s="965"/>
      <c r="AJ41" s="965"/>
      <c r="AK41" s="965"/>
      <c r="AL41" s="965"/>
      <c r="AM41" s="965"/>
      <c r="AN41" s="965"/>
      <c r="AO41" s="966"/>
      <c r="AP41" s="2"/>
    </row>
    <row r="42" spans="2:86" ht="12" customHeight="1" x14ac:dyDescent="0.15">
      <c r="B42" s="930"/>
      <c r="C42" s="935"/>
      <c r="D42" s="933"/>
      <c r="E42" s="933"/>
      <c r="F42" s="933"/>
      <c r="G42" s="933"/>
      <c r="H42" s="933"/>
      <c r="I42" s="933"/>
      <c r="J42" s="933"/>
      <c r="K42" s="958"/>
      <c r="L42" s="967"/>
      <c r="M42" s="967"/>
      <c r="N42" s="967"/>
      <c r="O42" s="967"/>
      <c r="P42" s="967"/>
      <c r="Q42" s="967"/>
      <c r="R42" s="967"/>
      <c r="S42" s="967"/>
      <c r="T42" s="967"/>
      <c r="U42" s="967"/>
      <c r="V42" s="967"/>
      <c r="W42" s="967"/>
      <c r="X42" s="967"/>
      <c r="Y42" s="967"/>
      <c r="Z42" s="967"/>
      <c r="AA42" s="967"/>
      <c r="AB42" s="967"/>
      <c r="AC42" s="967"/>
      <c r="AD42" s="967"/>
      <c r="AE42" s="967"/>
      <c r="AF42" s="967"/>
      <c r="AG42" s="967"/>
      <c r="AH42" s="967"/>
      <c r="AI42" s="967"/>
      <c r="AJ42" s="967"/>
      <c r="AK42" s="967"/>
      <c r="AL42" s="967"/>
      <c r="AM42" s="967"/>
      <c r="AN42" s="967"/>
      <c r="AO42" s="968"/>
      <c r="AP42" s="43"/>
      <c r="CD42" s="2"/>
      <c r="CE42" s="2"/>
      <c r="CF42" s="2"/>
      <c r="CG42" s="2"/>
      <c r="CH42" s="2"/>
    </row>
    <row r="43" spans="2:86" ht="12" customHeight="1" x14ac:dyDescent="0.15">
      <c r="B43" s="930"/>
      <c r="C43" s="935"/>
      <c r="D43" s="933"/>
      <c r="E43" s="933"/>
      <c r="F43" s="933"/>
      <c r="G43" s="933"/>
      <c r="H43" s="933"/>
      <c r="I43" s="933"/>
      <c r="J43" s="934"/>
      <c r="K43" s="953" t="s">
        <v>331</v>
      </c>
      <c r="L43" s="953"/>
      <c r="M43" s="953"/>
      <c r="N43" s="953"/>
      <c r="O43" s="953"/>
      <c r="P43" s="953"/>
      <c r="Q43" s="953"/>
      <c r="R43" s="953"/>
      <c r="S43" s="953"/>
      <c r="T43" s="953"/>
      <c r="U43" s="953"/>
      <c r="V43" s="953"/>
      <c r="W43" s="953"/>
      <c r="X43" s="953"/>
      <c r="Y43" s="953"/>
      <c r="Z43" s="953"/>
      <c r="AA43" s="953"/>
      <c r="AB43" s="953"/>
      <c r="AC43" s="953"/>
      <c r="AD43" s="953"/>
      <c r="AE43" s="953"/>
      <c r="AF43" s="953"/>
      <c r="AG43" s="953"/>
      <c r="AH43" s="953"/>
      <c r="AI43" s="953"/>
      <c r="AJ43" s="953"/>
      <c r="AK43" s="953"/>
      <c r="AL43" s="953"/>
      <c r="AM43" s="953"/>
      <c r="AN43" s="953"/>
      <c r="AO43" s="953"/>
      <c r="AP43" s="43"/>
      <c r="CD43" s="2"/>
      <c r="CE43" s="2"/>
      <c r="CF43" s="2"/>
      <c r="CG43" s="2"/>
      <c r="CH43" s="2"/>
    </row>
    <row r="44" spans="2:86" ht="12" customHeight="1" x14ac:dyDescent="0.15">
      <c r="B44" s="930"/>
      <c r="C44" s="935"/>
      <c r="D44" s="933"/>
      <c r="E44" s="933"/>
      <c r="F44" s="933"/>
      <c r="G44" s="933"/>
      <c r="H44" s="933"/>
      <c r="I44" s="933"/>
      <c r="J44" s="934"/>
      <c r="K44" s="959" t="s">
        <v>497</v>
      </c>
      <c r="L44" s="960"/>
      <c r="M44" s="960"/>
      <c r="N44" s="960"/>
      <c r="O44" s="960"/>
      <c r="P44" s="960"/>
      <c r="Q44" s="960"/>
      <c r="R44" s="960"/>
      <c r="S44" s="960"/>
      <c r="T44" s="960"/>
      <c r="U44" s="960"/>
      <c r="V44" s="960"/>
      <c r="W44" s="960"/>
      <c r="X44" s="960"/>
      <c r="Y44" s="960"/>
      <c r="Z44" s="960"/>
      <c r="AA44" s="960"/>
      <c r="AB44" s="960"/>
      <c r="AC44" s="960"/>
      <c r="AD44" s="960"/>
      <c r="AE44" s="960"/>
      <c r="AF44" s="960"/>
      <c r="AG44" s="960"/>
      <c r="AH44" s="960"/>
      <c r="AI44" s="960"/>
      <c r="AJ44" s="960"/>
      <c r="AK44" s="960"/>
      <c r="AL44" s="960"/>
      <c r="AM44" s="960"/>
      <c r="AN44" s="960"/>
      <c r="AO44" s="961"/>
      <c r="AP44" s="43"/>
      <c r="CD44" s="2"/>
      <c r="CE44" s="2"/>
      <c r="CF44" s="2"/>
      <c r="CG44" s="2"/>
      <c r="CH44" s="2"/>
    </row>
    <row r="45" spans="2:86" ht="12" customHeight="1" x14ac:dyDescent="0.15">
      <c r="B45" s="494"/>
      <c r="C45" s="936"/>
      <c r="D45" s="937"/>
      <c r="E45" s="937"/>
      <c r="F45" s="937"/>
      <c r="G45" s="937"/>
      <c r="H45" s="937"/>
      <c r="I45" s="937"/>
      <c r="J45" s="938"/>
      <c r="K45" s="954" t="s">
        <v>498</v>
      </c>
      <c r="L45" s="955"/>
      <c r="M45" s="955"/>
      <c r="N45" s="955"/>
      <c r="O45" s="955"/>
      <c r="P45" s="955"/>
      <c r="Q45" s="955"/>
      <c r="R45" s="955"/>
      <c r="S45" s="955"/>
      <c r="T45" s="955"/>
      <c r="U45" s="955"/>
      <c r="V45" s="955"/>
      <c r="W45" s="955"/>
      <c r="X45" s="955"/>
      <c r="Y45" s="955"/>
      <c r="Z45" s="955"/>
      <c r="AA45" s="955"/>
      <c r="AB45" s="955"/>
      <c r="AC45" s="955"/>
      <c r="AD45" s="955"/>
      <c r="AE45" s="955"/>
      <c r="AF45" s="955"/>
      <c r="AG45" s="955"/>
      <c r="AH45" s="955"/>
      <c r="AI45" s="955"/>
      <c r="AJ45" s="955"/>
      <c r="AK45" s="955"/>
      <c r="AL45" s="955"/>
      <c r="AM45" s="955"/>
      <c r="AN45" s="955"/>
      <c r="AO45" s="956"/>
      <c r="AP45" s="43"/>
      <c r="CD45" s="2"/>
      <c r="CE45" s="2"/>
      <c r="CF45" s="2"/>
      <c r="CG45" s="2"/>
      <c r="CH45" s="2"/>
    </row>
    <row r="46" spans="2:86" ht="12" customHeight="1" x14ac:dyDescent="0.2">
      <c r="B46" s="6" t="s">
        <v>404</v>
      </c>
      <c r="C46" s="116"/>
      <c r="D46" s="116"/>
      <c r="E46" s="116"/>
      <c r="F46" s="116"/>
      <c r="G46" s="116"/>
      <c r="H46" s="116"/>
      <c r="I46" s="116"/>
      <c r="J46" s="116"/>
      <c r="K46" s="114"/>
      <c r="L46" s="114"/>
      <c r="M46" s="114"/>
      <c r="N46" s="114"/>
      <c r="O46" s="114"/>
      <c r="P46" s="114"/>
      <c r="Q46" s="114"/>
      <c r="R46" s="114"/>
      <c r="S46" s="114"/>
      <c r="T46" s="114"/>
      <c r="U46" s="114"/>
      <c r="V46" s="114"/>
      <c r="W46" s="114"/>
      <c r="X46" s="114"/>
      <c r="Y46" s="114"/>
      <c r="Z46" s="114"/>
      <c r="AA46" s="114"/>
      <c r="AB46" s="114"/>
      <c r="AC46" s="114"/>
      <c r="AD46" s="114"/>
      <c r="AE46" s="114"/>
      <c r="AF46" s="114"/>
      <c r="AG46" s="114"/>
      <c r="AH46" s="114"/>
      <c r="AI46" s="114"/>
      <c r="AJ46" s="114"/>
      <c r="AK46" s="114"/>
      <c r="AL46" s="114"/>
      <c r="AM46" s="114"/>
      <c r="AN46" s="114"/>
      <c r="AO46" s="114"/>
      <c r="AP46" s="43"/>
      <c r="CD46" s="2"/>
      <c r="CE46" s="2"/>
      <c r="CF46" s="2"/>
      <c r="CG46" s="2"/>
      <c r="CH46" s="2"/>
    </row>
    <row r="47" spans="2:86" s="6" customFormat="1" ht="12" customHeight="1" x14ac:dyDescent="0.15">
      <c r="B47" s="2" t="s">
        <v>439</v>
      </c>
      <c r="AP47" s="43"/>
      <c r="AQ47" s="43"/>
      <c r="AR47" s="43"/>
      <c r="AS47" s="43"/>
      <c r="AT47" s="43"/>
      <c r="AU47" s="43"/>
      <c r="AV47" s="43"/>
      <c r="AW47" s="43"/>
      <c r="AX47" s="43"/>
      <c r="AY47" s="43"/>
      <c r="AZ47" s="43"/>
      <c r="BA47" s="43"/>
      <c r="BB47" s="43"/>
      <c r="BC47" s="43"/>
      <c r="BD47" s="43"/>
      <c r="BE47" s="43"/>
      <c r="BF47" s="43"/>
      <c r="BG47" s="43"/>
      <c r="BH47" s="43"/>
      <c r="BI47" s="43"/>
      <c r="BJ47" s="43"/>
      <c r="BK47" s="43"/>
      <c r="BL47" s="43"/>
      <c r="BM47" s="43"/>
      <c r="BN47" s="43"/>
      <c r="BO47" s="43"/>
      <c r="BP47" s="43"/>
      <c r="BQ47" s="43"/>
      <c r="BR47" s="43"/>
      <c r="BS47" s="43"/>
      <c r="BT47" s="43"/>
      <c r="BU47" s="43"/>
      <c r="BV47" s="43"/>
      <c r="BW47" s="43"/>
      <c r="BX47" s="43"/>
      <c r="BY47" s="43"/>
      <c r="BZ47" s="43"/>
      <c r="CA47" s="43"/>
      <c r="CB47" s="43"/>
      <c r="CC47" s="43"/>
    </row>
    <row r="48" spans="2:86" ht="12" customHeight="1" x14ac:dyDescent="0.15">
      <c r="B48" s="2" t="s">
        <v>440</v>
      </c>
      <c r="AP48" s="43"/>
      <c r="CD48" s="2"/>
      <c r="CE48" s="2"/>
      <c r="CF48" s="2"/>
      <c r="CG48" s="2"/>
      <c r="CH48" s="2"/>
    </row>
    <row r="49" spans="2:86" ht="12" customHeight="1" x14ac:dyDescent="0.15">
      <c r="B49" s="2" t="s">
        <v>441</v>
      </c>
      <c r="AP49" s="43"/>
      <c r="CD49" s="2"/>
      <c r="CE49" s="2"/>
      <c r="CF49" s="2"/>
      <c r="CG49" s="2"/>
      <c r="CH49" s="2"/>
    </row>
    <row r="50" spans="2:86" ht="12" customHeight="1" x14ac:dyDescent="0.15">
      <c r="B50" s="2" t="s">
        <v>332</v>
      </c>
    </row>
    <row r="51" spans="2:86" ht="12" customHeight="1" x14ac:dyDescent="0.15">
      <c r="B51" s="2" t="s">
        <v>442</v>
      </c>
    </row>
    <row r="52" spans="2:86" ht="12" customHeight="1" x14ac:dyDescent="0.15">
      <c r="B52" s="2" t="s">
        <v>333</v>
      </c>
    </row>
    <row r="53" spans="2:86" x14ac:dyDescent="0.15">
      <c r="B53" s="2" t="s">
        <v>437</v>
      </c>
    </row>
  </sheetData>
  <mergeCells count="248">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9"/>
  <conditionalFormatting sqref="Y11:AB28">
    <cfRule type="expression" dxfId="122" priority="2">
      <formula>$AQ11=2</formula>
    </cfRule>
  </conditionalFormatting>
  <conditionalFormatting sqref="Y29:AB29">
    <cfRule type="expression" dxfId="121" priority="11">
      <formula>$AQ28=2</formula>
    </cfRule>
  </conditionalFormatting>
  <conditionalFormatting sqref="Y30:AB31">
    <cfRule type="expression" dxfId="120" priority="9">
      <formula>$AQ28=2</formula>
    </cfRule>
  </conditionalFormatting>
  <conditionalFormatting sqref="Y32:AB32">
    <cfRule type="expression" dxfId="119" priority="7">
      <formula>$AQ29=2</formula>
    </cfRule>
  </conditionalFormatting>
  <conditionalFormatting sqref="Y33:AB33">
    <cfRule type="expression" dxfId="118" priority="5">
      <formula>$AQ29=2</formula>
    </cfRule>
  </conditionalFormatting>
  <conditionalFormatting sqref="Y34:AB34">
    <cfRule type="expression" dxfId="117" priority="3">
      <formula>$AQ29=2</formula>
    </cfRule>
  </conditionalFormatting>
  <conditionalFormatting sqref="Y11:AF28">
    <cfRule type="expression" dxfId="116" priority="1">
      <formula>$AQ11=3</formula>
    </cfRule>
  </conditionalFormatting>
  <conditionalFormatting sqref="Y29:AF29">
    <cfRule type="expression" dxfId="115" priority="12">
      <formula>$AQ28=3</formula>
    </cfRule>
  </conditionalFormatting>
  <conditionalFormatting sqref="Y30:AF31">
    <cfRule type="expression" dxfId="114" priority="10">
      <formula>$AQ28=3</formula>
    </cfRule>
  </conditionalFormatting>
  <conditionalFormatting sqref="Y32:AF32">
    <cfRule type="expression" dxfId="113" priority="8">
      <formula>$AQ29=3</formula>
    </cfRule>
  </conditionalFormatting>
  <conditionalFormatting sqref="Y33:AF33">
    <cfRule type="expression" dxfId="112" priority="6">
      <formula>$AQ29=3</formula>
    </cfRule>
  </conditionalFormatting>
  <conditionalFormatting sqref="Y34:AF34">
    <cfRule type="expression" dxfId="111" priority="4">
      <formula>$AQ29=3</formula>
    </cfRule>
  </conditionalFormatting>
  <conditionalFormatting sqref="AC11:AJ28">
    <cfRule type="expression" dxfId="110" priority="13">
      <formula>$AQ11=1</formula>
    </cfRule>
  </conditionalFormatting>
  <conditionalFormatting sqref="AC29:AJ29">
    <cfRule type="expression" dxfId="109" priority="24">
      <formula>$AQ28=1</formula>
    </cfRule>
  </conditionalFormatting>
  <conditionalFormatting sqref="AC30:AJ31">
    <cfRule type="expression" dxfId="108" priority="22">
      <formula>$AQ28=1</formula>
    </cfRule>
  </conditionalFormatting>
  <conditionalFormatting sqref="AC32:AJ32">
    <cfRule type="expression" dxfId="107" priority="20">
      <formula>$AQ29=1</formula>
    </cfRule>
  </conditionalFormatting>
  <conditionalFormatting sqref="AC33:AJ33">
    <cfRule type="expression" dxfId="106" priority="18">
      <formula>$AQ29=1</formula>
    </cfRule>
  </conditionalFormatting>
  <conditionalFormatting sqref="AC34:AJ34">
    <cfRule type="expression" dxfId="105" priority="16">
      <formula>$AQ29=1</formula>
    </cfRule>
  </conditionalFormatting>
  <conditionalFormatting sqref="AG11:AJ28">
    <cfRule type="expression" dxfId="104" priority="14">
      <formula>$AQ11=2</formula>
    </cfRule>
  </conditionalFormatting>
  <conditionalFormatting sqref="AG29:AJ29">
    <cfRule type="expression" dxfId="103" priority="23">
      <formula>$AQ28=2</formula>
    </cfRule>
  </conditionalFormatting>
  <conditionalFormatting sqref="AG30:AJ31">
    <cfRule type="expression" dxfId="102" priority="21">
      <formula>$AQ28=2</formula>
    </cfRule>
  </conditionalFormatting>
  <conditionalFormatting sqref="AG32:AJ32">
    <cfRule type="expression" dxfId="101" priority="19">
      <formula>$AQ29=2</formula>
    </cfRule>
  </conditionalFormatting>
  <conditionalFormatting sqref="AG33:AJ33">
    <cfRule type="expression" dxfId="100" priority="17">
      <formula>$AQ29=2</formula>
    </cfRule>
  </conditionalFormatting>
  <conditionalFormatting sqref="AG34:AJ34">
    <cfRule type="expression" dxfId="99" priority="15">
      <formula>$AQ29=2</formula>
    </cfRule>
  </conditionalFormatting>
  <dataValidations count="2">
    <dataValidation type="list" allowBlank="1" showInputMessage="1" showErrorMessage="1" sqref="Y11:AB34" xr:uid="{D490A139-1CE4-4D0E-BDE0-64900BE23A92}">
      <formula1>"〇,"</formula1>
    </dataValidation>
    <dataValidation type="list" allowBlank="1" showInputMessage="1" showErrorMessage="1" sqref="N11:O34" xr:uid="{48B170EB-0CB7-4467-B770-06F8C160E0C0}">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89" fitToWidth="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3C956DD1-A15F-4F01-84B2-556BE703442C}">
          <x14:formula1>
            <xm:f>'(参考)リスト'!$G$16:$G$19</xm:f>
          </x14:formula1>
          <xm:sqref>AM35:AO38</xm:sqref>
        </x14:dataValidation>
        <x14:dataValidation type="list" allowBlank="1" showInputMessage="1" showErrorMessage="1" xr:uid="{6D696300-6460-431E-A4CD-120D85626F58}">
          <x14:formula1>
            <xm:f>'(参考)リスト'!$B$16:$B$21</xm:f>
          </x14:formula1>
          <xm:sqref>L11:M34</xm:sqref>
        </x14:dataValidation>
        <x14:dataValidation type="list" allowBlank="1" showInputMessage="1" showErrorMessage="1" xr:uid="{A6778365-F1F2-4A10-87EE-B6B2A7B72C4F}">
          <x14:formula1>
            <xm:f>'(参考)リスト'!$E$16:$E$27</xm:f>
          </x14:formula1>
          <xm:sqref>R11:T34</xm:sqref>
        </x14:dataValidation>
        <x14:dataValidation type="list" allowBlank="1" showInputMessage="1" showErrorMessage="1" xr:uid="{820D34FA-CF9A-4D11-B234-D442173C9F1D}">
          <x14:formula1>
            <xm:f>'(参考)リスト'!$D$16:$D$18</xm:f>
          </x14:formula1>
          <xm:sqref>P11:Q34</xm:sqref>
        </x14:dataValidation>
        <x14:dataValidation type="list" allowBlank="1" showInputMessage="1" showErrorMessage="1" xr:uid="{70B4C118-DB07-4F8E-9D44-2B9A04CB17F2}">
          <x14:formula1>
            <xm:f>'(参考)リスト'!$F$16:$F$21</xm:f>
          </x14:formula1>
          <xm:sqref>U11:X34</xm:sqref>
        </x14:dataValidation>
      </x14:dataValidations>
    </ext>
  </extLst>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504F04-501B-4D8B-9AD7-9A1D9F99DE11}">
  <sheetPr>
    <pageSetUpPr fitToPage="1"/>
  </sheetPr>
  <dimension ref="B1:CH53"/>
  <sheetViews>
    <sheetView showGridLines="0" view="pageBreakPreview" topLeftCell="A5" zoomScale="130" zoomScaleNormal="85" zoomScaleSheetLayoutView="130" workbookViewId="0">
      <selection activeCell="R26" sqref="R26:T26"/>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55" customWidth="1"/>
    <col min="43" max="86" width="4.125" style="43" customWidth="1"/>
    <col min="87" max="99" width="8" style="2" customWidth="1"/>
    <col min="100" max="110" width="9" style="2"/>
    <col min="111" max="111" width="14" style="2" bestFit="1" customWidth="1"/>
    <col min="112" max="16384" width="9" style="2"/>
  </cols>
  <sheetData>
    <row r="1" spans="2:86" ht="12" customHeight="1" x14ac:dyDescent="0.15">
      <c r="AU1" s="888" t="s">
        <v>495</v>
      </c>
      <c r="AV1" s="896" t="s">
        <v>402</v>
      </c>
      <c r="AW1" s="896"/>
      <c r="AX1" s="896"/>
      <c r="AY1" s="897" t="s">
        <v>46</v>
      </c>
      <c r="AZ1" s="897"/>
      <c r="BA1" s="897"/>
      <c r="BB1" s="897"/>
      <c r="BC1" s="897"/>
      <c r="BD1" s="897"/>
      <c r="BE1" s="897"/>
      <c r="BF1" s="897"/>
      <c r="BG1" s="897"/>
      <c r="BH1" s="897"/>
      <c r="BI1" s="897"/>
      <c r="BJ1" s="897"/>
      <c r="BK1" s="897" t="s">
        <v>45</v>
      </c>
      <c r="BL1" s="897"/>
      <c r="BM1" s="897"/>
      <c r="BN1" s="897"/>
      <c r="BO1" s="897"/>
      <c r="BP1" s="897"/>
      <c r="BQ1" s="897"/>
      <c r="BR1" s="897"/>
      <c r="BS1" s="897"/>
      <c r="BT1" s="897"/>
      <c r="BU1" s="897"/>
      <c r="BV1" s="897"/>
      <c r="BW1" s="885"/>
      <c r="BX1" s="885"/>
      <c r="BY1" s="885"/>
      <c r="BZ1" s="885"/>
      <c r="CA1" s="885"/>
      <c r="CB1" s="885"/>
      <c r="CC1" s="885"/>
      <c r="CD1" s="885"/>
      <c r="CE1" s="885"/>
      <c r="CF1" s="885"/>
      <c r="CG1" s="885"/>
      <c r="CH1" s="885"/>
    </row>
    <row r="2" spans="2:86" ht="8.25" customHeight="1" x14ac:dyDescent="0.15">
      <c r="AU2" s="888"/>
      <c r="AV2" s="896" t="s">
        <v>401</v>
      </c>
      <c r="AW2" s="898" t="s">
        <v>400</v>
      </c>
      <c r="AX2" s="898" t="s">
        <v>449</v>
      </c>
      <c r="AY2" s="897" t="s">
        <v>496</v>
      </c>
      <c r="AZ2" s="897"/>
      <c r="BA2" s="897"/>
      <c r="BB2" s="897"/>
      <c r="BC2" s="897"/>
      <c r="BD2" s="897"/>
      <c r="BE2" s="897"/>
      <c r="BF2" s="897"/>
      <c r="BG2" s="897"/>
      <c r="BH2" s="897"/>
      <c r="BI2" s="897"/>
      <c r="BJ2" s="897"/>
      <c r="BK2" s="897" t="s">
        <v>44</v>
      </c>
      <c r="BL2" s="897"/>
      <c r="BM2" s="897"/>
      <c r="BN2" s="897"/>
      <c r="BO2" s="897" t="s">
        <v>43</v>
      </c>
      <c r="BP2" s="897"/>
      <c r="BQ2" s="897"/>
      <c r="BR2" s="897"/>
      <c r="BS2" s="897"/>
      <c r="BT2" s="897"/>
      <c r="BU2" s="897"/>
      <c r="BV2" s="897"/>
      <c r="BW2" s="899"/>
      <c r="BX2" s="899"/>
      <c r="BY2" s="899"/>
      <c r="BZ2" s="899"/>
      <c r="CA2" s="885"/>
      <c r="CB2" s="885"/>
      <c r="CC2" s="885"/>
      <c r="CD2" s="885"/>
      <c r="CE2" s="885"/>
      <c r="CF2" s="885"/>
      <c r="CG2" s="885"/>
      <c r="CH2" s="885"/>
    </row>
    <row r="3" spans="2:86" ht="25.15" customHeight="1" x14ac:dyDescent="0.15">
      <c r="B3" s="638" t="s">
        <v>316</v>
      </c>
      <c r="C3" s="906"/>
      <c r="D3" s="906"/>
      <c r="E3" s="907"/>
      <c r="F3" s="907"/>
      <c r="G3" s="907"/>
      <c r="H3" s="907"/>
      <c r="I3" s="907"/>
      <c r="J3" s="907"/>
      <c r="K3" s="906"/>
      <c r="L3" s="906"/>
      <c r="M3" s="906"/>
      <c r="N3" s="906"/>
      <c r="O3" s="906"/>
      <c r="P3" s="906"/>
      <c r="Q3" s="906"/>
      <c r="R3" s="906"/>
      <c r="S3" s="906"/>
      <c r="T3" s="906"/>
      <c r="U3" s="906"/>
      <c r="V3" s="906"/>
      <c r="W3" s="906"/>
      <c r="X3" s="906"/>
      <c r="Y3" s="906"/>
      <c r="Z3" s="906"/>
      <c r="AA3" s="906"/>
      <c r="AB3" s="906"/>
      <c r="AC3" s="906"/>
      <c r="AD3" s="906"/>
      <c r="AE3" s="906"/>
      <c r="AF3" s="906"/>
      <c r="AG3" s="906"/>
      <c r="AH3" s="906"/>
      <c r="AI3" s="906"/>
      <c r="AJ3" s="906"/>
      <c r="AK3" s="906"/>
      <c r="AL3" s="906"/>
      <c r="AM3" s="906"/>
      <c r="AN3" s="906"/>
      <c r="AO3" s="906"/>
      <c r="AU3" s="888"/>
      <c r="AV3" s="896"/>
      <c r="AW3" s="898"/>
      <c r="AX3" s="898"/>
      <c r="AY3" s="897" t="s">
        <v>42</v>
      </c>
      <c r="AZ3" s="897"/>
      <c r="BA3" s="897"/>
      <c r="BB3" s="897"/>
      <c r="BC3" s="897" t="s">
        <v>41</v>
      </c>
      <c r="BD3" s="897"/>
      <c r="BE3" s="897"/>
      <c r="BF3" s="897"/>
      <c r="BG3" s="897" t="s">
        <v>40</v>
      </c>
      <c r="BH3" s="897"/>
      <c r="BI3" s="897"/>
      <c r="BJ3" s="897"/>
      <c r="BK3" s="897" t="s">
        <v>235</v>
      </c>
      <c r="BL3" s="897"/>
      <c r="BM3" s="897"/>
      <c r="BN3" s="897"/>
      <c r="BO3" s="897" t="s">
        <v>41</v>
      </c>
      <c r="BP3" s="897"/>
      <c r="BQ3" s="897"/>
      <c r="BR3" s="897"/>
      <c r="BS3" s="897" t="s">
        <v>40</v>
      </c>
      <c r="BT3" s="897"/>
      <c r="BU3" s="897"/>
      <c r="BV3" s="897"/>
      <c r="BW3" s="885"/>
      <c r="BX3" s="885"/>
      <c r="BY3" s="885"/>
      <c r="BZ3" s="885"/>
      <c r="CA3" s="885"/>
      <c r="CB3" s="885"/>
      <c r="CC3" s="885"/>
      <c r="CD3" s="885"/>
      <c r="CE3" s="885"/>
      <c r="CF3" s="885"/>
      <c r="CG3" s="885"/>
      <c r="CH3" s="885"/>
    </row>
    <row r="4" spans="2:86" ht="18" customHeight="1" x14ac:dyDescent="0.15">
      <c r="B4" s="474" t="s">
        <v>17</v>
      </c>
      <c r="C4" s="474"/>
      <c r="D4" s="474"/>
      <c r="E4" s="924" t="s">
        <v>531</v>
      </c>
      <c r="F4" s="925"/>
      <c r="G4" s="925"/>
      <c r="H4" s="925"/>
      <c r="I4" s="925"/>
      <c r="J4" s="926"/>
      <c r="K4" s="523" t="s">
        <v>18</v>
      </c>
      <c r="L4" s="523"/>
      <c r="M4" s="523"/>
      <c r="N4" s="922" t="s">
        <v>682</v>
      </c>
      <c r="O4" s="922"/>
      <c r="P4" s="922"/>
      <c r="Q4" s="922"/>
      <c r="R4" s="922"/>
      <c r="S4" s="922"/>
      <c r="T4" s="498" t="s">
        <v>445</v>
      </c>
      <c r="U4" s="499"/>
      <c r="V4" s="499"/>
      <c r="W4" s="499"/>
      <c r="X4" s="500"/>
      <c r="Y4" s="927" t="s">
        <v>536</v>
      </c>
      <c r="Z4" s="927"/>
      <c r="AA4" s="927"/>
      <c r="AB4" s="927"/>
      <c r="AC4" s="927"/>
      <c r="AD4" s="927"/>
      <c r="AE4" s="927"/>
      <c r="AF4" s="927"/>
      <c r="AG4" s="498" t="s">
        <v>185</v>
      </c>
      <c r="AH4" s="499"/>
      <c r="AI4" s="499"/>
      <c r="AJ4" s="500"/>
      <c r="AK4" s="890">
        <v>45594</v>
      </c>
      <c r="AL4" s="891"/>
      <c r="AM4" s="891"/>
      <c r="AN4" s="891"/>
      <c r="AO4" s="892"/>
      <c r="AU4" s="888"/>
      <c r="AV4" s="896"/>
      <c r="AW4" s="898"/>
      <c r="AX4" s="898"/>
      <c r="AY4" s="171" t="s">
        <v>37</v>
      </c>
      <c r="AZ4" s="171" t="s">
        <v>36</v>
      </c>
      <c r="BA4" s="171" t="s">
        <v>39</v>
      </c>
      <c r="BB4" s="171" t="s">
        <v>38</v>
      </c>
      <c r="BC4" s="171" t="s">
        <v>37</v>
      </c>
      <c r="BD4" s="171" t="s">
        <v>36</v>
      </c>
      <c r="BE4" s="171" t="s">
        <v>39</v>
      </c>
      <c r="BF4" s="171" t="s">
        <v>38</v>
      </c>
      <c r="BG4" s="171" t="s">
        <v>37</v>
      </c>
      <c r="BH4" s="171" t="s">
        <v>36</v>
      </c>
      <c r="BI4" s="171" t="s">
        <v>39</v>
      </c>
      <c r="BJ4" s="171" t="s">
        <v>38</v>
      </c>
      <c r="BK4" s="171" t="s">
        <v>37</v>
      </c>
      <c r="BL4" s="171" t="s">
        <v>36</v>
      </c>
      <c r="BM4" s="171" t="s">
        <v>39</v>
      </c>
      <c r="BN4" s="171" t="s">
        <v>38</v>
      </c>
      <c r="BO4" s="171" t="s">
        <v>37</v>
      </c>
      <c r="BP4" s="171" t="s">
        <v>36</v>
      </c>
      <c r="BQ4" s="171" t="s">
        <v>39</v>
      </c>
      <c r="BR4" s="171" t="s">
        <v>38</v>
      </c>
      <c r="BS4" s="171" t="s">
        <v>37</v>
      </c>
      <c r="BT4" s="171" t="s">
        <v>36</v>
      </c>
      <c r="BU4" s="171" t="s">
        <v>39</v>
      </c>
      <c r="BV4" s="171" t="s">
        <v>38</v>
      </c>
      <c r="BW4" s="5"/>
      <c r="BX4" s="5"/>
      <c r="BY4" s="5"/>
      <c r="BZ4" s="5"/>
      <c r="CA4" s="5"/>
      <c r="CB4" s="5"/>
      <c r="CC4" s="5"/>
      <c r="CD4" s="5"/>
      <c r="CE4" s="5"/>
      <c r="CF4" s="5"/>
      <c r="CG4" s="5"/>
      <c r="CH4" s="5"/>
    </row>
    <row r="5" spans="2:86" ht="18" customHeight="1" x14ac:dyDescent="0.15">
      <c r="B5" s="482" t="s">
        <v>0</v>
      </c>
      <c r="C5" s="482"/>
      <c r="D5" s="482"/>
      <c r="E5" s="908" t="s">
        <v>532</v>
      </c>
      <c r="F5" s="909"/>
      <c r="G5" s="909"/>
      <c r="H5" s="909"/>
      <c r="I5" s="909"/>
      <c r="J5" s="910"/>
      <c r="K5" s="537" t="s">
        <v>1</v>
      </c>
      <c r="L5" s="537"/>
      <c r="M5" s="537"/>
      <c r="N5" s="922" t="s">
        <v>534</v>
      </c>
      <c r="O5" s="922"/>
      <c r="P5" s="922"/>
      <c r="Q5" s="922"/>
      <c r="R5" s="922"/>
      <c r="S5" s="922"/>
      <c r="T5" s="501"/>
      <c r="U5" s="502"/>
      <c r="V5" s="502"/>
      <c r="W5" s="502"/>
      <c r="X5" s="503"/>
      <c r="Y5" s="923" t="s">
        <v>537</v>
      </c>
      <c r="Z5" s="923"/>
      <c r="AA5" s="923"/>
      <c r="AB5" s="923"/>
      <c r="AC5" s="923"/>
      <c r="AD5" s="923"/>
      <c r="AE5" s="923"/>
      <c r="AF5" s="923"/>
      <c r="AG5" s="831"/>
      <c r="AH5" s="889"/>
      <c r="AI5" s="889"/>
      <c r="AJ5" s="832"/>
      <c r="AK5" s="893"/>
      <c r="AL5" s="894"/>
      <c r="AM5" s="894"/>
      <c r="AN5" s="894"/>
      <c r="AO5" s="895"/>
      <c r="AU5" s="888"/>
      <c r="AV5" s="53" t="str">
        <f>N7</f>
        <v>S2</v>
      </c>
      <c r="AW5" s="44">
        <f>R7</f>
        <v>10</v>
      </c>
      <c r="AX5" s="58">
        <f>AM35</f>
        <v>0</v>
      </c>
      <c r="AY5" s="58" t="str">
        <f>Y37</f>
        <v xml:space="preserve">  </v>
      </c>
      <c r="AZ5" s="58" t="str">
        <f t="shared" ref="AZ5:BJ5" si="0">Z37</f>
        <v xml:space="preserve">  </v>
      </c>
      <c r="BA5" s="58" t="str">
        <f t="shared" si="0"/>
        <v xml:space="preserve">  </v>
      </c>
      <c r="BB5" s="58" t="str">
        <f>AB37</f>
        <v xml:space="preserve">  </v>
      </c>
      <c r="BC5" s="58">
        <f t="shared" si="0"/>
        <v>0</v>
      </c>
      <c r="BD5" s="58">
        <f>AD37</f>
        <v>0</v>
      </c>
      <c r="BE5" s="58">
        <f>AE37</f>
        <v>0</v>
      </c>
      <c r="BF5" s="58">
        <f t="shared" si="0"/>
        <v>2</v>
      </c>
      <c r="BG5" s="58">
        <f t="shared" si="0"/>
        <v>0</v>
      </c>
      <c r="BH5" s="58">
        <f t="shared" si="0"/>
        <v>0</v>
      </c>
      <c r="BI5" s="58">
        <f>AI37</f>
        <v>0</v>
      </c>
      <c r="BJ5" s="58">
        <f t="shared" si="0"/>
        <v>2</v>
      </c>
      <c r="BK5" s="58">
        <f>IF(Y37&gt;0,R7,"")</f>
        <v>10</v>
      </c>
      <c r="BL5" s="45" t="str">
        <f>IF(Y37&gt;0,"",IF(Z37&gt;0,R7,""))</f>
        <v/>
      </c>
      <c r="BM5" s="45" t="e">
        <f>IF(Y37+Z37&gt;0,"",IF(AA37&gt;0,R7,""))</f>
        <v>#VALUE!</v>
      </c>
      <c r="BN5" s="45" t="e">
        <f>IF(Y37+Z37+AA37&gt;0,"",IF(AB37&gt;0,R7,""))</f>
        <v>#VALUE!</v>
      </c>
      <c r="BO5" s="58">
        <f>AC35</f>
        <v>0</v>
      </c>
      <c r="BP5" s="58">
        <f t="shared" ref="BP5:BQ5" si="1">AD35</f>
        <v>0</v>
      </c>
      <c r="BQ5" s="58">
        <f t="shared" si="1"/>
        <v>0</v>
      </c>
      <c r="BR5" s="58">
        <f>AF35</f>
        <v>0.61</v>
      </c>
      <c r="BS5" s="58">
        <f>AG35</f>
        <v>0</v>
      </c>
      <c r="BT5" s="58">
        <f>AH35</f>
        <v>0</v>
      </c>
      <c r="BU5" s="58">
        <f>AI35</f>
        <v>0</v>
      </c>
      <c r="BV5" s="58">
        <f>AJ35</f>
        <v>6</v>
      </c>
      <c r="BW5" s="168"/>
      <c r="BX5" s="169"/>
      <c r="BY5" s="169"/>
      <c r="BZ5" s="169"/>
      <c r="CA5" s="170"/>
      <c r="CB5" s="170"/>
      <c r="CC5" s="170"/>
      <c r="CD5" s="170"/>
      <c r="CE5" s="170"/>
      <c r="CF5" s="170"/>
      <c r="CG5" s="170"/>
      <c r="CH5" s="170"/>
    </row>
    <row r="6" spans="2:86" ht="12" customHeight="1" x14ac:dyDescent="0.15">
      <c r="B6" s="929" t="s">
        <v>184</v>
      </c>
      <c r="C6" s="931"/>
      <c r="D6" s="932"/>
      <c r="E6" s="933"/>
      <c r="F6" s="933"/>
      <c r="G6" s="933"/>
      <c r="H6" s="933"/>
      <c r="I6" s="933"/>
      <c r="J6" s="934"/>
      <c r="K6" s="939" t="s">
        <v>317</v>
      </c>
      <c r="L6" s="940"/>
      <c r="M6" s="940"/>
      <c r="N6" s="940"/>
      <c r="O6" s="940"/>
      <c r="P6" s="940"/>
      <c r="Q6" s="940"/>
      <c r="R6" s="940"/>
      <c r="S6" s="940"/>
      <c r="T6" s="940"/>
      <c r="U6" s="940"/>
      <c r="V6" s="940"/>
      <c r="W6" s="940"/>
      <c r="X6" s="940"/>
      <c r="Y6" s="940"/>
      <c r="Z6" s="940"/>
      <c r="AA6" s="940"/>
      <c r="AB6" s="940"/>
      <c r="AC6" s="940"/>
      <c r="AD6" s="940"/>
      <c r="AE6" s="940"/>
      <c r="AF6" s="940"/>
      <c r="AG6" s="940"/>
      <c r="AH6" s="940"/>
      <c r="AI6" s="940"/>
      <c r="AJ6" s="940"/>
      <c r="AK6" s="940"/>
      <c r="AL6" s="940"/>
      <c r="AM6" s="940"/>
      <c r="AN6" s="940"/>
      <c r="AO6" s="941"/>
      <c r="AP6" s="2"/>
    </row>
    <row r="7" spans="2:86" ht="12" customHeight="1" x14ac:dyDescent="0.15">
      <c r="B7" s="930"/>
      <c r="C7" s="935"/>
      <c r="D7" s="933"/>
      <c r="E7" s="933"/>
      <c r="F7" s="933"/>
      <c r="G7" s="933"/>
      <c r="H7" s="933"/>
      <c r="I7" s="933"/>
      <c r="J7" s="934"/>
      <c r="K7" s="942" t="s">
        <v>183</v>
      </c>
      <c r="L7" s="943"/>
      <c r="M7" s="928"/>
      <c r="N7" s="900" t="s">
        <v>666</v>
      </c>
      <c r="O7" s="901"/>
      <c r="P7" s="942" t="s">
        <v>318</v>
      </c>
      <c r="Q7" s="928"/>
      <c r="R7" s="944">
        <v>10</v>
      </c>
      <c r="S7" s="945"/>
      <c r="T7" s="946"/>
      <c r="U7" s="911" t="s">
        <v>436</v>
      </c>
      <c r="V7" s="913"/>
      <c r="W7" s="911" t="s">
        <v>319</v>
      </c>
      <c r="X7" s="913"/>
      <c r="Y7" s="928" t="s">
        <v>182</v>
      </c>
      <c r="Z7" s="920"/>
      <c r="AA7" s="920"/>
      <c r="AB7" s="920"/>
      <c r="AC7" s="911" t="s">
        <v>320</v>
      </c>
      <c r="AD7" s="912"/>
      <c r="AE7" s="912"/>
      <c r="AF7" s="912"/>
      <c r="AG7" s="912"/>
      <c r="AH7" s="912"/>
      <c r="AI7" s="912"/>
      <c r="AJ7" s="913"/>
      <c r="AK7" s="911" t="s">
        <v>321</v>
      </c>
      <c r="AL7" s="912"/>
      <c r="AM7" s="912"/>
      <c r="AN7" s="947"/>
      <c r="AO7" s="948"/>
      <c r="AP7" s="2"/>
      <c r="AW7" s="61"/>
    </row>
    <row r="8" spans="2:86" ht="12" customHeight="1" x14ac:dyDescent="0.15">
      <c r="B8" s="930"/>
      <c r="C8" s="935"/>
      <c r="D8" s="933"/>
      <c r="E8" s="933"/>
      <c r="F8" s="933"/>
      <c r="G8" s="933"/>
      <c r="H8" s="933"/>
      <c r="I8" s="933"/>
      <c r="J8" s="934"/>
      <c r="K8" s="920" t="s">
        <v>322</v>
      </c>
      <c r="L8" s="920" t="s">
        <v>167</v>
      </c>
      <c r="M8" s="920"/>
      <c r="N8" s="920" t="s">
        <v>166</v>
      </c>
      <c r="O8" s="920"/>
      <c r="P8" s="920" t="s">
        <v>323</v>
      </c>
      <c r="Q8" s="920"/>
      <c r="R8" s="920" t="s">
        <v>2</v>
      </c>
      <c r="S8" s="920"/>
      <c r="T8" s="920"/>
      <c r="U8" s="914"/>
      <c r="V8" s="916"/>
      <c r="W8" s="914"/>
      <c r="X8" s="916"/>
      <c r="Y8" s="928"/>
      <c r="Z8" s="920"/>
      <c r="AA8" s="920"/>
      <c r="AB8" s="920"/>
      <c r="AC8" s="917"/>
      <c r="AD8" s="918"/>
      <c r="AE8" s="918"/>
      <c r="AF8" s="918"/>
      <c r="AG8" s="918"/>
      <c r="AH8" s="918"/>
      <c r="AI8" s="918"/>
      <c r="AJ8" s="919"/>
      <c r="AK8" s="914"/>
      <c r="AL8" s="915"/>
      <c r="AM8" s="915"/>
      <c r="AN8" s="949"/>
      <c r="AO8" s="950"/>
      <c r="AP8" s="2"/>
    </row>
    <row r="9" spans="2:86" ht="12" customHeight="1" x14ac:dyDescent="0.15">
      <c r="B9" s="930"/>
      <c r="C9" s="935"/>
      <c r="D9" s="933"/>
      <c r="E9" s="933"/>
      <c r="F9" s="933"/>
      <c r="G9" s="933"/>
      <c r="H9" s="933"/>
      <c r="I9" s="933"/>
      <c r="J9" s="934"/>
      <c r="K9" s="920"/>
      <c r="L9" s="920"/>
      <c r="M9" s="920"/>
      <c r="N9" s="920"/>
      <c r="O9" s="920"/>
      <c r="P9" s="920"/>
      <c r="Q9" s="920"/>
      <c r="R9" s="920"/>
      <c r="S9" s="920"/>
      <c r="T9" s="920"/>
      <c r="U9" s="914"/>
      <c r="V9" s="916"/>
      <c r="W9" s="914"/>
      <c r="X9" s="916"/>
      <c r="Y9" s="928" t="s">
        <v>324</v>
      </c>
      <c r="Z9" s="920"/>
      <c r="AA9" s="920"/>
      <c r="AB9" s="920"/>
      <c r="AC9" s="920" t="s">
        <v>325</v>
      </c>
      <c r="AD9" s="920"/>
      <c r="AE9" s="920"/>
      <c r="AF9" s="920"/>
      <c r="AG9" s="920" t="s">
        <v>326</v>
      </c>
      <c r="AH9" s="920"/>
      <c r="AI9" s="920"/>
      <c r="AJ9" s="920"/>
      <c r="AK9" s="914"/>
      <c r="AL9" s="915"/>
      <c r="AM9" s="915"/>
      <c r="AN9" s="949"/>
      <c r="AO9" s="950"/>
      <c r="AP9" s="2"/>
    </row>
    <row r="10" spans="2:86" ht="12" customHeight="1" x14ac:dyDescent="0.15">
      <c r="B10" s="930"/>
      <c r="C10" s="935"/>
      <c r="D10" s="933"/>
      <c r="E10" s="933"/>
      <c r="F10" s="933"/>
      <c r="G10" s="933"/>
      <c r="H10" s="933"/>
      <c r="I10" s="933"/>
      <c r="J10" s="934"/>
      <c r="K10" s="920"/>
      <c r="L10" s="920"/>
      <c r="M10" s="920"/>
      <c r="N10" s="920"/>
      <c r="O10" s="920"/>
      <c r="P10" s="920"/>
      <c r="Q10" s="920"/>
      <c r="R10" s="920"/>
      <c r="S10" s="920"/>
      <c r="T10" s="920"/>
      <c r="U10" s="917"/>
      <c r="V10" s="919"/>
      <c r="W10" s="917"/>
      <c r="X10" s="919"/>
      <c r="Y10" s="56" t="s">
        <v>21</v>
      </c>
      <c r="Z10" s="52" t="s">
        <v>22</v>
      </c>
      <c r="AA10" s="52" t="s">
        <v>327</v>
      </c>
      <c r="AB10" s="52" t="s">
        <v>328</v>
      </c>
      <c r="AC10" s="52" t="s">
        <v>21</v>
      </c>
      <c r="AD10" s="52" t="s">
        <v>22</v>
      </c>
      <c r="AE10" s="52" t="s">
        <v>327</v>
      </c>
      <c r="AF10" s="52" t="s">
        <v>328</v>
      </c>
      <c r="AG10" s="52" t="s">
        <v>21</v>
      </c>
      <c r="AH10" s="52" t="s">
        <v>22</v>
      </c>
      <c r="AI10" s="52" t="s">
        <v>327</v>
      </c>
      <c r="AJ10" s="52" t="s">
        <v>328</v>
      </c>
      <c r="AK10" s="917"/>
      <c r="AL10" s="918"/>
      <c r="AM10" s="918"/>
      <c r="AN10" s="951"/>
      <c r="AO10" s="952"/>
      <c r="AP10" s="2"/>
    </row>
    <row r="11" spans="2:86" ht="12" customHeight="1" x14ac:dyDescent="0.15">
      <c r="B11" s="930"/>
      <c r="C11" s="935"/>
      <c r="D11" s="933"/>
      <c r="E11" s="933"/>
      <c r="F11" s="933"/>
      <c r="G11" s="933"/>
      <c r="H11" s="933"/>
      <c r="I11" s="933"/>
      <c r="J11" s="934"/>
      <c r="K11" s="103">
        <v>1</v>
      </c>
      <c r="L11" s="886" t="s">
        <v>464</v>
      </c>
      <c r="M11" s="887"/>
      <c r="N11" s="886" t="s">
        <v>575</v>
      </c>
      <c r="O11" s="887"/>
      <c r="P11" s="886" t="s">
        <v>577</v>
      </c>
      <c r="Q11" s="887"/>
      <c r="R11" s="839" t="s">
        <v>466</v>
      </c>
      <c r="S11" s="839"/>
      <c r="T11" s="839"/>
      <c r="U11" s="886" t="s">
        <v>578</v>
      </c>
      <c r="V11" s="887"/>
      <c r="W11" s="886" t="s">
        <v>540</v>
      </c>
      <c r="X11" s="887"/>
      <c r="Y11" s="57"/>
      <c r="Z11" s="57"/>
      <c r="AA11" s="57"/>
      <c r="AB11" s="57"/>
      <c r="AC11" s="63"/>
      <c r="AD11" s="63"/>
      <c r="AE11" s="63"/>
      <c r="AF11" s="63"/>
      <c r="AG11" s="63"/>
      <c r="AH11" s="63"/>
      <c r="AI11" s="63"/>
      <c r="AJ11" s="63"/>
      <c r="AK11" s="900"/>
      <c r="AL11" s="901"/>
      <c r="AM11" s="901"/>
      <c r="AN11" s="901"/>
      <c r="AO11" s="902"/>
      <c r="AP11" s="2"/>
      <c r="AQ11" s="62">
        <f>IF(P11="材質劣化",2,IF(P11="漏水",3,1))</f>
        <v>2</v>
      </c>
      <c r="AS11" s="43" t="str">
        <f>IF(Y11&lt;&gt;"",1,"")</f>
        <v/>
      </c>
    </row>
    <row r="12" spans="2:86" ht="12" customHeight="1" x14ac:dyDescent="0.15">
      <c r="B12" s="930"/>
      <c r="C12" s="935"/>
      <c r="D12" s="933"/>
      <c r="E12" s="933"/>
      <c r="F12" s="933"/>
      <c r="G12" s="933"/>
      <c r="H12" s="933"/>
      <c r="I12" s="933"/>
      <c r="J12" s="934"/>
      <c r="K12" s="103">
        <v>2</v>
      </c>
      <c r="L12" s="886" t="s">
        <v>464</v>
      </c>
      <c r="M12" s="887"/>
      <c r="N12" s="886" t="s">
        <v>571</v>
      </c>
      <c r="O12" s="887"/>
      <c r="P12" s="886" t="s">
        <v>577</v>
      </c>
      <c r="Q12" s="887"/>
      <c r="R12" s="839" t="s">
        <v>466</v>
      </c>
      <c r="S12" s="839"/>
      <c r="T12" s="839"/>
      <c r="U12" s="886" t="s">
        <v>540</v>
      </c>
      <c r="V12" s="887"/>
      <c r="W12" s="886" t="s">
        <v>540</v>
      </c>
      <c r="X12" s="887"/>
      <c r="Y12" s="57"/>
      <c r="Z12" s="57"/>
      <c r="AA12" s="57"/>
      <c r="AB12" s="57"/>
      <c r="AC12" s="63"/>
      <c r="AD12" s="63"/>
      <c r="AE12" s="63"/>
      <c r="AF12" s="63">
        <v>0.12</v>
      </c>
      <c r="AG12" s="63"/>
      <c r="AH12" s="63"/>
      <c r="AI12" s="63"/>
      <c r="AJ12" s="63"/>
      <c r="AK12" s="900"/>
      <c r="AL12" s="901"/>
      <c r="AM12" s="901"/>
      <c r="AN12" s="901"/>
      <c r="AO12" s="902"/>
      <c r="AP12" s="2"/>
      <c r="AQ12" s="62">
        <f>IF(P12="材質劣化",2,IF(P12="漏水",3,1))</f>
        <v>2</v>
      </c>
    </row>
    <row r="13" spans="2:86" ht="12" customHeight="1" x14ac:dyDescent="0.15">
      <c r="B13" s="930"/>
      <c r="C13" s="935"/>
      <c r="D13" s="933"/>
      <c r="E13" s="933"/>
      <c r="F13" s="933"/>
      <c r="G13" s="933"/>
      <c r="H13" s="933"/>
      <c r="I13" s="933"/>
      <c r="J13" s="934"/>
      <c r="K13" s="103">
        <v>3</v>
      </c>
      <c r="L13" s="886" t="s">
        <v>464</v>
      </c>
      <c r="M13" s="887"/>
      <c r="N13" s="886" t="s">
        <v>573</v>
      </c>
      <c r="O13" s="887"/>
      <c r="P13" s="886" t="s">
        <v>577</v>
      </c>
      <c r="Q13" s="887"/>
      <c r="R13" s="903" t="s">
        <v>466</v>
      </c>
      <c r="S13" s="904"/>
      <c r="T13" s="905"/>
      <c r="U13" s="886" t="s">
        <v>540</v>
      </c>
      <c r="V13" s="887"/>
      <c r="W13" s="886" t="s">
        <v>540</v>
      </c>
      <c r="X13" s="887"/>
      <c r="Y13" s="57"/>
      <c r="Z13" s="57"/>
      <c r="AA13" s="57"/>
      <c r="AB13" s="57"/>
      <c r="AC13" s="63"/>
      <c r="AD13" s="63"/>
      <c r="AE13" s="63"/>
      <c r="AF13" s="63">
        <v>0.49</v>
      </c>
      <c r="AG13" s="63"/>
      <c r="AH13" s="63"/>
      <c r="AI13" s="63"/>
      <c r="AJ13" s="63"/>
      <c r="AK13" s="900"/>
      <c r="AL13" s="901"/>
      <c r="AM13" s="901"/>
      <c r="AN13" s="901"/>
      <c r="AO13" s="902"/>
      <c r="AP13" s="2"/>
      <c r="AQ13" s="62">
        <f t="shared" ref="AQ13:AQ27" si="2">IF(P13="材質劣化",2,IF(P13="漏水",3,1))</f>
        <v>2</v>
      </c>
    </row>
    <row r="14" spans="2:86" ht="12" customHeight="1" x14ac:dyDescent="0.15">
      <c r="B14" s="930"/>
      <c r="C14" s="935"/>
      <c r="D14" s="933"/>
      <c r="E14" s="933"/>
      <c r="F14" s="933"/>
      <c r="G14" s="933"/>
      <c r="H14" s="933"/>
      <c r="I14" s="933"/>
      <c r="J14" s="934"/>
      <c r="K14" s="103">
        <v>4</v>
      </c>
      <c r="L14" s="886" t="s">
        <v>464</v>
      </c>
      <c r="M14" s="887"/>
      <c r="N14" s="886" t="s">
        <v>572</v>
      </c>
      <c r="O14" s="887"/>
      <c r="P14" s="886" t="s">
        <v>473</v>
      </c>
      <c r="Q14" s="887"/>
      <c r="R14" s="903" t="s">
        <v>473</v>
      </c>
      <c r="S14" s="904"/>
      <c r="T14" s="905"/>
      <c r="U14" s="886" t="s">
        <v>578</v>
      </c>
      <c r="V14" s="887"/>
      <c r="W14" s="886" t="s">
        <v>540</v>
      </c>
      <c r="X14" s="887"/>
      <c r="Y14" s="57"/>
      <c r="Z14" s="57"/>
      <c r="AA14" s="57"/>
      <c r="AB14" s="57"/>
      <c r="AC14" s="63"/>
      <c r="AD14" s="63"/>
      <c r="AE14" s="63"/>
      <c r="AF14" s="63"/>
      <c r="AG14" s="63"/>
      <c r="AH14" s="63"/>
      <c r="AI14" s="63"/>
      <c r="AJ14" s="63"/>
      <c r="AK14" s="900"/>
      <c r="AL14" s="901"/>
      <c r="AM14" s="901"/>
      <c r="AN14" s="901"/>
      <c r="AO14" s="902"/>
      <c r="AP14" s="2"/>
      <c r="AQ14" s="62">
        <f t="shared" si="2"/>
        <v>3</v>
      </c>
    </row>
    <row r="15" spans="2:86" ht="12" customHeight="1" x14ac:dyDescent="0.15">
      <c r="B15" s="930"/>
      <c r="C15" s="935"/>
      <c r="D15" s="933"/>
      <c r="E15" s="933"/>
      <c r="F15" s="933"/>
      <c r="G15" s="933"/>
      <c r="H15" s="933"/>
      <c r="I15" s="933"/>
      <c r="J15" s="934"/>
      <c r="K15" s="103">
        <v>5</v>
      </c>
      <c r="L15" s="886" t="s">
        <v>250</v>
      </c>
      <c r="M15" s="887"/>
      <c r="N15" s="886" t="s">
        <v>574</v>
      </c>
      <c r="O15" s="887"/>
      <c r="P15" s="886" t="s">
        <v>473</v>
      </c>
      <c r="Q15" s="887"/>
      <c r="R15" s="903" t="s">
        <v>476</v>
      </c>
      <c r="S15" s="904"/>
      <c r="T15" s="905"/>
      <c r="U15" s="886" t="s">
        <v>540</v>
      </c>
      <c r="V15" s="887"/>
      <c r="W15" s="886" t="s">
        <v>540</v>
      </c>
      <c r="X15" s="887"/>
      <c r="Y15" s="57"/>
      <c r="Z15" s="57"/>
      <c r="AA15" s="57"/>
      <c r="AB15" s="57"/>
      <c r="AC15" s="63"/>
      <c r="AD15" s="63"/>
      <c r="AE15" s="63"/>
      <c r="AF15" s="63"/>
      <c r="AG15" s="63"/>
      <c r="AH15" s="63"/>
      <c r="AI15" s="63"/>
      <c r="AJ15" s="63">
        <v>3</v>
      </c>
      <c r="AK15" s="900"/>
      <c r="AL15" s="901"/>
      <c r="AM15" s="901"/>
      <c r="AN15" s="901"/>
      <c r="AO15" s="902"/>
      <c r="AP15" s="2"/>
      <c r="AQ15" s="62">
        <f t="shared" si="2"/>
        <v>3</v>
      </c>
    </row>
    <row r="16" spans="2:86" ht="12" customHeight="1" x14ac:dyDescent="0.15">
      <c r="B16" s="930"/>
      <c r="C16" s="935"/>
      <c r="D16" s="933"/>
      <c r="E16" s="933"/>
      <c r="F16" s="933"/>
      <c r="G16" s="933"/>
      <c r="H16" s="933"/>
      <c r="I16" s="933"/>
      <c r="J16" s="934"/>
      <c r="K16" s="103">
        <v>6</v>
      </c>
      <c r="L16" s="886" t="s">
        <v>250</v>
      </c>
      <c r="M16" s="887"/>
      <c r="N16" s="886" t="s">
        <v>574</v>
      </c>
      <c r="O16" s="887"/>
      <c r="P16" s="886" t="s">
        <v>473</v>
      </c>
      <c r="Q16" s="887"/>
      <c r="R16" s="903" t="s">
        <v>476</v>
      </c>
      <c r="S16" s="904"/>
      <c r="T16" s="905"/>
      <c r="U16" s="886" t="s">
        <v>540</v>
      </c>
      <c r="V16" s="887"/>
      <c r="W16" s="886" t="s">
        <v>540</v>
      </c>
      <c r="X16" s="887"/>
      <c r="Y16" s="57"/>
      <c r="Z16" s="57"/>
      <c r="AA16" s="57"/>
      <c r="AB16" s="57"/>
      <c r="AC16" s="63"/>
      <c r="AD16" s="63"/>
      <c r="AE16" s="63"/>
      <c r="AF16" s="63"/>
      <c r="AG16" s="63"/>
      <c r="AH16" s="63"/>
      <c r="AI16" s="63"/>
      <c r="AJ16" s="63">
        <v>3</v>
      </c>
      <c r="AK16" s="900"/>
      <c r="AL16" s="901"/>
      <c r="AM16" s="901"/>
      <c r="AN16" s="901"/>
      <c r="AO16" s="902"/>
      <c r="AP16" s="2"/>
      <c r="AQ16" s="62">
        <f t="shared" si="2"/>
        <v>3</v>
      </c>
    </row>
    <row r="17" spans="2:46" ht="12" customHeight="1" x14ac:dyDescent="0.15">
      <c r="B17" s="930"/>
      <c r="C17" s="935"/>
      <c r="D17" s="933"/>
      <c r="E17" s="933"/>
      <c r="F17" s="933"/>
      <c r="G17" s="933"/>
      <c r="H17" s="933"/>
      <c r="I17" s="933"/>
      <c r="J17" s="934"/>
      <c r="K17" s="103"/>
      <c r="L17" s="886"/>
      <c r="M17" s="887"/>
      <c r="N17" s="886"/>
      <c r="O17" s="887"/>
      <c r="P17" s="886"/>
      <c r="Q17" s="887"/>
      <c r="R17" s="903"/>
      <c r="S17" s="904"/>
      <c r="T17" s="905"/>
      <c r="U17" s="886"/>
      <c r="V17" s="887"/>
      <c r="W17" s="886"/>
      <c r="X17" s="887"/>
      <c r="Y17" s="57"/>
      <c r="Z17" s="57"/>
      <c r="AA17" s="57"/>
      <c r="AB17" s="57"/>
      <c r="AC17" s="63"/>
      <c r="AD17" s="63"/>
      <c r="AE17" s="63"/>
      <c r="AF17" s="63"/>
      <c r="AG17" s="63"/>
      <c r="AH17" s="63"/>
      <c r="AI17" s="63"/>
      <c r="AJ17" s="63"/>
      <c r="AK17" s="900"/>
      <c r="AL17" s="901"/>
      <c r="AM17" s="901"/>
      <c r="AN17" s="901"/>
      <c r="AO17" s="902"/>
      <c r="AP17" s="2"/>
      <c r="AQ17" s="62">
        <f t="shared" si="2"/>
        <v>1</v>
      </c>
    </row>
    <row r="18" spans="2:46" ht="12" customHeight="1" x14ac:dyDescent="0.15">
      <c r="B18" s="930"/>
      <c r="C18" s="935"/>
      <c r="D18" s="933"/>
      <c r="E18" s="933"/>
      <c r="F18" s="933"/>
      <c r="G18" s="933"/>
      <c r="H18" s="933"/>
      <c r="I18" s="933"/>
      <c r="J18" s="934"/>
      <c r="K18" s="103"/>
      <c r="L18" s="886"/>
      <c r="M18" s="887"/>
      <c r="N18" s="886"/>
      <c r="O18" s="887"/>
      <c r="P18" s="886"/>
      <c r="Q18" s="887"/>
      <c r="R18" s="903"/>
      <c r="S18" s="904"/>
      <c r="T18" s="905"/>
      <c r="U18" s="886"/>
      <c r="V18" s="887"/>
      <c r="W18" s="886"/>
      <c r="X18" s="887"/>
      <c r="Y18" s="57"/>
      <c r="Z18" s="57"/>
      <c r="AA18" s="57"/>
      <c r="AB18" s="57"/>
      <c r="AC18" s="63"/>
      <c r="AD18" s="63"/>
      <c r="AE18" s="63"/>
      <c r="AF18" s="63"/>
      <c r="AG18" s="63"/>
      <c r="AH18" s="63"/>
      <c r="AI18" s="63"/>
      <c r="AJ18" s="63"/>
      <c r="AK18" s="900"/>
      <c r="AL18" s="901"/>
      <c r="AM18" s="901"/>
      <c r="AN18" s="901"/>
      <c r="AO18" s="902"/>
      <c r="AP18" s="2"/>
      <c r="AQ18" s="62">
        <f t="shared" si="2"/>
        <v>1</v>
      </c>
    </row>
    <row r="19" spans="2:46" ht="12" customHeight="1" x14ac:dyDescent="0.15">
      <c r="B19" s="930"/>
      <c r="C19" s="935"/>
      <c r="D19" s="933"/>
      <c r="E19" s="933"/>
      <c r="F19" s="933"/>
      <c r="G19" s="933"/>
      <c r="H19" s="933"/>
      <c r="I19" s="933"/>
      <c r="J19" s="934"/>
      <c r="K19" s="103"/>
      <c r="L19" s="886"/>
      <c r="M19" s="887"/>
      <c r="N19" s="886"/>
      <c r="O19" s="887"/>
      <c r="P19" s="886"/>
      <c r="Q19" s="887"/>
      <c r="R19" s="903"/>
      <c r="S19" s="904"/>
      <c r="T19" s="905"/>
      <c r="U19" s="886"/>
      <c r="V19" s="887"/>
      <c r="W19" s="886"/>
      <c r="X19" s="887"/>
      <c r="Y19" s="57"/>
      <c r="Z19" s="57"/>
      <c r="AA19" s="57"/>
      <c r="AB19" s="57"/>
      <c r="AC19" s="63"/>
      <c r="AD19" s="63"/>
      <c r="AE19" s="63"/>
      <c r="AF19" s="63"/>
      <c r="AG19" s="63"/>
      <c r="AH19" s="63"/>
      <c r="AI19" s="63"/>
      <c r="AJ19" s="63"/>
      <c r="AK19" s="900"/>
      <c r="AL19" s="901"/>
      <c r="AM19" s="901"/>
      <c r="AN19" s="901"/>
      <c r="AO19" s="902"/>
      <c r="AP19" s="2"/>
      <c r="AQ19" s="62">
        <f t="shared" si="2"/>
        <v>1</v>
      </c>
    </row>
    <row r="20" spans="2:46" ht="12" customHeight="1" x14ac:dyDescent="0.15">
      <c r="B20" s="930"/>
      <c r="C20" s="935"/>
      <c r="D20" s="933"/>
      <c r="E20" s="933"/>
      <c r="F20" s="933"/>
      <c r="G20" s="933"/>
      <c r="H20" s="933"/>
      <c r="I20" s="933"/>
      <c r="J20" s="934"/>
      <c r="K20" s="103"/>
      <c r="L20" s="886"/>
      <c r="M20" s="887"/>
      <c r="N20" s="886"/>
      <c r="O20" s="887"/>
      <c r="P20" s="886"/>
      <c r="Q20" s="887"/>
      <c r="R20" s="903"/>
      <c r="S20" s="904"/>
      <c r="T20" s="905"/>
      <c r="U20" s="886"/>
      <c r="V20" s="887"/>
      <c r="W20" s="886"/>
      <c r="X20" s="887"/>
      <c r="Y20" s="57"/>
      <c r="Z20" s="57"/>
      <c r="AA20" s="57"/>
      <c r="AB20" s="57"/>
      <c r="AC20" s="63"/>
      <c r="AD20" s="63"/>
      <c r="AE20" s="63"/>
      <c r="AF20" s="63"/>
      <c r="AG20" s="63"/>
      <c r="AH20" s="63"/>
      <c r="AI20" s="63"/>
      <c r="AJ20" s="63"/>
      <c r="AK20" s="900"/>
      <c r="AL20" s="901"/>
      <c r="AM20" s="901"/>
      <c r="AN20" s="901"/>
      <c r="AO20" s="902"/>
      <c r="AP20" s="2"/>
      <c r="AQ20" s="62">
        <f t="shared" si="2"/>
        <v>1</v>
      </c>
    </row>
    <row r="21" spans="2:46" ht="12" customHeight="1" x14ac:dyDescent="0.15">
      <c r="B21" s="930"/>
      <c r="C21" s="935"/>
      <c r="D21" s="933"/>
      <c r="E21" s="933"/>
      <c r="F21" s="933"/>
      <c r="G21" s="933"/>
      <c r="H21" s="933"/>
      <c r="I21" s="933"/>
      <c r="J21" s="934"/>
      <c r="K21" s="103"/>
      <c r="L21" s="886"/>
      <c r="M21" s="887"/>
      <c r="N21" s="886"/>
      <c r="O21" s="887"/>
      <c r="P21" s="886"/>
      <c r="Q21" s="887"/>
      <c r="R21" s="903"/>
      <c r="S21" s="904"/>
      <c r="T21" s="905"/>
      <c r="U21" s="886"/>
      <c r="V21" s="887"/>
      <c r="W21" s="886"/>
      <c r="X21" s="887"/>
      <c r="Y21" s="57"/>
      <c r="Z21" s="57"/>
      <c r="AA21" s="57"/>
      <c r="AB21" s="57"/>
      <c r="AC21" s="63"/>
      <c r="AD21" s="63"/>
      <c r="AE21" s="63"/>
      <c r="AF21" s="63"/>
      <c r="AG21" s="63"/>
      <c r="AH21" s="63"/>
      <c r="AI21" s="63"/>
      <c r="AJ21" s="63"/>
      <c r="AK21" s="900"/>
      <c r="AL21" s="901"/>
      <c r="AM21" s="901"/>
      <c r="AN21" s="901"/>
      <c r="AO21" s="902"/>
      <c r="AP21" s="2"/>
      <c r="AQ21" s="62">
        <f>IF(P21="材質劣化",2,IF(P21="漏水",3,1))</f>
        <v>1</v>
      </c>
    </row>
    <row r="22" spans="2:46" ht="12" customHeight="1" x14ac:dyDescent="0.15">
      <c r="B22" s="930"/>
      <c r="C22" s="935"/>
      <c r="D22" s="933"/>
      <c r="E22" s="933"/>
      <c r="F22" s="933"/>
      <c r="G22" s="933"/>
      <c r="H22" s="933"/>
      <c r="I22" s="933"/>
      <c r="J22" s="934"/>
      <c r="K22" s="103"/>
      <c r="L22" s="886"/>
      <c r="M22" s="887"/>
      <c r="N22" s="886"/>
      <c r="O22" s="887"/>
      <c r="P22" s="886"/>
      <c r="Q22" s="887"/>
      <c r="R22" s="903"/>
      <c r="S22" s="904"/>
      <c r="T22" s="905"/>
      <c r="U22" s="886"/>
      <c r="V22" s="887"/>
      <c r="W22" s="886"/>
      <c r="X22" s="887"/>
      <c r="Y22" s="57"/>
      <c r="Z22" s="57"/>
      <c r="AA22" s="57"/>
      <c r="AB22" s="57"/>
      <c r="AC22" s="63"/>
      <c r="AD22" s="63"/>
      <c r="AE22" s="63"/>
      <c r="AF22" s="63"/>
      <c r="AG22" s="63"/>
      <c r="AH22" s="63"/>
      <c r="AI22" s="63"/>
      <c r="AJ22" s="63"/>
      <c r="AK22" s="900"/>
      <c r="AL22" s="901"/>
      <c r="AM22" s="901"/>
      <c r="AN22" s="901"/>
      <c r="AO22" s="902"/>
      <c r="AP22" s="2"/>
      <c r="AQ22" s="62">
        <f t="shared" si="2"/>
        <v>1</v>
      </c>
    </row>
    <row r="23" spans="2:46" ht="12" customHeight="1" x14ac:dyDescent="0.15">
      <c r="B23" s="930"/>
      <c r="C23" s="935"/>
      <c r="D23" s="933"/>
      <c r="E23" s="933"/>
      <c r="F23" s="933"/>
      <c r="G23" s="933"/>
      <c r="H23" s="933"/>
      <c r="I23" s="933"/>
      <c r="J23" s="934"/>
      <c r="K23" s="103"/>
      <c r="L23" s="886"/>
      <c r="M23" s="887"/>
      <c r="N23" s="886"/>
      <c r="O23" s="887"/>
      <c r="P23" s="886"/>
      <c r="Q23" s="887"/>
      <c r="R23" s="903"/>
      <c r="S23" s="904"/>
      <c r="T23" s="905"/>
      <c r="U23" s="886"/>
      <c r="V23" s="887"/>
      <c r="W23" s="886"/>
      <c r="X23" s="887"/>
      <c r="Y23" s="57"/>
      <c r="Z23" s="57"/>
      <c r="AA23" s="57"/>
      <c r="AB23" s="57"/>
      <c r="AC23" s="63"/>
      <c r="AD23" s="63"/>
      <c r="AE23" s="63"/>
      <c r="AF23" s="63"/>
      <c r="AG23" s="63"/>
      <c r="AH23" s="63"/>
      <c r="AI23" s="63"/>
      <c r="AJ23" s="63"/>
      <c r="AK23" s="900"/>
      <c r="AL23" s="901"/>
      <c r="AM23" s="901"/>
      <c r="AN23" s="901"/>
      <c r="AO23" s="902"/>
      <c r="AP23" s="2"/>
      <c r="AQ23" s="62">
        <f t="shared" si="2"/>
        <v>1</v>
      </c>
    </row>
    <row r="24" spans="2:46" ht="12" customHeight="1" x14ac:dyDescent="0.15">
      <c r="B24" s="930"/>
      <c r="C24" s="935"/>
      <c r="D24" s="933"/>
      <c r="E24" s="933"/>
      <c r="F24" s="933"/>
      <c r="G24" s="933"/>
      <c r="H24" s="933"/>
      <c r="I24" s="933"/>
      <c r="J24" s="934"/>
      <c r="K24" s="103"/>
      <c r="L24" s="886"/>
      <c r="M24" s="887"/>
      <c r="N24" s="886"/>
      <c r="O24" s="887"/>
      <c r="P24" s="886"/>
      <c r="Q24" s="887"/>
      <c r="R24" s="903"/>
      <c r="S24" s="904"/>
      <c r="T24" s="905"/>
      <c r="U24" s="886"/>
      <c r="V24" s="887"/>
      <c r="W24" s="886"/>
      <c r="X24" s="887"/>
      <c r="Y24" s="57"/>
      <c r="Z24" s="57"/>
      <c r="AA24" s="57"/>
      <c r="AB24" s="57"/>
      <c r="AC24" s="63"/>
      <c r="AD24" s="63"/>
      <c r="AE24" s="63"/>
      <c r="AF24" s="63"/>
      <c r="AG24" s="63"/>
      <c r="AH24" s="63"/>
      <c r="AI24" s="63"/>
      <c r="AJ24" s="63"/>
      <c r="AK24" s="900"/>
      <c r="AL24" s="901"/>
      <c r="AM24" s="901"/>
      <c r="AN24" s="901"/>
      <c r="AO24" s="902"/>
      <c r="AP24" s="2"/>
      <c r="AQ24" s="62">
        <f t="shared" si="2"/>
        <v>1</v>
      </c>
    </row>
    <row r="25" spans="2:46" ht="12" customHeight="1" x14ac:dyDescent="0.15">
      <c r="B25" s="930"/>
      <c r="C25" s="935"/>
      <c r="D25" s="933"/>
      <c r="E25" s="933"/>
      <c r="F25" s="933"/>
      <c r="G25" s="933"/>
      <c r="H25" s="933"/>
      <c r="I25" s="933"/>
      <c r="J25" s="934"/>
      <c r="K25" s="103"/>
      <c r="L25" s="886"/>
      <c r="M25" s="887"/>
      <c r="N25" s="886"/>
      <c r="O25" s="887"/>
      <c r="P25" s="886"/>
      <c r="Q25" s="887"/>
      <c r="R25" s="903"/>
      <c r="S25" s="904"/>
      <c r="T25" s="905"/>
      <c r="U25" s="886"/>
      <c r="V25" s="887"/>
      <c r="W25" s="886"/>
      <c r="X25" s="887"/>
      <c r="Y25" s="57"/>
      <c r="Z25" s="57"/>
      <c r="AA25" s="57"/>
      <c r="AB25" s="57"/>
      <c r="AC25" s="63"/>
      <c r="AD25" s="63"/>
      <c r="AE25" s="63"/>
      <c r="AF25" s="63"/>
      <c r="AG25" s="63"/>
      <c r="AH25" s="63"/>
      <c r="AI25" s="63"/>
      <c r="AJ25" s="63"/>
      <c r="AK25" s="900"/>
      <c r="AL25" s="901"/>
      <c r="AM25" s="901"/>
      <c r="AN25" s="901"/>
      <c r="AO25" s="902"/>
      <c r="AP25" s="2"/>
      <c r="AQ25" s="62">
        <f t="shared" si="2"/>
        <v>1</v>
      </c>
    </row>
    <row r="26" spans="2:46" ht="12" customHeight="1" x14ac:dyDescent="0.15">
      <c r="B26" s="930"/>
      <c r="C26" s="935"/>
      <c r="D26" s="933"/>
      <c r="E26" s="933"/>
      <c r="F26" s="933"/>
      <c r="G26" s="933"/>
      <c r="H26" s="933"/>
      <c r="I26" s="933"/>
      <c r="J26" s="934"/>
      <c r="K26" s="103"/>
      <c r="L26" s="886"/>
      <c r="M26" s="887"/>
      <c r="N26" s="886"/>
      <c r="O26" s="887"/>
      <c r="P26" s="886"/>
      <c r="Q26" s="887"/>
      <c r="R26" s="903"/>
      <c r="S26" s="904"/>
      <c r="T26" s="905"/>
      <c r="U26" s="886"/>
      <c r="V26" s="887"/>
      <c r="W26" s="886"/>
      <c r="X26" s="887"/>
      <c r="Y26" s="57"/>
      <c r="Z26" s="57"/>
      <c r="AA26" s="57"/>
      <c r="AB26" s="57"/>
      <c r="AC26" s="63"/>
      <c r="AD26" s="63"/>
      <c r="AE26" s="63"/>
      <c r="AF26" s="63"/>
      <c r="AG26" s="63"/>
      <c r="AH26" s="63"/>
      <c r="AI26" s="63"/>
      <c r="AJ26" s="63"/>
      <c r="AK26" s="900"/>
      <c r="AL26" s="901"/>
      <c r="AM26" s="901"/>
      <c r="AN26" s="901"/>
      <c r="AO26" s="902"/>
      <c r="AP26" s="2"/>
      <c r="AQ26" s="62">
        <f>IF(P26="材質劣化",2,IF(P26="漏水",3,1))</f>
        <v>1</v>
      </c>
    </row>
    <row r="27" spans="2:46" ht="12" customHeight="1" x14ac:dyDescent="0.15">
      <c r="B27" s="930"/>
      <c r="C27" s="935"/>
      <c r="D27" s="933"/>
      <c r="E27" s="933"/>
      <c r="F27" s="933"/>
      <c r="G27" s="933"/>
      <c r="H27" s="933"/>
      <c r="I27" s="933"/>
      <c r="J27" s="934"/>
      <c r="K27" s="103"/>
      <c r="L27" s="886"/>
      <c r="M27" s="887"/>
      <c r="N27" s="886"/>
      <c r="O27" s="887"/>
      <c r="P27" s="886"/>
      <c r="Q27" s="887"/>
      <c r="R27" s="903"/>
      <c r="S27" s="904"/>
      <c r="T27" s="905"/>
      <c r="U27" s="886"/>
      <c r="V27" s="887"/>
      <c r="W27" s="886"/>
      <c r="X27" s="887"/>
      <c r="Y27" s="57"/>
      <c r="Z27" s="57"/>
      <c r="AA27" s="57"/>
      <c r="AB27" s="57"/>
      <c r="AC27" s="63"/>
      <c r="AD27" s="63"/>
      <c r="AE27" s="63"/>
      <c r="AF27" s="63"/>
      <c r="AG27" s="63"/>
      <c r="AH27" s="63"/>
      <c r="AI27" s="63"/>
      <c r="AJ27" s="63"/>
      <c r="AK27" s="900"/>
      <c r="AL27" s="901"/>
      <c r="AM27" s="901"/>
      <c r="AN27" s="901"/>
      <c r="AO27" s="902"/>
      <c r="AP27" s="2"/>
      <c r="AQ27" s="62">
        <f t="shared" si="2"/>
        <v>1</v>
      </c>
    </row>
    <row r="28" spans="2:46" ht="12" customHeight="1" x14ac:dyDescent="0.15">
      <c r="B28" s="930"/>
      <c r="C28" s="935"/>
      <c r="D28" s="933"/>
      <c r="E28" s="933"/>
      <c r="F28" s="933"/>
      <c r="G28" s="933"/>
      <c r="H28" s="933"/>
      <c r="I28" s="933"/>
      <c r="J28" s="934"/>
      <c r="K28" s="103"/>
      <c r="L28" s="886"/>
      <c r="M28" s="887"/>
      <c r="N28" s="886"/>
      <c r="O28" s="887"/>
      <c r="P28" s="886"/>
      <c r="Q28" s="887"/>
      <c r="R28" s="903"/>
      <c r="S28" s="904"/>
      <c r="T28" s="905"/>
      <c r="U28" s="886"/>
      <c r="V28" s="887"/>
      <c r="W28" s="886"/>
      <c r="X28" s="887"/>
      <c r="Y28" s="57"/>
      <c r="Z28" s="57"/>
      <c r="AA28" s="57"/>
      <c r="AB28" s="57"/>
      <c r="AC28" s="63"/>
      <c r="AD28" s="63"/>
      <c r="AE28" s="63"/>
      <c r="AF28" s="63"/>
      <c r="AG28" s="63"/>
      <c r="AH28" s="63"/>
      <c r="AI28" s="63"/>
      <c r="AJ28" s="63"/>
      <c r="AK28" s="900"/>
      <c r="AL28" s="901"/>
      <c r="AM28" s="901"/>
      <c r="AN28" s="901"/>
      <c r="AO28" s="902"/>
      <c r="AP28" s="2"/>
      <c r="AQ28" s="62">
        <f>IF(P30="材質劣化",2,IF(P30="漏水",3,1))</f>
        <v>1</v>
      </c>
    </row>
    <row r="29" spans="2:46" ht="12" customHeight="1" x14ac:dyDescent="0.15">
      <c r="B29" s="930"/>
      <c r="C29" s="935"/>
      <c r="D29" s="933"/>
      <c r="E29" s="933"/>
      <c r="F29" s="933"/>
      <c r="G29" s="933"/>
      <c r="H29" s="933"/>
      <c r="I29" s="933"/>
      <c r="J29" s="934"/>
      <c r="K29" s="103"/>
      <c r="L29" s="886"/>
      <c r="M29" s="887"/>
      <c r="N29" s="886"/>
      <c r="O29" s="887"/>
      <c r="P29" s="886"/>
      <c r="Q29" s="887"/>
      <c r="R29" s="903"/>
      <c r="S29" s="904"/>
      <c r="T29" s="905"/>
      <c r="U29" s="886"/>
      <c r="V29" s="887"/>
      <c r="W29" s="886"/>
      <c r="X29" s="887"/>
      <c r="Y29" s="57"/>
      <c r="Z29" s="57"/>
      <c r="AA29" s="57"/>
      <c r="AB29" s="57"/>
      <c r="AC29" s="63"/>
      <c r="AD29" s="63"/>
      <c r="AE29" s="63"/>
      <c r="AF29" s="63"/>
      <c r="AG29" s="63"/>
      <c r="AH29" s="63"/>
      <c r="AI29" s="63"/>
      <c r="AJ29" s="63"/>
      <c r="AK29" s="900"/>
      <c r="AL29" s="901"/>
      <c r="AM29" s="901"/>
      <c r="AN29" s="901"/>
      <c r="AO29" s="902"/>
      <c r="AP29" s="2"/>
      <c r="AQ29" s="62">
        <f>IF(P34="材質劣化",2,IF(P34="漏水",3,1))</f>
        <v>1</v>
      </c>
    </row>
    <row r="30" spans="2:46" ht="12" customHeight="1" x14ac:dyDescent="0.15">
      <c r="B30" s="930"/>
      <c r="C30" s="935"/>
      <c r="D30" s="933"/>
      <c r="E30" s="933"/>
      <c r="F30" s="933"/>
      <c r="G30" s="933"/>
      <c r="H30" s="933"/>
      <c r="I30" s="933"/>
      <c r="J30" s="934"/>
      <c r="K30" s="103"/>
      <c r="L30" s="886"/>
      <c r="M30" s="887"/>
      <c r="N30" s="886"/>
      <c r="O30" s="887"/>
      <c r="P30" s="886"/>
      <c r="Q30" s="887"/>
      <c r="R30" s="903"/>
      <c r="S30" s="904"/>
      <c r="T30" s="905"/>
      <c r="U30" s="886"/>
      <c r="V30" s="887"/>
      <c r="W30" s="886"/>
      <c r="X30" s="887"/>
      <c r="Y30" s="57"/>
      <c r="Z30" s="57"/>
      <c r="AA30" s="57"/>
      <c r="AB30" s="57"/>
      <c r="AC30" s="63"/>
      <c r="AD30" s="63"/>
      <c r="AE30" s="63"/>
      <c r="AF30" s="63"/>
      <c r="AG30" s="63"/>
      <c r="AH30" s="63"/>
      <c r="AI30" s="63"/>
      <c r="AJ30" s="63"/>
      <c r="AK30" s="900"/>
      <c r="AL30" s="901"/>
      <c r="AM30" s="901"/>
      <c r="AN30" s="901"/>
      <c r="AO30" s="902"/>
      <c r="AP30" s="2"/>
      <c r="AQ30" s="62">
        <f t="shared" ref="AQ30:AQ33" si="3">IF(P30="材質劣化",2,IF(P30="漏水",3,1))</f>
        <v>1</v>
      </c>
    </row>
    <row r="31" spans="2:46" ht="12" customHeight="1" x14ac:dyDescent="0.15">
      <c r="B31" s="930"/>
      <c r="C31" s="935"/>
      <c r="D31" s="933"/>
      <c r="E31" s="933"/>
      <c r="F31" s="933"/>
      <c r="G31" s="933"/>
      <c r="H31" s="933"/>
      <c r="I31" s="933"/>
      <c r="J31" s="934"/>
      <c r="K31" s="103"/>
      <c r="L31" s="886"/>
      <c r="M31" s="887"/>
      <c r="N31" s="886"/>
      <c r="O31" s="887"/>
      <c r="P31" s="886"/>
      <c r="Q31" s="887"/>
      <c r="R31" s="903"/>
      <c r="S31" s="904"/>
      <c r="T31" s="905"/>
      <c r="U31" s="886"/>
      <c r="V31" s="887"/>
      <c r="W31" s="886"/>
      <c r="X31" s="887"/>
      <c r="Y31" s="57"/>
      <c r="Z31" s="57"/>
      <c r="AA31" s="57"/>
      <c r="AB31" s="57"/>
      <c r="AC31" s="63"/>
      <c r="AD31" s="63"/>
      <c r="AE31" s="63"/>
      <c r="AF31" s="63"/>
      <c r="AG31" s="63"/>
      <c r="AH31" s="63"/>
      <c r="AI31" s="63"/>
      <c r="AJ31" s="63"/>
      <c r="AK31" s="900"/>
      <c r="AL31" s="901"/>
      <c r="AM31" s="901"/>
      <c r="AN31" s="901"/>
      <c r="AO31" s="902"/>
      <c r="AP31" s="2"/>
      <c r="AQ31" s="62">
        <f t="shared" ref="AQ31" si="4">IF(P33="材質劣化",2,IF(P33="漏水",3,1))</f>
        <v>1</v>
      </c>
    </row>
    <row r="32" spans="2:46" ht="12" customHeight="1" x14ac:dyDescent="0.15">
      <c r="B32" s="930"/>
      <c r="C32" s="935"/>
      <c r="D32" s="933"/>
      <c r="E32" s="933"/>
      <c r="F32" s="933"/>
      <c r="G32" s="933"/>
      <c r="H32" s="933"/>
      <c r="I32" s="933"/>
      <c r="J32" s="934"/>
      <c r="K32" s="103"/>
      <c r="L32" s="886"/>
      <c r="M32" s="887"/>
      <c r="N32" s="886"/>
      <c r="O32" s="887"/>
      <c r="P32" s="886"/>
      <c r="Q32" s="887"/>
      <c r="R32" s="903"/>
      <c r="S32" s="904"/>
      <c r="T32" s="905"/>
      <c r="U32" s="886"/>
      <c r="V32" s="887"/>
      <c r="W32" s="886"/>
      <c r="X32" s="887"/>
      <c r="Y32" s="57"/>
      <c r="Z32" s="57"/>
      <c r="AA32" s="57"/>
      <c r="AB32" s="57"/>
      <c r="AC32" s="63"/>
      <c r="AD32" s="63"/>
      <c r="AE32" s="63"/>
      <c r="AF32" s="63"/>
      <c r="AG32" s="63"/>
      <c r="AH32" s="63"/>
      <c r="AI32" s="63"/>
      <c r="AJ32" s="63"/>
      <c r="AK32" s="900"/>
      <c r="AL32" s="901"/>
      <c r="AM32" s="901"/>
      <c r="AN32" s="901"/>
      <c r="AO32" s="902"/>
      <c r="AP32" s="2"/>
      <c r="AQ32" s="62">
        <f t="shared" ref="AQ32" si="5">IF(P37="材質劣化",2,IF(P37="漏水",3,1))</f>
        <v>1</v>
      </c>
      <c r="AS32" s="3"/>
      <c r="AT32" s="3"/>
    </row>
    <row r="33" spans="2:86" ht="12" customHeight="1" x14ac:dyDescent="0.15">
      <c r="B33" s="930"/>
      <c r="C33" s="935"/>
      <c r="D33" s="933"/>
      <c r="E33" s="933"/>
      <c r="F33" s="933"/>
      <c r="G33" s="933"/>
      <c r="H33" s="933"/>
      <c r="I33" s="933"/>
      <c r="J33" s="934"/>
      <c r="K33" s="103"/>
      <c r="L33" s="886"/>
      <c r="M33" s="887"/>
      <c r="N33" s="886"/>
      <c r="O33" s="887"/>
      <c r="P33" s="886"/>
      <c r="Q33" s="887"/>
      <c r="R33" s="903"/>
      <c r="S33" s="904"/>
      <c r="T33" s="905"/>
      <c r="U33" s="886"/>
      <c r="V33" s="887"/>
      <c r="W33" s="886"/>
      <c r="X33" s="887"/>
      <c r="Y33" s="57"/>
      <c r="Z33" s="57"/>
      <c r="AA33" s="57"/>
      <c r="AB33" s="57"/>
      <c r="AC33" s="63"/>
      <c r="AD33" s="63"/>
      <c r="AE33" s="63"/>
      <c r="AF33" s="63"/>
      <c r="AG33" s="63"/>
      <c r="AH33" s="63"/>
      <c r="AI33" s="63"/>
      <c r="AJ33" s="63"/>
      <c r="AK33" s="900"/>
      <c r="AL33" s="901"/>
      <c r="AM33" s="901"/>
      <c r="AN33" s="901"/>
      <c r="AO33" s="902"/>
      <c r="AP33" s="2"/>
      <c r="AQ33" s="62">
        <f t="shared" si="3"/>
        <v>1</v>
      </c>
      <c r="AS33" s="189"/>
      <c r="AT33" s="189"/>
    </row>
    <row r="34" spans="2:86" ht="12" customHeight="1" x14ac:dyDescent="0.15">
      <c r="B34" s="930"/>
      <c r="C34" s="935"/>
      <c r="D34" s="933"/>
      <c r="E34" s="933"/>
      <c r="F34" s="933"/>
      <c r="G34" s="933"/>
      <c r="H34" s="933"/>
      <c r="I34" s="933"/>
      <c r="J34" s="934"/>
      <c r="K34" s="103"/>
      <c r="L34" s="886"/>
      <c r="M34" s="887"/>
      <c r="N34" s="886"/>
      <c r="O34" s="887"/>
      <c r="P34" s="886"/>
      <c r="Q34" s="887"/>
      <c r="R34" s="903"/>
      <c r="S34" s="904"/>
      <c r="T34" s="905"/>
      <c r="U34" s="886"/>
      <c r="V34" s="887"/>
      <c r="W34" s="886"/>
      <c r="X34" s="887"/>
      <c r="Y34" s="57"/>
      <c r="Z34" s="57"/>
      <c r="AA34" s="57"/>
      <c r="AB34" s="57"/>
      <c r="AC34" s="63"/>
      <c r="AD34" s="63"/>
      <c r="AE34" s="63"/>
      <c r="AF34" s="63"/>
      <c r="AG34" s="63"/>
      <c r="AH34" s="63"/>
      <c r="AI34" s="63"/>
      <c r="AJ34" s="63"/>
      <c r="AK34" s="900"/>
      <c r="AL34" s="901"/>
      <c r="AM34" s="901"/>
      <c r="AN34" s="901"/>
      <c r="AO34" s="902"/>
      <c r="AP34" s="2"/>
      <c r="AQ34" s="62">
        <f t="shared" ref="AQ34" si="6">IF(P36="材質劣化",2,IF(P36="漏水",3,1))</f>
        <v>1</v>
      </c>
      <c r="AS34" s="190"/>
      <c r="AT34" s="190"/>
    </row>
    <row r="35" spans="2:86" ht="12" customHeight="1" x14ac:dyDescent="0.15">
      <c r="B35" s="930"/>
      <c r="C35" s="935"/>
      <c r="D35" s="933"/>
      <c r="E35" s="933"/>
      <c r="F35" s="933"/>
      <c r="G35" s="933"/>
      <c r="H35" s="933"/>
      <c r="I35" s="933"/>
      <c r="J35" s="934"/>
      <c r="K35" s="962" t="s">
        <v>376</v>
      </c>
      <c r="L35" s="920" t="s">
        <v>181</v>
      </c>
      <c r="M35" s="920"/>
      <c r="N35" s="920"/>
      <c r="O35" s="920"/>
      <c r="P35" s="920"/>
      <c r="Q35" s="920"/>
      <c r="R35" s="920"/>
      <c r="S35" s="920"/>
      <c r="T35" s="920"/>
      <c r="U35" s="920"/>
      <c r="V35" s="920"/>
      <c r="W35" s="920"/>
      <c r="X35" s="920"/>
      <c r="Y35" s="942" t="s">
        <v>329</v>
      </c>
      <c r="Z35" s="943"/>
      <c r="AA35" s="943"/>
      <c r="AB35" s="928"/>
      <c r="AC35" s="129">
        <f t="shared" ref="AC35:AJ35" si="7">SUM(AC11:AC34)</f>
        <v>0</v>
      </c>
      <c r="AD35" s="129">
        <f t="shared" si="7"/>
        <v>0</v>
      </c>
      <c r="AE35" s="129">
        <f>SUM(AE11:AE34)</f>
        <v>0</v>
      </c>
      <c r="AF35" s="129">
        <f t="shared" si="7"/>
        <v>0.61</v>
      </c>
      <c r="AG35" s="129">
        <f t="shared" si="7"/>
        <v>0</v>
      </c>
      <c r="AH35" s="129">
        <f t="shared" si="7"/>
        <v>0</v>
      </c>
      <c r="AI35" s="129">
        <f t="shared" si="7"/>
        <v>0</v>
      </c>
      <c r="AJ35" s="130">
        <f t="shared" si="7"/>
        <v>6</v>
      </c>
      <c r="AK35" s="920" t="s">
        <v>501</v>
      </c>
      <c r="AL35" s="920"/>
      <c r="AM35" s="969"/>
      <c r="AN35" s="969"/>
      <c r="AO35" s="969"/>
      <c r="AP35" s="2"/>
    </row>
    <row r="36" spans="2:86" ht="12" customHeight="1" x14ac:dyDescent="0.15">
      <c r="B36" s="930"/>
      <c r="C36" s="935"/>
      <c r="D36" s="933"/>
      <c r="E36" s="933"/>
      <c r="F36" s="933"/>
      <c r="G36" s="933"/>
      <c r="H36" s="933"/>
      <c r="I36" s="933"/>
      <c r="J36" s="934"/>
      <c r="K36" s="963"/>
      <c r="L36" s="911" t="s">
        <v>330</v>
      </c>
      <c r="M36" s="912"/>
      <c r="N36" s="913"/>
      <c r="O36" s="911" t="s">
        <v>502</v>
      </c>
      <c r="P36" s="912"/>
      <c r="Q36" s="912"/>
      <c r="R36" s="912"/>
      <c r="S36" s="912"/>
      <c r="T36" s="912"/>
      <c r="U36" s="912"/>
      <c r="V36" s="912"/>
      <c r="W36" s="912"/>
      <c r="X36" s="913"/>
      <c r="Y36" s="56" t="s">
        <v>21</v>
      </c>
      <c r="Z36" s="52" t="s">
        <v>22</v>
      </c>
      <c r="AA36" s="52" t="s">
        <v>327</v>
      </c>
      <c r="AB36" s="52" t="s">
        <v>328</v>
      </c>
      <c r="AC36" s="52" t="s">
        <v>21</v>
      </c>
      <c r="AD36" s="52" t="s">
        <v>22</v>
      </c>
      <c r="AE36" s="52" t="s">
        <v>327</v>
      </c>
      <c r="AF36" s="52" t="s">
        <v>328</v>
      </c>
      <c r="AG36" s="52" t="s">
        <v>21</v>
      </c>
      <c r="AH36" s="52" t="s">
        <v>22</v>
      </c>
      <c r="AI36" s="52" t="s">
        <v>327</v>
      </c>
      <c r="AJ36" s="85" t="s">
        <v>328</v>
      </c>
      <c r="AK36" s="920"/>
      <c r="AL36" s="920"/>
      <c r="AM36" s="969"/>
      <c r="AN36" s="969"/>
      <c r="AO36" s="969"/>
      <c r="AP36" s="2"/>
    </row>
    <row r="37" spans="2:86" ht="14.25" customHeight="1" x14ac:dyDescent="0.15">
      <c r="B37" s="930"/>
      <c r="C37" s="935"/>
      <c r="D37" s="933"/>
      <c r="E37" s="933"/>
      <c r="F37" s="933"/>
      <c r="G37" s="933"/>
      <c r="H37" s="933"/>
      <c r="I37" s="933"/>
      <c r="J37" s="934"/>
      <c r="K37" s="963"/>
      <c r="L37" s="914"/>
      <c r="M37" s="915"/>
      <c r="N37" s="916"/>
      <c r="O37" s="914"/>
      <c r="P37" s="915"/>
      <c r="Q37" s="915"/>
      <c r="R37" s="915"/>
      <c r="S37" s="915"/>
      <c r="T37" s="915"/>
      <c r="U37" s="915"/>
      <c r="V37" s="915"/>
      <c r="W37" s="915"/>
      <c r="X37" s="916"/>
      <c r="Y37" s="921" t="str">
        <f>IF(COUNTIF(Y11:Y34,"〇")&gt;0,"1","  ")</f>
        <v xml:space="preserve">  </v>
      </c>
      <c r="Z37" s="921" t="str">
        <f>IF(COUNTIF(Z11:Z34,"〇")&gt;0,"1","  ")</f>
        <v xml:space="preserve">  </v>
      </c>
      <c r="AA37" s="921" t="str">
        <f>IF(COUNTIF(AA11:AA34,"〇")&gt;0,"1","  ")</f>
        <v xml:space="preserve">  </v>
      </c>
      <c r="AB37" s="921" t="str">
        <f>IF(COUNTIF(AB11:AB34,"〇")&gt;0,"1","  ")</f>
        <v xml:space="preserve">  </v>
      </c>
      <c r="AC37" s="921">
        <f>COUNTA(AC11:AC34)</f>
        <v>0</v>
      </c>
      <c r="AD37" s="921">
        <f t="shared" ref="AD37:AI37" si="8">COUNTA(AD11:AD34)</f>
        <v>0</v>
      </c>
      <c r="AE37" s="921">
        <f t="shared" si="8"/>
        <v>0</v>
      </c>
      <c r="AF37" s="921">
        <f t="shared" si="8"/>
        <v>2</v>
      </c>
      <c r="AG37" s="921">
        <f t="shared" si="8"/>
        <v>0</v>
      </c>
      <c r="AH37" s="921">
        <f t="shared" si="8"/>
        <v>0</v>
      </c>
      <c r="AI37" s="921">
        <f t="shared" si="8"/>
        <v>0</v>
      </c>
      <c r="AJ37" s="921">
        <f>COUNTA(AJ11:AJ34)</f>
        <v>2</v>
      </c>
      <c r="AK37" s="920"/>
      <c r="AL37" s="920"/>
      <c r="AM37" s="969"/>
      <c r="AN37" s="969"/>
      <c r="AO37" s="969"/>
      <c r="AP37" s="2"/>
    </row>
    <row r="38" spans="2:86" ht="14.25" customHeight="1" x14ac:dyDescent="0.15">
      <c r="B38" s="930"/>
      <c r="C38" s="935"/>
      <c r="D38" s="933"/>
      <c r="E38" s="933"/>
      <c r="F38" s="933"/>
      <c r="G38" s="933"/>
      <c r="H38" s="933"/>
      <c r="I38" s="933"/>
      <c r="J38" s="934"/>
      <c r="K38" s="963"/>
      <c r="L38" s="917"/>
      <c r="M38" s="918"/>
      <c r="N38" s="919"/>
      <c r="O38" s="917"/>
      <c r="P38" s="918"/>
      <c r="Q38" s="918"/>
      <c r="R38" s="918"/>
      <c r="S38" s="918"/>
      <c r="T38" s="918"/>
      <c r="U38" s="918"/>
      <c r="V38" s="918"/>
      <c r="W38" s="918"/>
      <c r="X38" s="919"/>
      <c r="Y38" s="921"/>
      <c r="Z38" s="921"/>
      <c r="AA38" s="921"/>
      <c r="AB38" s="921"/>
      <c r="AC38" s="921"/>
      <c r="AD38" s="921"/>
      <c r="AE38" s="921"/>
      <c r="AF38" s="921"/>
      <c r="AG38" s="921"/>
      <c r="AH38" s="921"/>
      <c r="AI38" s="921"/>
      <c r="AJ38" s="921"/>
      <c r="AK38" s="920"/>
      <c r="AL38" s="920"/>
      <c r="AM38" s="969"/>
      <c r="AN38" s="969"/>
      <c r="AO38" s="969"/>
      <c r="AP38" s="2"/>
    </row>
    <row r="39" spans="2:86" ht="12" customHeight="1" x14ac:dyDescent="0.15">
      <c r="B39" s="930"/>
      <c r="C39" s="935"/>
      <c r="D39" s="933"/>
      <c r="E39" s="933"/>
      <c r="F39" s="933"/>
      <c r="G39" s="933"/>
      <c r="H39" s="933"/>
      <c r="I39" s="933"/>
      <c r="J39" s="933"/>
      <c r="K39" s="957" t="s">
        <v>503</v>
      </c>
      <c r="L39" s="964"/>
      <c r="M39" s="964"/>
      <c r="N39" s="964"/>
      <c r="O39" s="964"/>
      <c r="P39" s="964"/>
      <c r="Q39" s="964"/>
      <c r="R39" s="964"/>
      <c r="S39" s="964"/>
      <c r="T39" s="964"/>
      <c r="U39" s="964"/>
      <c r="V39" s="964"/>
      <c r="W39" s="964"/>
      <c r="X39" s="964"/>
      <c r="Y39" s="964"/>
      <c r="Z39" s="964"/>
      <c r="AA39" s="964"/>
      <c r="AB39" s="964"/>
      <c r="AC39" s="964"/>
      <c r="AD39" s="964"/>
      <c r="AE39" s="964"/>
      <c r="AF39" s="964"/>
      <c r="AG39" s="964"/>
      <c r="AH39" s="964"/>
      <c r="AI39" s="964"/>
      <c r="AJ39" s="964"/>
      <c r="AK39" s="965"/>
      <c r="AL39" s="965"/>
      <c r="AM39" s="965"/>
      <c r="AN39" s="965"/>
      <c r="AO39" s="966"/>
      <c r="AP39" s="2"/>
    </row>
    <row r="40" spans="2:86" ht="12" customHeight="1" x14ac:dyDescent="0.15">
      <c r="B40" s="930"/>
      <c r="C40" s="935"/>
      <c r="D40" s="933"/>
      <c r="E40" s="933"/>
      <c r="F40" s="933"/>
      <c r="G40" s="933"/>
      <c r="H40" s="933"/>
      <c r="I40" s="933"/>
      <c r="J40" s="933"/>
      <c r="K40" s="958"/>
      <c r="L40" s="965"/>
      <c r="M40" s="965"/>
      <c r="N40" s="965"/>
      <c r="O40" s="965"/>
      <c r="P40" s="965"/>
      <c r="Q40" s="965"/>
      <c r="R40" s="965"/>
      <c r="S40" s="965"/>
      <c r="T40" s="965"/>
      <c r="U40" s="965"/>
      <c r="V40" s="965"/>
      <c r="W40" s="965"/>
      <c r="X40" s="965"/>
      <c r="Y40" s="965"/>
      <c r="Z40" s="965"/>
      <c r="AA40" s="965"/>
      <c r="AB40" s="965"/>
      <c r="AC40" s="965"/>
      <c r="AD40" s="965"/>
      <c r="AE40" s="965"/>
      <c r="AF40" s="965"/>
      <c r="AG40" s="965"/>
      <c r="AH40" s="965"/>
      <c r="AI40" s="965"/>
      <c r="AJ40" s="965"/>
      <c r="AK40" s="965"/>
      <c r="AL40" s="965"/>
      <c r="AM40" s="965"/>
      <c r="AN40" s="965"/>
      <c r="AO40" s="966"/>
      <c r="AP40" s="2"/>
    </row>
    <row r="41" spans="2:86" ht="12" customHeight="1" x14ac:dyDescent="0.15">
      <c r="B41" s="930"/>
      <c r="C41" s="935"/>
      <c r="D41" s="933"/>
      <c r="E41" s="933"/>
      <c r="F41" s="933"/>
      <c r="G41" s="933"/>
      <c r="H41" s="933"/>
      <c r="I41" s="933"/>
      <c r="J41" s="933"/>
      <c r="K41" s="958"/>
      <c r="L41" s="965"/>
      <c r="M41" s="965"/>
      <c r="N41" s="965"/>
      <c r="O41" s="965"/>
      <c r="P41" s="965"/>
      <c r="Q41" s="965"/>
      <c r="R41" s="965"/>
      <c r="S41" s="965"/>
      <c r="T41" s="965"/>
      <c r="U41" s="965"/>
      <c r="V41" s="965"/>
      <c r="W41" s="965"/>
      <c r="X41" s="965"/>
      <c r="Y41" s="965"/>
      <c r="Z41" s="965"/>
      <c r="AA41" s="965"/>
      <c r="AB41" s="965"/>
      <c r="AC41" s="965"/>
      <c r="AD41" s="965"/>
      <c r="AE41" s="965"/>
      <c r="AF41" s="965"/>
      <c r="AG41" s="965"/>
      <c r="AH41" s="965"/>
      <c r="AI41" s="965"/>
      <c r="AJ41" s="965"/>
      <c r="AK41" s="965"/>
      <c r="AL41" s="965"/>
      <c r="AM41" s="965"/>
      <c r="AN41" s="965"/>
      <c r="AO41" s="966"/>
      <c r="AP41" s="2"/>
    </row>
    <row r="42" spans="2:86" ht="12" customHeight="1" x14ac:dyDescent="0.15">
      <c r="B42" s="930"/>
      <c r="C42" s="935"/>
      <c r="D42" s="933"/>
      <c r="E42" s="933"/>
      <c r="F42" s="933"/>
      <c r="G42" s="933"/>
      <c r="H42" s="933"/>
      <c r="I42" s="933"/>
      <c r="J42" s="933"/>
      <c r="K42" s="958"/>
      <c r="L42" s="967"/>
      <c r="M42" s="967"/>
      <c r="N42" s="967"/>
      <c r="O42" s="967"/>
      <c r="P42" s="967"/>
      <c r="Q42" s="967"/>
      <c r="R42" s="967"/>
      <c r="S42" s="967"/>
      <c r="T42" s="967"/>
      <c r="U42" s="967"/>
      <c r="V42" s="967"/>
      <c r="W42" s="967"/>
      <c r="X42" s="967"/>
      <c r="Y42" s="967"/>
      <c r="Z42" s="967"/>
      <c r="AA42" s="967"/>
      <c r="AB42" s="967"/>
      <c r="AC42" s="967"/>
      <c r="AD42" s="967"/>
      <c r="AE42" s="967"/>
      <c r="AF42" s="967"/>
      <c r="AG42" s="967"/>
      <c r="AH42" s="967"/>
      <c r="AI42" s="967"/>
      <c r="AJ42" s="967"/>
      <c r="AK42" s="967"/>
      <c r="AL42" s="967"/>
      <c r="AM42" s="967"/>
      <c r="AN42" s="967"/>
      <c r="AO42" s="968"/>
      <c r="AP42" s="43"/>
      <c r="CD42" s="2"/>
      <c r="CE42" s="2"/>
      <c r="CF42" s="2"/>
      <c r="CG42" s="2"/>
      <c r="CH42" s="2"/>
    </row>
    <row r="43" spans="2:86" ht="12" customHeight="1" x14ac:dyDescent="0.15">
      <c r="B43" s="930"/>
      <c r="C43" s="935"/>
      <c r="D43" s="933"/>
      <c r="E43" s="933"/>
      <c r="F43" s="933"/>
      <c r="G43" s="933"/>
      <c r="H43" s="933"/>
      <c r="I43" s="933"/>
      <c r="J43" s="934"/>
      <c r="K43" s="953" t="s">
        <v>331</v>
      </c>
      <c r="L43" s="953"/>
      <c r="M43" s="953"/>
      <c r="N43" s="953"/>
      <c r="O43" s="953"/>
      <c r="P43" s="953"/>
      <c r="Q43" s="953"/>
      <c r="R43" s="953"/>
      <c r="S43" s="953"/>
      <c r="T43" s="953"/>
      <c r="U43" s="953"/>
      <c r="V43" s="953"/>
      <c r="W43" s="953"/>
      <c r="X43" s="953"/>
      <c r="Y43" s="953"/>
      <c r="Z43" s="953"/>
      <c r="AA43" s="953"/>
      <c r="AB43" s="953"/>
      <c r="AC43" s="953"/>
      <c r="AD43" s="953"/>
      <c r="AE43" s="953"/>
      <c r="AF43" s="953"/>
      <c r="AG43" s="953"/>
      <c r="AH43" s="953"/>
      <c r="AI43" s="953"/>
      <c r="AJ43" s="953"/>
      <c r="AK43" s="953"/>
      <c r="AL43" s="953"/>
      <c r="AM43" s="953"/>
      <c r="AN43" s="953"/>
      <c r="AO43" s="953"/>
      <c r="AP43" s="43"/>
      <c r="CD43" s="2"/>
      <c r="CE43" s="2"/>
      <c r="CF43" s="2"/>
      <c r="CG43" s="2"/>
      <c r="CH43" s="2"/>
    </row>
    <row r="44" spans="2:86" ht="12" customHeight="1" x14ac:dyDescent="0.15">
      <c r="B44" s="930"/>
      <c r="C44" s="935"/>
      <c r="D44" s="933"/>
      <c r="E44" s="933"/>
      <c r="F44" s="933"/>
      <c r="G44" s="933"/>
      <c r="H44" s="933"/>
      <c r="I44" s="933"/>
      <c r="J44" s="934"/>
      <c r="K44" s="959" t="s">
        <v>497</v>
      </c>
      <c r="L44" s="960"/>
      <c r="M44" s="960"/>
      <c r="N44" s="960"/>
      <c r="O44" s="960"/>
      <c r="P44" s="960"/>
      <c r="Q44" s="960"/>
      <c r="R44" s="960"/>
      <c r="S44" s="960"/>
      <c r="T44" s="960"/>
      <c r="U44" s="960"/>
      <c r="V44" s="960"/>
      <c r="W44" s="960"/>
      <c r="X44" s="960"/>
      <c r="Y44" s="960"/>
      <c r="Z44" s="960"/>
      <c r="AA44" s="960"/>
      <c r="AB44" s="960"/>
      <c r="AC44" s="960"/>
      <c r="AD44" s="960"/>
      <c r="AE44" s="960"/>
      <c r="AF44" s="960"/>
      <c r="AG44" s="960"/>
      <c r="AH44" s="960"/>
      <c r="AI44" s="960"/>
      <c r="AJ44" s="960"/>
      <c r="AK44" s="960"/>
      <c r="AL44" s="960"/>
      <c r="AM44" s="960"/>
      <c r="AN44" s="960"/>
      <c r="AO44" s="961"/>
      <c r="AP44" s="43"/>
      <c r="CD44" s="2"/>
      <c r="CE44" s="2"/>
      <c r="CF44" s="2"/>
      <c r="CG44" s="2"/>
      <c r="CH44" s="2"/>
    </row>
    <row r="45" spans="2:86" ht="12" customHeight="1" x14ac:dyDescent="0.15">
      <c r="B45" s="494"/>
      <c r="C45" s="936"/>
      <c r="D45" s="937"/>
      <c r="E45" s="937"/>
      <c r="F45" s="937"/>
      <c r="G45" s="937"/>
      <c r="H45" s="937"/>
      <c r="I45" s="937"/>
      <c r="J45" s="938"/>
      <c r="K45" s="954" t="s">
        <v>498</v>
      </c>
      <c r="L45" s="955"/>
      <c r="M45" s="955"/>
      <c r="N45" s="955"/>
      <c r="O45" s="955"/>
      <c r="P45" s="955"/>
      <c r="Q45" s="955"/>
      <c r="R45" s="955"/>
      <c r="S45" s="955"/>
      <c r="T45" s="955"/>
      <c r="U45" s="955"/>
      <c r="V45" s="955"/>
      <c r="W45" s="955"/>
      <c r="X45" s="955"/>
      <c r="Y45" s="955"/>
      <c r="Z45" s="955"/>
      <c r="AA45" s="955"/>
      <c r="AB45" s="955"/>
      <c r="AC45" s="955"/>
      <c r="AD45" s="955"/>
      <c r="AE45" s="955"/>
      <c r="AF45" s="955"/>
      <c r="AG45" s="955"/>
      <c r="AH45" s="955"/>
      <c r="AI45" s="955"/>
      <c r="AJ45" s="955"/>
      <c r="AK45" s="955"/>
      <c r="AL45" s="955"/>
      <c r="AM45" s="955"/>
      <c r="AN45" s="955"/>
      <c r="AO45" s="956"/>
      <c r="AP45" s="43"/>
      <c r="CD45" s="2"/>
      <c r="CE45" s="2"/>
      <c r="CF45" s="2"/>
      <c r="CG45" s="2"/>
      <c r="CH45" s="2"/>
    </row>
    <row r="46" spans="2:86" ht="12" customHeight="1" x14ac:dyDescent="0.2">
      <c r="B46" s="6" t="s">
        <v>404</v>
      </c>
      <c r="C46" s="116"/>
      <c r="D46" s="116"/>
      <c r="E46" s="116"/>
      <c r="F46" s="116"/>
      <c r="G46" s="116"/>
      <c r="H46" s="116"/>
      <c r="I46" s="116"/>
      <c r="J46" s="116"/>
      <c r="K46" s="114"/>
      <c r="L46" s="114"/>
      <c r="M46" s="114"/>
      <c r="N46" s="114"/>
      <c r="O46" s="114"/>
      <c r="P46" s="114"/>
      <c r="Q46" s="114"/>
      <c r="R46" s="114"/>
      <c r="S46" s="114"/>
      <c r="T46" s="114"/>
      <c r="U46" s="114"/>
      <c r="V46" s="114"/>
      <c r="W46" s="114"/>
      <c r="X46" s="114"/>
      <c r="Y46" s="114"/>
      <c r="Z46" s="114"/>
      <c r="AA46" s="114"/>
      <c r="AB46" s="114"/>
      <c r="AC46" s="114"/>
      <c r="AD46" s="114"/>
      <c r="AE46" s="114"/>
      <c r="AF46" s="114"/>
      <c r="AG46" s="114"/>
      <c r="AH46" s="114"/>
      <c r="AI46" s="114"/>
      <c r="AJ46" s="114"/>
      <c r="AK46" s="114"/>
      <c r="AL46" s="114"/>
      <c r="AM46" s="114"/>
      <c r="AN46" s="114"/>
      <c r="AO46" s="114"/>
      <c r="AP46" s="43"/>
      <c r="CD46" s="2"/>
      <c r="CE46" s="2"/>
      <c r="CF46" s="2"/>
      <c r="CG46" s="2"/>
      <c r="CH46" s="2"/>
    </row>
    <row r="47" spans="2:86" s="6" customFormat="1" ht="12" customHeight="1" x14ac:dyDescent="0.15">
      <c r="B47" s="2" t="s">
        <v>439</v>
      </c>
      <c r="AP47" s="43"/>
      <c r="AQ47" s="43"/>
      <c r="AR47" s="43"/>
      <c r="AS47" s="43"/>
      <c r="AT47" s="43"/>
      <c r="AU47" s="43"/>
      <c r="AV47" s="43"/>
      <c r="AW47" s="43"/>
      <c r="AX47" s="43"/>
      <c r="AY47" s="43"/>
      <c r="AZ47" s="43"/>
      <c r="BA47" s="43"/>
      <c r="BB47" s="43"/>
      <c r="BC47" s="43"/>
      <c r="BD47" s="43"/>
      <c r="BE47" s="43"/>
      <c r="BF47" s="43"/>
      <c r="BG47" s="43"/>
      <c r="BH47" s="43"/>
      <c r="BI47" s="43"/>
      <c r="BJ47" s="43"/>
      <c r="BK47" s="43"/>
      <c r="BL47" s="43"/>
      <c r="BM47" s="43"/>
      <c r="BN47" s="43"/>
      <c r="BO47" s="43"/>
      <c r="BP47" s="43"/>
      <c r="BQ47" s="43"/>
      <c r="BR47" s="43"/>
      <c r="BS47" s="43"/>
      <c r="BT47" s="43"/>
      <c r="BU47" s="43"/>
      <c r="BV47" s="43"/>
      <c r="BW47" s="43"/>
      <c r="BX47" s="43"/>
      <c r="BY47" s="43"/>
      <c r="BZ47" s="43"/>
      <c r="CA47" s="43"/>
      <c r="CB47" s="43"/>
      <c r="CC47" s="43"/>
    </row>
    <row r="48" spans="2:86" ht="12" customHeight="1" x14ac:dyDescent="0.15">
      <c r="B48" s="2" t="s">
        <v>440</v>
      </c>
      <c r="AP48" s="43"/>
      <c r="CD48" s="2"/>
      <c r="CE48" s="2"/>
      <c r="CF48" s="2"/>
      <c r="CG48" s="2"/>
      <c r="CH48" s="2"/>
    </row>
    <row r="49" spans="2:86" ht="12" customHeight="1" x14ac:dyDescent="0.15">
      <c r="B49" s="2" t="s">
        <v>441</v>
      </c>
      <c r="AP49" s="43"/>
      <c r="CD49" s="2"/>
      <c r="CE49" s="2"/>
      <c r="CF49" s="2"/>
      <c r="CG49" s="2"/>
      <c r="CH49" s="2"/>
    </row>
    <row r="50" spans="2:86" ht="12" customHeight="1" x14ac:dyDescent="0.15">
      <c r="B50" s="2" t="s">
        <v>332</v>
      </c>
    </row>
    <row r="51" spans="2:86" ht="12" customHeight="1" x14ac:dyDescent="0.15">
      <c r="B51" s="2" t="s">
        <v>442</v>
      </c>
    </row>
    <row r="52" spans="2:86" ht="12" customHeight="1" x14ac:dyDescent="0.15">
      <c r="B52" s="2" t="s">
        <v>333</v>
      </c>
    </row>
    <row r="53" spans="2:86" x14ac:dyDescent="0.15">
      <c r="B53" s="2" t="s">
        <v>437</v>
      </c>
    </row>
  </sheetData>
  <mergeCells count="248">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9"/>
  <conditionalFormatting sqref="Y11:AB28">
    <cfRule type="expression" dxfId="98" priority="2">
      <formula>$AQ11=2</formula>
    </cfRule>
  </conditionalFormatting>
  <conditionalFormatting sqref="Y29:AB29">
    <cfRule type="expression" dxfId="97" priority="11">
      <formula>$AQ28=2</formula>
    </cfRule>
  </conditionalFormatting>
  <conditionalFormatting sqref="Y30:AB31">
    <cfRule type="expression" dxfId="96" priority="9">
      <formula>$AQ28=2</formula>
    </cfRule>
  </conditionalFormatting>
  <conditionalFormatting sqref="Y32:AB32">
    <cfRule type="expression" dxfId="95" priority="7">
      <formula>$AQ29=2</formula>
    </cfRule>
  </conditionalFormatting>
  <conditionalFormatting sqref="Y33:AB33">
    <cfRule type="expression" dxfId="94" priority="5">
      <formula>$AQ29=2</formula>
    </cfRule>
  </conditionalFormatting>
  <conditionalFormatting sqref="Y34:AB34">
    <cfRule type="expression" dxfId="93" priority="3">
      <formula>$AQ29=2</formula>
    </cfRule>
  </conditionalFormatting>
  <conditionalFormatting sqref="Y11:AF28">
    <cfRule type="expression" dxfId="92" priority="1">
      <formula>$AQ11=3</formula>
    </cfRule>
  </conditionalFormatting>
  <conditionalFormatting sqref="Y29:AF29">
    <cfRule type="expression" dxfId="91" priority="12">
      <formula>$AQ28=3</formula>
    </cfRule>
  </conditionalFormatting>
  <conditionalFormatting sqref="Y30:AF31">
    <cfRule type="expression" dxfId="90" priority="10">
      <formula>$AQ28=3</formula>
    </cfRule>
  </conditionalFormatting>
  <conditionalFormatting sqref="Y32:AF32">
    <cfRule type="expression" dxfId="89" priority="8">
      <formula>$AQ29=3</formula>
    </cfRule>
  </conditionalFormatting>
  <conditionalFormatting sqref="Y33:AF33">
    <cfRule type="expression" dxfId="88" priority="6">
      <formula>$AQ29=3</formula>
    </cfRule>
  </conditionalFormatting>
  <conditionalFormatting sqref="Y34:AF34">
    <cfRule type="expression" dxfId="87" priority="4">
      <formula>$AQ29=3</formula>
    </cfRule>
  </conditionalFormatting>
  <conditionalFormatting sqref="AC11:AJ28">
    <cfRule type="expression" dxfId="86" priority="13">
      <formula>$AQ11=1</formula>
    </cfRule>
  </conditionalFormatting>
  <conditionalFormatting sqref="AC29:AJ29">
    <cfRule type="expression" dxfId="85" priority="24">
      <formula>$AQ28=1</formula>
    </cfRule>
  </conditionalFormatting>
  <conditionalFormatting sqref="AC30:AJ31">
    <cfRule type="expression" dxfId="84" priority="22">
      <formula>$AQ28=1</formula>
    </cfRule>
  </conditionalFormatting>
  <conditionalFormatting sqref="AC32:AJ32">
    <cfRule type="expression" dxfId="83" priority="20">
      <formula>$AQ29=1</formula>
    </cfRule>
  </conditionalFormatting>
  <conditionalFormatting sqref="AC33:AJ33">
    <cfRule type="expression" dxfId="82" priority="18">
      <formula>$AQ29=1</formula>
    </cfRule>
  </conditionalFormatting>
  <conditionalFormatting sqref="AC34:AJ34">
    <cfRule type="expression" dxfId="81" priority="16">
      <formula>$AQ29=1</formula>
    </cfRule>
  </conditionalFormatting>
  <conditionalFormatting sqref="AG11:AJ28">
    <cfRule type="expression" dxfId="80" priority="14">
      <formula>$AQ11=2</formula>
    </cfRule>
  </conditionalFormatting>
  <conditionalFormatting sqref="AG29:AJ29">
    <cfRule type="expression" dxfId="79" priority="23">
      <formula>$AQ28=2</formula>
    </cfRule>
  </conditionalFormatting>
  <conditionalFormatting sqref="AG30:AJ31">
    <cfRule type="expression" dxfId="78" priority="21">
      <formula>$AQ28=2</formula>
    </cfRule>
  </conditionalFormatting>
  <conditionalFormatting sqref="AG32:AJ32">
    <cfRule type="expression" dxfId="77" priority="19">
      <formula>$AQ29=2</formula>
    </cfRule>
  </conditionalFormatting>
  <conditionalFormatting sqref="AG33:AJ33">
    <cfRule type="expression" dxfId="76" priority="17">
      <formula>$AQ29=2</formula>
    </cfRule>
  </conditionalFormatting>
  <conditionalFormatting sqref="AG34:AJ34">
    <cfRule type="expression" dxfId="75" priority="15">
      <formula>$AQ29=2</formula>
    </cfRule>
  </conditionalFormatting>
  <dataValidations count="2">
    <dataValidation type="list" allowBlank="1" showInputMessage="1" showErrorMessage="1" sqref="N11:O34" xr:uid="{38089748-2E16-4FDB-8E3E-AE678B317531}">
      <formula1>INDIRECT(L11)</formula1>
    </dataValidation>
    <dataValidation type="list" allowBlank="1" showInputMessage="1" showErrorMessage="1" sqref="Y11:AB34" xr:uid="{099E9893-F207-42FA-9B25-2ACC4B631608}">
      <formula1>"〇,"</formula1>
    </dataValidation>
  </dataValidations>
  <printOptions horizontalCentered="1" verticalCentered="1"/>
  <pageMargins left="3.937007874015748E-2" right="3.937007874015748E-2" top="0.15748031496062992" bottom="0.15748031496062992" header="0.31496062992125984" footer="0.31496062992125984"/>
  <pageSetup paperSize="9" scale="89" fitToWidth="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D6492BAF-97AD-4A5D-A1B1-6AF1C270186C}">
          <x14:formula1>
            <xm:f>'(参考)リスト'!$F$16:$F$21</xm:f>
          </x14:formula1>
          <xm:sqref>U11:X34</xm:sqref>
        </x14:dataValidation>
        <x14:dataValidation type="list" allowBlank="1" showInputMessage="1" showErrorMessage="1" xr:uid="{C746E6CA-1866-480F-A93D-90149D80DC6C}">
          <x14:formula1>
            <xm:f>'(参考)リスト'!$D$16:$D$18</xm:f>
          </x14:formula1>
          <xm:sqref>P11:Q34</xm:sqref>
        </x14:dataValidation>
        <x14:dataValidation type="list" allowBlank="1" showInputMessage="1" showErrorMessage="1" xr:uid="{760536A4-5B66-4266-B778-3756DD4D5342}">
          <x14:formula1>
            <xm:f>'(参考)リスト'!$E$16:$E$27</xm:f>
          </x14:formula1>
          <xm:sqref>R11:T34</xm:sqref>
        </x14:dataValidation>
        <x14:dataValidation type="list" allowBlank="1" showInputMessage="1" showErrorMessage="1" xr:uid="{833342A9-70BD-4513-8F15-03EC23BF6CC1}">
          <x14:formula1>
            <xm:f>'(参考)リスト'!$B$16:$B$21</xm:f>
          </x14:formula1>
          <xm:sqref>L11:M34</xm:sqref>
        </x14:dataValidation>
        <x14:dataValidation type="list" allowBlank="1" showInputMessage="1" showErrorMessage="1" xr:uid="{5D630E4E-B825-434E-BFF6-BA71807EA143}">
          <x14:formula1>
            <xm:f>'(参考)リスト'!$G$16:$G$19</xm:f>
          </x14:formula1>
          <xm:sqref>AM35:AO38</xm:sqref>
        </x14:dataValidation>
      </x14:dataValidations>
    </ext>
  </extLst>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52B0A0-9B05-4CF2-8083-F92B4F6B4C81}">
  <sheetPr>
    <pageSetUpPr fitToPage="1"/>
  </sheetPr>
  <dimension ref="B1:CH53"/>
  <sheetViews>
    <sheetView showGridLines="0" view="pageBreakPreview" topLeftCell="A3" zoomScale="130" zoomScaleNormal="85" zoomScaleSheetLayoutView="130" workbookViewId="0">
      <selection activeCell="W28" sqref="W28:X28"/>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55" customWidth="1"/>
    <col min="43" max="86" width="4.125" style="43" customWidth="1"/>
    <col min="87" max="99" width="8" style="2" customWidth="1"/>
    <col min="100" max="110" width="9" style="2"/>
    <col min="111" max="111" width="14" style="2" bestFit="1" customWidth="1"/>
    <col min="112" max="16384" width="9" style="2"/>
  </cols>
  <sheetData>
    <row r="1" spans="2:86" ht="12" customHeight="1" x14ac:dyDescent="0.15">
      <c r="AU1" s="888" t="s">
        <v>495</v>
      </c>
      <c r="AV1" s="896" t="s">
        <v>402</v>
      </c>
      <c r="AW1" s="896"/>
      <c r="AX1" s="896"/>
      <c r="AY1" s="897" t="s">
        <v>46</v>
      </c>
      <c r="AZ1" s="897"/>
      <c r="BA1" s="897"/>
      <c r="BB1" s="897"/>
      <c r="BC1" s="897"/>
      <c r="BD1" s="897"/>
      <c r="BE1" s="897"/>
      <c r="BF1" s="897"/>
      <c r="BG1" s="897"/>
      <c r="BH1" s="897"/>
      <c r="BI1" s="897"/>
      <c r="BJ1" s="897"/>
      <c r="BK1" s="897" t="s">
        <v>45</v>
      </c>
      <c r="BL1" s="897"/>
      <c r="BM1" s="897"/>
      <c r="BN1" s="897"/>
      <c r="BO1" s="897"/>
      <c r="BP1" s="897"/>
      <c r="BQ1" s="897"/>
      <c r="BR1" s="897"/>
      <c r="BS1" s="897"/>
      <c r="BT1" s="897"/>
      <c r="BU1" s="897"/>
      <c r="BV1" s="897"/>
      <c r="BW1" s="885"/>
      <c r="BX1" s="885"/>
      <c r="BY1" s="885"/>
      <c r="BZ1" s="885"/>
      <c r="CA1" s="885"/>
      <c r="CB1" s="885"/>
      <c r="CC1" s="885"/>
      <c r="CD1" s="885"/>
      <c r="CE1" s="885"/>
      <c r="CF1" s="885"/>
      <c r="CG1" s="885"/>
      <c r="CH1" s="885"/>
    </row>
    <row r="2" spans="2:86" ht="8.25" customHeight="1" x14ac:dyDescent="0.15">
      <c r="AU2" s="888"/>
      <c r="AV2" s="896" t="s">
        <v>401</v>
      </c>
      <c r="AW2" s="898" t="s">
        <v>400</v>
      </c>
      <c r="AX2" s="898" t="s">
        <v>449</v>
      </c>
      <c r="AY2" s="897" t="s">
        <v>496</v>
      </c>
      <c r="AZ2" s="897"/>
      <c r="BA2" s="897"/>
      <c r="BB2" s="897"/>
      <c r="BC2" s="897"/>
      <c r="BD2" s="897"/>
      <c r="BE2" s="897"/>
      <c r="BF2" s="897"/>
      <c r="BG2" s="897"/>
      <c r="BH2" s="897"/>
      <c r="BI2" s="897"/>
      <c r="BJ2" s="897"/>
      <c r="BK2" s="897" t="s">
        <v>44</v>
      </c>
      <c r="BL2" s="897"/>
      <c r="BM2" s="897"/>
      <c r="BN2" s="897"/>
      <c r="BO2" s="897" t="s">
        <v>43</v>
      </c>
      <c r="BP2" s="897"/>
      <c r="BQ2" s="897"/>
      <c r="BR2" s="897"/>
      <c r="BS2" s="897"/>
      <c r="BT2" s="897"/>
      <c r="BU2" s="897"/>
      <c r="BV2" s="897"/>
      <c r="BW2" s="899"/>
      <c r="BX2" s="899"/>
      <c r="BY2" s="899"/>
      <c r="BZ2" s="899"/>
      <c r="CA2" s="885"/>
      <c r="CB2" s="885"/>
      <c r="CC2" s="885"/>
      <c r="CD2" s="885"/>
      <c r="CE2" s="885"/>
      <c r="CF2" s="885"/>
      <c r="CG2" s="885"/>
      <c r="CH2" s="885"/>
    </row>
    <row r="3" spans="2:86" ht="25.15" customHeight="1" x14ac:dyDescent="0.15">
      <c r="B3" s="638" t="s">
        <v>316</v>
      </c>
      <c r="C3" s="906"/>
      <c r="D3" s="906"/>
      <c r="E3" s="907"/>
      <c r="F3" s="907"/>
      <c r="G3" s="907"/>
      <c r="H3" s="907"/>
      <c r="I3" s="907"/>
      <c r="J3" s="907"/>
      <c r="K3" s="906"/>
      <c r="L3" s="906"/>
      <c r="M3" s="906"/>
      <c r="N3" s="906"/>
      <c r="O3" s="906"/>
      <c r="P3" s="906"/>
      <c r="Q3" s="906"/>
      <c r="R3" s="906"/>
      <c r="S3" s="906"/>
      <c r="T3" s="906"/>
      <c r="U3" s="906"/>
      <c r="V3" s="906"/>
      <c r="W3" s="906"/>
      <c r="X3" s="906"/>
      <c r="Y3" s="906"/>
      <c r="Z3" s="906"/>
      <c r="AA3" s="906"/>
      <c r="AB3" s="906"/>
      <c r="AC3" s="906"/>
      <c r="AD3" s="906"/>
      <c r="AE3" s="906"/>
      <c r="AF3" s="906"/>
      <c r="AG3" s="906"/>
      <c r="AH3" s="906"/>
      <c r="AI3" s="906"/>
      <c r="AJ3" s="906"/>
      <c r="AK3" s="906"/>
      <c r="AL3" s="906"/>
      <c r="AM3" s="906"/>
      <c r="AN3" s="906"/>
      <c r="AO3" s="906"/>
      <c r="AU3" s="888"/>
      <c r="AV3" s="896"/>
      <c r="AW3" s="898"/>
      <c r="AX3" s="898"/>
      <c r="AY3" s="897" t="s">
        <v>42</v>
      </c>
      <c r="AZ3" s="897"/>
      <c r="BA3" s="897"/>
      <c r="BB3" s="897"/>
      <c r="BC3" s="897" t="s">
        <v>41</v>
      </c>
      <c r="BD3" s="897"/>
      <c r="BE3" s="897"/>
      <c r="BF3" s="897"/>
      <c r="BG3" s="897" t="s">
        <v>40</v>
      </c>
      <c r="BH3" s="897"/>
      <c r="BI3" s="897"/>
      <c r="BJ3" s="897"/>
      <c r="BK3" s="897" t="s">
        <v>235</v>
      </c>
      <c r="BL3" s="897"/>
      <c r="BM3" s="897"/>
      <c r="BN3" s="897"/>
      <c r="BO3" s="897" t="s">
        <v>41</v>
      </c>
      <c r="BP3" s="897"/>
      <c r="BQ3" s="897"/>
      <c r="BR3" s="897"/>
      <c r="BS3" s="897" t="s">
        <v>40</v>
      </c>
      <c r="BT3" s="897"/>
      <c r="BU3" s="897"/>
      <c r="BV3" s="897"/>
      <c r="BW3" s="885"/>
      <c r="BX3" s="885"/>
      <c r="BY3" s="885"/>
      <c r="BZ3" s="885"/>
      <c r="CA3" s="885"/>
      <c r="CB3" s="885"/>
      <c r="CC3" s="885"/>
      <c r="CD3" s="885"/>
      <c r="CE3" s="885"/>
      <c r="CF3" s="885"/>
      <c r="CG3" s="885"/>
      <c r="CH3" s="885"/>
    </row>
    <row r="4" spans="2:86" ht="18" customHeight="1" x14ac:dyDescent="0.15">
      <c r="B4" s="474" t="s">
        <v>17</v>
      </c>
      <c r="C4" s="474"/>
      <c r="D4" s="474"/>
      <c r="E4" s="924" t="s">
        <v>531</v>
      </c>
      <c r="F4" s="925"/>
      <c r="G4" s="925"/>
      <c r="H4" s="925"/>
      <c r="I4" s="925"/>
      <c r="J4" s="926"/>
      <c r="K4" s="523" t="s">
        <v>18</v>
      </c>
      <c r="L4" s="523"/>
      <c r="M4" s="523"/>
      <c r="N4" s="922" t="s">
        <v>682</v>
      </c>
      <c r="O4" s="922"/>
      <c r="P4" s="922"/>
      <c r="Q4" s="922"/>
      <c r="R4" s="922"/>
      <c r="S4" s="922"/>
      <c r="T4" s="498" t="s">
        <v>445</v>
      </c>
      <c r="U4" s="499"/>
      <c r="V4" s="499"/>
      <c r="W4" s="499"/>
      <c r="X4" s="500"/>
      <c r="Y4" s="927" t="s">
        <v>536</v>
      </c>
      <c r="Z4" s="927"/>
      <c r="AA4" s="927"/>
      <c r="AB4" s="927"/>
      <c r="AC4" s="927"/>
      <c r="AD4" s="927"/>
      <c r="AE4" s="927"/>
      <c r="AF4" s="927"/>
      <c r="AG4" s="498" t="s">
        <v>185</v>
      </c>
      <c r="AH4" s="499"/>
      <c r="AI4" s="499"/>
      <c r="AJ4" s="500"/>
      <c r="AK4" s="890">
        <v>45594</v>
      </c>
      <c r="AL4" s="891"/>
      <c r="AM4" s="891"/>
      <c r="AN4" s="891"/>
      <c r="AO4" s="892"/>
      <c r="AU4" s="888"/>
      <c r="AV4" s="896"/>
      <c r="AW4" s="898"/>
      <c r="AX4" s="898"/>
      <c r="AY4" s="171" t="s">
        <v>37</v>
      </c>
      <c r="AZ4" s="171" t="s">
        <v>36</v>
      </c>
      <c r="BA4" s="171" t="s">
        <v>39</v>
      </c>
      <c r="BB4" s="171" t="s">
        <v>38</v>
      </c>
      <c r="BC4" s="171" t="s">
        <v>37</v>
      </c>
      <c r="BD4" s="171" t="s">
        <v>36</v>
      </c>
      <c r="BE4" s="171" t="s">
        <v>39</v>
      </c>
      <c r="BF4" s="171" t="s">
        <v>38</v>
      </c>
      <c r="BG4" s="171" t="s">
        <v>37</v>
      </c>
      <c r="BH4" s="171" t="s">
        <v>36</v>
      </c>
      <c r="BI4" s="171" t="s">
        <v>39</v>
      </c>
      <c r="BJ4" s="171" t="s">
        <v>38</v>
      </c>
      <c r="BK4" s="171" t="s">
        <v>37</v>
      </c>
      <c r="BL4" s="171" t="s">
        <v>36</v>
      </c>
      <c r="BM4" s="171" t="s">
        <v>39</v>
      </c>
      <c r="BN4" s="171" t="s">
        <v>38</v>
      </c>
      <c r="BO4" s="171" t="s">
        <v>37</v>
      </c>
      <c r="BP4" s="171" t="s">
        <v>36</v>
      </c>
      <c r="BQ4" s="171" t="s">
        <v>39</v>
      </c>
      <c r="BR4" s="171" t="s">
        <v>38</v>
      </c>
      <c r="BS4" s="171" t="s">
        <v>37</v>
      </c>
      <c r="BT4" s="171" t="s">
        <v>36</v>
      </c>
      <c r="BU4" s="171" t="s">
        <v>39</v>
      </c>
      <c r="BV4" s="171" t="s">
        <v>38</v>
      </c>
      <c r="BW4" s="5"/>
      <c r="BX4" s="5"/>
      <c r="BY4" s="5"/>
      <c r="BZ4" s="5"/>
      <c r="CA4" s="5"/>
      <c r="CB4" s="5"/>
      <c r="CC4" s="5"/>
      <c r="CD4" s="5"/>
      <c r="CE4" s="5"/>
      <c r="CF4" s="5"/>
      <c r="CG4" s="5"/>
      <c r="CH4" s="5"/>
    </row>
    <row r="5" spans="2:86" ht="18" customHeight="1" x14ac:dyDescent="0.15">
      <c r="B5" s="482" t="s">
        <v>0</v>
      </c>
      <c r="C5" s="482"/>
      <c r="D5" s="482"/>
      <c r="E5" s="908" t="s">
        <v>532</v>
      </c>
      <c r="F5" s="909"/>
      <c r="G5" s="909"/>
      <c r="H5" s="909"/>
      <c r="I5" s="909"/>
      <c r="J5" s="910"/>
      <c r="K5" s="537" t="s">
        <v>1</v>
      </c>
      <c r="L5" s="537"/>
      <c r="M5" s="537"/>
      <c r="N5" s="922" t="s">
        <v>534</v>
      </c>
      <c r="O5" s="922"/>
      <c r="P5" s="922"/>
      <c r="Q5" s="922"/>
      <c r="R5" s="922"/>
      <c r="S5" s="922"/>
      <c r="T5" s="501"/>
      <c r="U5" s="502"/>
      <c r="V5" s="502"/>
      <c r="W5" s="502"/>
      <c r="X5" s="503"/>
      <c r="Y5" s="923" t="s">
        <v>537</v>
      </c>
      <c r="Z5" s="923"/>
      <c r="AA5" s="923"/>
      <c r="AB5" s="923"/>
      <c r="AC5" s="923"/>
      <c r="AD5" s="923"/>
      <c r="AE5" s="923"/>
      <c r="AF5" s="923"/>
      <c r="AG5" s="831"/>
      <c r="AH5" s="889"/>
      <c r="AI5" s="889"/>
      <c r="AJ5" s="832"/>
      <c r="AK5" s="893"/>
      <c r="AL5" s="894"/>
      <c r="AM5" s="894"/>
      <c r="AN5" s="894"/>
      <c r="AO5" s="895"/>
      <c r="AU5" s="888"/>
      <c r="AV5" s="53" t="str">
        <f>N7</f>
        <v>S3</v>
      </c>
      <c r="AW5" s="44">
        <f>R7</f>
        <v>10</v>
      </c>
      <c r="AX5" s="58">
        <f>AM35</f>
        <v>0</v>
      </c>
      <c r="AY5" s="58" t="str">
        <f>Y37</f>
        <v xml:space="preserve">  </v>
      </c>
      <c r="AZ5" s="58" t="str">
        <f t="shared" ref="AZ5:BJ5" si="0">Z37</f>
        <v xml:space="preserve">  </v>
      </c>
      <c r="BA5" s="58" t="str">
        <f t="shared" si="0"/>
        <v xml:space="preserve">  </v>
      </c>
      <c r="BB5" s="58" t="str">
        <f>AB37</f>
        <v xml:space="preserve">  </v>
      </c>
      <c r="BC5" s="58">
        <f t="shared" si="0"/>
        <v>0</v>
      </c>
      <c r="BD5" s="58">
        <f>AD37</f>
        <v>0</v>
      </c>
      <c r="BE5" s="58">
        <f>AE37</f>
        <v>0</v>
      </c>
      <c r="BF5" s="58">
        <f t="shared" si="0"/>
        <v>1</v>
      </c>
      <c r="BG5" s="58">
        <f t="shared" si="0"/>
        <v>0</v>
      </c>
      <c r="BH5" s="58">
        <f t="shared" si="0"/>
        <v>0</v>
      </c>
      <c r="BI5" s="58">
        <f>AI37</f>
        <v>0</v>
      </c>
      <c r="BJ5" s="58">
        <f t="shared" si="0"/>
        <v>2</v>
      </c>
      <c r="BK5" s="58">
        <f>IF(Y37&gt;0,R7,"")</f>
        <v>10</v>
      </c>
      <c r="BL5" s="45" t="str">
        <f>IF(Y37&gt;0,"",IF(Z37&gt;0,R7,""))</f>
        <v/>
      </c>
      <c r="BM5" s="45" t="e">
        <f>IF(Y37+Z37&gt;0,"",IF(AA37&gt;0,R7,""))</f>
        <v>#VALUE!</v>
      </c>
      <c r="BN5" s="45" t="e">
        <f>IF(Y37+Z37+AA37&gt;0,"",IF(AB37&gt;0,R7,""))</f>
        <v>#VALUE!</v>
      </c>
      <c r="BO5" s="58">
        <f>AC35</f>
        <v>0</v>
      </c>
      <c r="BP5" s="58">
        <f t="shared" ref="BP5:BQ5" si="1">AD35</f>
        <v>0</v>
      </c>
      <c r="BQ5" s="58">
        <f t="shared" si="1"/>
        <v>0</v>
      </c>
      <c r="BR5" s="58">
        <f>AF35</f>
        <v>0.36</v>
      </c>
      <c r="BS5" s="58">
        <f>AG35</f>
        <v>0</v>
      </c>
      <c r="BT5" s="58">
        <f>AH35</f>
        <v>0</v>
      </c>
      <c r="BU5" s="58">
        <f>AI35</f>
        <v>0</v>
      </c>
      <c r="BV5" s="58">
        <f>AJ35</f>
        <v>6</v>
      </c>
      <c r="BW5" s="168"/>
      <c r="BX5" s="169"/>
      <c r="BY5" s="169"/>
      <c r="BZ5" s="169"/>
      <c r="CA5" s="170"/>
      <c r="CB5" s="170"/>
      <c r="CC5" s="170"/>
      <c r="CD5" s="170"/>
      <c r="CE5" s="170"/>
      <c r="CF5" s="170"/>
      <c r="CG5" s="170"/>
      <c r="CH5" s="170"/>
    </row>
    <row r="6" spans="2:86" ht="12" customHeight="1" x14ac:dyDescent="0.15">
      <c r="B6" s="929" t="s">
        <v>184</v>
      </c>
      <c r="C6" s="931"/>
      <c r="D6" s="932"/>
      <c r="E6" s="933"/>
      <c r="F6" s="933"/>
      <c r="G6" s="933"/>
      <c r="H6" s="933"/>
      <c r="I6" s="933"/>
      <c r="J6" s="934"/>
      <c r="K6" s="939" t="s">
        <v>317</v>
      </c>
      <c r="L6" s="940"/>
      <c r="M6" s="940"/>
      <c r="N6" s="940"/>
      <c r="O6" s="940"/>
      <c r="P6" s="940"/>
      <c r="Q6" s="940"/>
      <c r="R6" s="940"/>
      <c r="S6" s="940"/>
      <c r="T6" s="940"/>
      <c r="U6" s="940"/>
      <c r="V6" s="940"/>
      <c r="W6" s="940"/>
      <c r="X6" s="940"/>
      <c r="Y6" s="940"/>
      <c r="Z6" s="940"/>
      <c r="AA6" s="940"/>
      <c r="AB6" s="940"/>
      <c r="AC6" s="940"/>
      <c r="AD6" s="940"/>
      <c r="AE6" s="940"/>
      <c r="AF6" s="940"/>
      <c r="AG6" s="940"/>
      <c r="AH6" s="940"/>
      <c r="AI6" s="940"/>
      <c r="AJ6" s="940"/>
      <c r="AK6" s="940"/>
      <c r="AL6" s="940"/>
      <c r="AM6" s="940"/>
      <c r="AN6" s="940"/>
      <c r="AO6" s="941"/>
      <c r="AP6" s="2"/>
    </row>
    <row r="7" spans="2:86" ht="12" customHeight="1" x14ac:dyDescent="0.15">
      <c r="B7" s="930"/>
      <c r="C7" s="935"/>
      <c r="D7" s="933"/>
      <c r="E7" s="933"/>
      <c r="F7" s="933"/>
      <c r="G7" s="933"/>
      <c r="H7" s="933"/>
      <c r="I7" s="933"/>
      <c r="J7" s="934"/>
      <c r="K7" s="942" t="s">
        <v>183</v>
      </c>
      <c r="L7" s="943"/>
      <c r="M7" s="928"/>
      <c r="N7" s="900" t="s">
        <v>665</v>
      </c>
      <c r="O7" s="901"/>
      <c r="P7" s="942" t="s">
        <v>318</v>
      </c>
      <c r="Q7" s="928"/>
      <c r="R7" s="944">
        <v>10</v>
      </c>
      <c r="S7" s="945"/>
      <c r="T7" s="946"/>
      <c r="U7" s="911" t="s">
        <v>436</v>
      </c>
      <c r="V7" s="913"/>
      <c r="W7" s="911" t="s">
        <v>319</v>
      </c>
      <c r="X7" s="913"/>
      <c r="Y7" s="928" t="s">
        <v>182</v>
      </c>
      <c r="Z7" s="920"/>
      <c r="AA7" s="920"/>
      <c r="AB7" s="920"/>
      <c r="AC7" s="911" t="s">
        <v>320</v>
      </c>
      <c r="AD7" s="912"/>
      <c r="AE7" s="912"/>
      <c r="AF7" s="912"/>
      <c r="AG7" s="912"/>
      <c r="AH7" s="912"/>
      <c r="AI7" s="912"/>
      <c r="AJ7" s="913"/>
      <c r="AK7" s="911" t="s">
        <v>321</v>
      </c>
      <c r="AL7" s="912"/>
      <c r="AM7" s="912"/>
      <c r="AN7" s="947"/>
      <c r="AO7" s="948"/>
      <c r="AP7" s="2"/>
      <c r="AW7" s="61"/>
    </row>
    <row r="8" spans="2:86" ht="12" customHeight="1" x14ac:dyDescent="0.15">
      <c r="B8" s="930"/>
      <c r="C8" s="935"/>
      <c r="D8" s="933"/>
      <c r="E8" s="933"/>
      <c r="F8" s="933"/>
      <c r="G8" s="933"/>
      <c r="H8" s="933"/>
      <c r="I8" s="933"/>
      <c r="J8" s="934"/>
      <c r="K8" s="920" t="s">
        <v>322</v>
      </c>
      <c r="L8" s="920" t="s">
        <v>167</v>
      </c>
      <c r="M8" s="920"/>
      <c r="N8" s="920" t="s">
        <v>166</v>
      </c>
      <c r="O8" s="920"/>
      <c r="P8" s="920" t="s">
        <v>323</v>
      </c>
      <c r="Q8" s="920"/>
      <c r="R8" s="920" t="s">
        <v>2</v>
      </c>
      <c r="S8" s="920"/>
      <c r="T8" s="920"/>
      <c r="U8" s="914"/>
      <c r="V8" s="916"/>
      <c r="W8" s="914"/>
      <c r="X8" s="916"/>
      <c r="Y8" s="928"/>
      <c r="Z8" s="920"/>
      <c r="AA8" s="920"/>
      <c r="AB8" s="920"/>
      <c r="AC8" s="917"/>
      <c r="AD8" s="918"/>
      <c r="AE8" s="918"/>
      <c r="AF8" s="918"/>
      <c r="AG8" s="918"/>
      <c r="AH8" s="918"/>
      <c r="AI8" s="918"/>
      <c r="AJ8" s="919"/>
      <c r="AK8" s="914"/>
      <c r="AL8" s="915"/>
      <c r="AM8" s="915"/>
      <c r="AN8" s="949"/>
      <c r="AO8" s="950"/>
      <c r="AP8" s="2"/>
    </row>
    <row r="9" spans="2:86" ht="12" customHeight="1" x14ac:dyDescent="0.15">
      <c r="B9" s="930"/>
      <c r="C9" s="935"/>
      <c r="D9" s="933"/>
      <c r="E9" s="933"/>
      <c r="F9" s="933"/>
      <c r="G9" s="933"/>
      <c r="H9" s="933"/>
      <c r="I9" s="933"/>
      <c r="J9" s="934"/>
      <c r="K9" s="920"/>
      <c r="L9" s="920"/>
      <c r="M9" s="920"/>
      <c r="N9" s="920"/>
      <c r="O9" s="920"/>
      <c r="P9" s="920"/>
      <c r="Q9" s="920"/>
      <c r="R9" s="920"/>
      <c r="S9" s="920"/>
      <c r="T9" s="920"/>
      <c r="U9" s="914"/>
      <c r="V9" s="916"/>
      <c r="W9" s="914"/>
      <c r="X9" s="916"/>
      <c r="Y9" s="928" t="s">
        <v>324</v>
      </c>
      <c r="Z9" s="920"/>
      <c r="AA9" s="920"/>
      <c r="AB9" s="920"/>
      <c r="AC9" s="920" t="s">
        <v>325</v>
      </c>
      <c r="AD9" s="920"/>
      <c r="AE9" s="920"/>
      <c r="AF9" s="920"/>
      <c r="AG9" s="920" t="s">
        <v>326</v>
      </c>
      <c r="AH9" s="920"/>
      <c r="AI9" s="920"/>
      <c r="AJ9" s="920"/>
      <c r="AK9" s="914"/>
      <c r="AL9" s="915"/>
      <c r="AM9" s="915"/>
      <c r="AN9" s="949"/>
      <c r="AO9" s="950"/>
      <c r="AP9" s="2"/>
    </row>
    <row r="10" spans="2:86" ht="12" customHeight="1" x14ac:dyDescent="0.15">
      <c r="B10" s="930"/>
      <c r="C10" s="935"/>
      <c r="D10" s="933"/>
      <c r="E10" s="933"/>
      <c r="F10" s="933"/>
      <c r="G10" s="933"/>
      <c r="H10" s="933"/>
      <c r="I10" s="933"/>
      <c r="J10" s="934"/>
      <c r="K10" s="920"/>
      <c r="L10" s="920"/>
      <c r="M10" s="920"/>
      <c r="N10" s="920"/>
      <c r="O10" s="920"/>
      <c r="P10" s="920"/>
      <c r="Q10" s="920"/>
      <c r="R10" s="920"/>
      <c r="S10" s="920"/>
      <c r="T10" s="920"/>
      <c r="U10" s="917"/>
      <c r="V10" s="919"/>
      <c r="W10" s="917"/>
      <c r="X10" s="919"/>
      <c r="Y10" s="56" t="s">
        <v>21</v>
      </c>
      <c r="Z10" s="52" t="s">
        <v>22</v>
      </c>
      <c r="AA10" s="52" t="s">
        <v>327</v>
      </c>
      <c r="AB10" s="52" t="s">
        <v>328</v>
      </c>
      <c r="AC10" s="52" t="s">
        <v>21</v>
      </c>
      <c r="AD10" s="52" t="s">
        <v>22</v>
      </c>
      <c r="AE10" s="52" t="s">
        <v>327</v>
      </c>
      <c r="AF10" s="52" t="s">
        <v>328</v>
      </c>
      <c r="AG10" s="52" t="s">
        <v>21</v>
      </c>
      <c r="AH10" s="52" t="s">
        <v>22</v>
      </c>
      <c r="AI10" s="52" t="s">
        <v>327</v>
      </c>
      <c r="AJ10" s="52" t="s">
        <v>328</v>
      </c>
      <c r="AK10" s="917"/>
      <c r="AL10" s="918"/>
      <c r="AM10" s="918"/>
      <c r="AN10" s="951"/>
      <c r="AO10" s="952"/>
      <c r="AP10" s="2"/>
    </row>
    <row r="11" spans="2:86" ht="12" customHeight="1" x14ac:dyDescent="0.15">
      <c r="B11" s="930"/>
      <c r="C11" s="935"/>
      <c r="D11" s="933"/>
      <c r="E11" s="933"/>
      <c r="F11" s="933"/>
      <c r="G11" s="933"/>
      <c r="H11" s="933"/>
      <c r="I11" s="933"/>
      <c r="J11" s="934"/>
      <c r="K11" s="103">
        <v>1</v>
      </c>
      <c r="L11" s="886" t="s">
        <v>464</v>
      </c>
      <c r="M11" s="887"/>
      <c r="N11" s="886" t="s">
        <v>576</v>
      </c>
      <c r="O11" s="887"/>
      <c r="P11" s="886" t="s">
        <v>577</v>
      </c>
      <c r="Q11" s="887"/>
      <c r="R11" s="839" t="s">
        <v>466</v>
      </c>
      <c r="S11" s="839"/>
      <c r="T11" s="839"/>
      <c r="U11" s="886" t="s">
        <v>540</v>
      </c>
      <c r="V11" s="887"/>
      <c r="W11" s="886" t="s">
        <v>540</v>
      </c>
      <c r="X11" s="887"/>
      <c r="Y11" s="57"/>
      <c r="Z11" s="57"/>
      <c r="AA11" s="57"/>
      <c r="AB11" s="57"/>
      <c r="AC11" s="63"/>
      <c r="AD11" s="63"/>
      <c r="AE11" s="63"/>
      <c r="AF11" s="63"/>
      <c r="AG11" s="63"/>
      <c r="AH11" s="63"/>
      <c r="AI11" s="63"/>
      <c r="AJ11" s="63"/>
      <c r="AK11" s="900"/>
      <c r="AL11" s="901"/>
      <c r="AM11" s="901"/>
      <c r="AN11" s="901"/>
      <c r="AO11" s="902"/>
      <c r="AP11" s="2"/>
      <c r="AQ11" s="62">
        <f>IF(P11="材質劣化",2,IF(P11="漏水",3,1))</f>
        <v>2</v>
      </c>
      <c r="AS11" s="43" t="str">
        <f>IF(Y11&lt;&gt;"",1,"")</f>
        <v/>
      </c>
    </row>
    <row r="12" spans="2:86" ht="12" customHeight="1" x14ac:dyDescent="0.15">
      <c r="B12" s="930"/>
      <c r="C12" s="935"/>
      <c r="D12" s="933"/>
      <c r="E12" s="933"/>
      <c r="F12" s="933"/>
      <c r="G12" s="933"/>
      <c r="H12" s="933"/>
      <c r="I12" s="933"/>
      <c r="J12" s="934"/>
      <c r="K12" s="103">
        <v>2</v>
      </c>
      <c r="L12" s="886" t="s">
        <v>464</v>
      </c>
      <c r="M12" s="887"/>
      <c r="N12" s="886" t="s">
        <v>571</v>
      </c>
      <c r="O12" s="887"/>
      <c r="P12" s="886" t="s">
        <v>473</v>
      </c>
      <c r="Q12" s="887"/>
      <c r="R12" s="839" t="s">
        <v>473</v>
      </c>
      <c r="S12" s="839"/>
      <c r="T12" s="839"/>
      <c r="U12" s="886" t="s">
        <v>578</v>
      </c>
      <c r="V12" s="887"/>
      <c r="W12" s="886" t="s">
        <v>540</v>
      </c>
      <c r="X12" s="887"/>
      <c r="Y12" s="57"/>
      <c r="Z12" s="57"/>
      <c r="AA12" s="57"/>
      <c r="AB12" s="57"/>
      <c r="AC12" s="63"/>
      <c r="AD12" s="63"/>
      <c r="AE12" s="63"/>
      <c r="AF12" s="63"/>
      <c r="AG12" s="63"/>
      <c r="AH12" s="63"/>
      <c r="AI12" s="63"/>
      <c r="AJ12" s="63"/>
      <c r="AK12" s="900"/>
      <c r="AL12" s="901"/>
      <c r="AM12" s="901"/>
      <c r="AN12" s="901"/>
      <c r="AO12" s="902"/>
      <c r="AP12" s="2"/>
      <c r="AQ12" s="62">
        <f>IF(P12="材質劣化",2,IF(P12="漏水",3,1))</f>
        <v>3</v>
      </c>
    </row>
    <row r="13" spans="2:86" ht="12" customHeight="1" x14ac:dyDescent="0.15">
      <c r="B13" s="930"/>
      <c r="C13" s="935"/>
      <c r="D13" s="933"/>
      <c r="E13" s="933"/>
      <c r="F13" s="933"/>
      <c r="G13" s="933"/>
      <c r="H13" s="933"/>
      <c r="I13" s="933"/>
      <c r="J13" s="934"/>
      <c r="K13" s="103">
        <v>3</v>
      </c>
      <c r="L13" s="886" t="s">
        <v>464</v>
      </c>
      <c r="M13" s="887"/>
      <c r="N13" s="886" t="s">
        <v>571</v>
      </c>
      <c r="O13" s="887"/>
      <c r="P13" s="886" t="s">
        <v>473</v>
      </c>
      <c r="Q13" s="887"/>
      <c r="R13" s="903" t="s">
        <v>473</v>
      </c>
      <c r="S13" s="904"/>
      <c r="T13" s="905"/>
      <c r="U13" s="886" t="s">
        <v>578</v>
      </c>
      <c r="V13" s="887"/>
      <c r="W13" s="886" t="s">
        <v>540</v>
      </c>
      <c r="X13" s="887"/>
      <c r="Y13" s="57"/>
      <c r="Z13" s="57"/>
      <c r="AA13" s="57"/>
      <c r="AB13" s="57"/>
      <c r="AC13" s="63"/>
      <c r="AD13" s="63"/>
      <c r="AE13" s="63"/>
      <c r="AF13" s="63"/>
      <c r="AG13" s="63"/>
      <c r="AH13" s="63"/>
      <c r="AI13" s="63"/>
      <c r="AJ13" s="63"/>
      <c r="AK13" s="900"/>
      <c r="AL13" s="901"/>
      <c r="AM13" s="901"/>
      <c r="AN13" s="901"/>
      <c r="AO13" s="902"/>
      <c r="AP13" s="2"/>
      <c r="AQ13" s="62">
        <f t="shared" ref="AQ13:AQ27" si="2">IF(P13="材質劣化",2,IF(P13="漏水",3,1))</f>
        <v>3</v>
      </c>
    </row>
    <row r="14" spans="2:86" ht="12" customHeight="1" x14ac:dyDescent="0.15">
      <c r="B14" s="930"/>
      <c r="C14" s="935"/>
      <c r="D14" s="933"/>
      <c r="E14" s="933"/>
      <c r="F14" s="933"/>
      <c r="G14" s="933"/>
      <c r="H14" s="933"/>
      <c r="I14" s="933"/>
      <c r="J14" s="934"/>
      <c r="K14" s="103">
        <v>4</v>
      </c>
      <c r="L14" s="886" t="s">
        <v>464</v>
      </c>
      <c r="M14" s="887"/>
      <c r="N14" s="886" t="s">
        <v>571</v>
      </c>
      <c r="O14" s="887"/>
      <c r="P14" s="886" t="s">
        <v>577</v>
      </c>
      <c r="Q14" s="887"/>
      <c r="R14" s="903" t="s">
        <v>466</v>
      </c>
      <c r="S14" s="904"/>
      <c r="T14" s="905"/>
      <c r="U14" s="886" t="s">
        <v>540</v>
      </c>
      <c r="V14" s="887"/>
      <c r="W14" s="886" t="s">
        <v>540</v>
      </c>
      <c r="X14" s="887"/>
      <c r="Y14" s="57"/>
      <c r="Z14" s="57"/>
      <c r="AA14" s="57"/>
      <c r="AB14" s="57"/>
      <c r="AC14" s="63"/>
      <c r="AD14" s="63"/>
      <c r="AE14" s="63"/>
      <c r="AF14" s="63">
        <v>0.36</v>
      </c>
      <c r="AG14" s="63"/>
      <c r="AH14" s="63"/>
      <c r="AI14" s="63"/>
      <c r="AJ14" s="63"/>
      <c r="AK14" s="900"/>
      <c r="AL14" s="901"/>
      <c r="AM14" s="901"/>
      <c r="AN14" s="901"/>
      <c r="AO14" s="902"/>
      <c r="AP14" s="2"/>
      <c r="AQ14" s="62">
        <f t="shared" si="2"/>
        <v>2</v>
      </c>
    </row>
    <row r="15" spans="2:86" ht="12" customHeight="1" x14ac:dyDescent="0.15">
      <c r="B15" s="930"/>
      <c r="C15" s="935"/>
      <c r="D15" s="933"/>
      <c r="E15" s="933"/>
      <c r="F15" s="933"/>
      <c r="G15" s="933"/>
      <c r="H15" s="933"/>
      <c r="I15" s="933"/>
      <c r="J15" s="934"/>
      <c r="K15" s="103">
        <v>5</v>
      </c>
      <c r="L15" s="886" t="s">
        <v>464</v>
      </c>
      <c r="M15" s="887"/>
      <c r="N15" s="886" t="s">
        <v>572</v>
      </c>
      <c r="O15" s="887"/>
      <c r="P15" s="886" t="s">
        <v>473</v>
      </c>
      <c r="Q15" s="887"/>
      <c r="R15" s="903" t="s">
        <v>473</v>
      </c>
      <c r="S15" s="904"/>
      <c r="T15" s="905"/>
      <c r="U15" s="886" t="s">
        <v>578</v>
      </c>
      <c r="V15" s="887"/>
      <c r="W15" s="886" t="s">
        <v>540</v>
      </c>
      <c r="X15" s="887"/>
      <c r="Y15" s="57"/>
      <c r="Z15" s="57"/>
      <c r="AA15" s="57"/>
      <c r="AB15" s="57"/>
      <c r="AC15" s="63"/>
      <c r="AD15" s="63"/>
      <c r="AE15" s="63"/>
      <c r="AF15" s="63"/>
      <c r="AG15" s="63"/>
      <c r="AH15" s="63"/>
      <c r="AI15" s="63"/>
      <c r="AJ15" s="63"/>
      <c r="AK15" s="900"/>
      <c r="AL15" s="901"/>
      <c r="AM15" s="901"/>
      <c r="AN15" s="901"/>
      <c r="AO15" s="902"/>
      <c r="AP15" s="2"/>
      <c r="AQ15" s="62">
        <f t="shared" si="2"/>
        <v>3</v>
      </c>
    </row>
    <row r="16" spans="2:86" ht="12" customHeight="1" x14ac:dyDescent="0.15">
      <c r="B16" s="930"/>
      <c r="C16" s="935"/>
      <c r="D16" s="933"/>
      <c r="E16" s="933"/>
      <c r="F16" s="933"/>
      <c r="G16" s="933"/>
      <c r="H16" s="933"/>
      <c r="I16" s="933"/>
      <c r="J16" s="934"/>
      <c r="K16" s="103">
        <v>6</v>
      </c>
      <c r="L16" s="886" t="s">
        <v>464</v>
      </c>
      <c r="M16" s="887"/>
      <c r="N16" s="886" t="s">
        <v>572</v>
      </c>
      <c r="O16" s="887"/>
      <c r="P16" s="886" t="s">
        <v>577</v>
      </c>
      <c r="Q16" s="887"/>
      <c r="R16" s="903" t="s">
        <v>466</v>
      </c>
      <c r="S16" s="904"/>
      <c r="T16" s="905"/>
      <c r="U16" s="886" t="s">
        <v>540</v>
      </c>
      <c r="V16" s="887"/>
      <c r="W16" s="886" t="s">
        <v>540</v>
      </c>
      <c r="X16" s="887"/>
      <c r="Y16" s="57"/>
      <c r="Z16" s="57"/>
      <c r="AA16" s="57"/>
      <c r="AB16" s="57"/>
      <c r="AC16" s="63"/>
      <c r="AD16" s="63"/>
      <c r="AE16" s="63"/>
      <c r="AF16" s="63"/>
      <c r="AG16" s="63"/>
      <c r="AH16" s="63"/>
      <c r="AI16" s="63"/>
      <c r="AJ16" s="63"/>
      <c r="AK16" s="900"/>
      <c r="AL16" s="901"/>
      <c r="AM16" s="901"/>
      <c r="AN16" s="901"/>
      <c r="AO16" s="902"/>
      <c r="AP16" s="2"/>
      <c r="AQ16" s="62">
        <f t="shared" si="2"/>
        <v>2</v>
      </c>
    </row>
    <row r="17" spans="2:46" ht="12" customHeight="1" x14ac:dyDescent="0.15">
      <c r="B17" s="930"/>
      <c r="C17" s="935"/>
      <c r="D17" s="933"/>
      <c r="E17" s="933"/>
      <c r="F17" s="933"/>
      <c r="G17" s="933"/>
      <c r="H17" s="933"/>
      <c r="I17" s="933"/>
      <c r="J17" s="934"/>
      <c r="K17" s="103">
        <v>7</v>
      </c>
      <c r="L17" s="886" t="s">
        <v>464</v>
      </c>
      <c r="M17" s="887"/>
      <c r="N17" s="886" t="s">
        <v>572</v>
      </c>
      <c r="O17" s="887"/>
      <c r="P17" s="886" t="s">
        <v>577</v>
      </c>
      <c r="Q17" s="887"/>
      <c r="R17" s="903" t="s">
        <v>466</v>
      </c>
      <c r="S17" s="904"/>
      <c r="T17" s="905"/>
      <c r="U17" s="886" t="s">
        <v>578</v>
      </c>
      <c r="V17" s="887"/>
      <c r="W17" s="886" t="s">
        <v>540</v>
      </c>
      <c r="X17" s="887"/>
      <c r="Y17" s="57"/>
      <c r="Z17" s="57"/>
      <c r="AA17" s="57"/>
      <c r="AB17" s="57"/>
      <c r="AC17" s="63"/>
      <c r="AD17" s="63"/>
      <c r="AE17" s="63"/>
      <c r="AF17" s="63"/>
      <c r="AG17" s="63"/>
      <c r="AH17" s="63"/>
      <c r="AI17" s="63"/>
      <c r="AJ17" s="63"/>
      <c r="AK17" s="900"/>
      <c r="AL17" s="901"/>
      <c r="AM17" s="901"/>
      <c r="AN17" s="901"/>
      <c r="AO17" s="902"/>
      <c r="AP17" s="2"/>
      <c r="AQ17" s="62">
        <f t="shared" si="2"/>
        <v>2</v>
      </c>
    </row>
    <row r="18" spans="2:46" ht="12" customHeight="1" x14ac:dyDescent="0.15">
      <c r="B18" s="930"/>
      <c r="C18" s="935"/>
      <c r="D18" s="933"/>
      <c r="E18" s="933"/>
      <c r="F18" s="933"/>
      <c r="G18" s="933"/>
      <c r="H18" s="933"/>
      <c r="I18" s="933"/>
      <c r="J18" s="934"/>
      <c r="K18" s="103">
        <v>8</v>
      </c>
      <c r="L18" s="886" t="s">
        <v>250</v>
      </c>
      <c r="M18" s="887"/>
      <c r="N18" s="886" t="s">
        <v>574</v>
      </c>
      <c r="O18" s="887"/>
      <c r="P18" s="886" t="s">
        <v>473</v>
      </c>
      <c r="Q18" s="887"/>
      <c r="R18" s="903" t="s">
        <v>476</v>
      </c>
      <c r="S18" s="904"/>
      <c r="T18" s="905"/>
      <c r="U18" s="886" t="s">
        <v>540</v>
      </c>
      <c r="V18" s="887"/>
      <c r="W18" s="886" t="s">
        <v>540</v>
      </c>
      <c r="X18" s="887"/>
      <c r="Y18" s="57"/>
      <c r="Z18" s="57"/>
      <c r="AA18" s="57"/>
      <c r="AB18" s="57"/>
      <c r="AC18" s="63"/>
      <c r="AD18" s="63"/>
      <c r="AE18" s="63"/>
      <c r="AF18" s="63"/>
      <c r="AG18" s="63"/>
      <c r="AH18" s="63"/>
      <c r="AI18" s="63"/>
      <c r="AJ18" s="63">
        <v>3</v>
      </c>
      <c r="AK18" s="900"/>
      <c r="AL18" s="901"/>
      <c r="AM18" s="901"/>
      <c r="AN18" s="901"/>
      <c r="AO18" s="902"/>
      <c r="AP18" s="2"/>
      <c r="AQ18" s="62">
        <f t="shared" si="2"/>
        <v>3</v>
      </c>
    </row>
    <row r="19" spans="2:46" ht="12" customHeight="1" x14ac:dyDescent="0.15">
      <c r="B19" s="930"/>
      <c r="C19" s="935"/>
      <c r="D19" s="933"/>
      <c r="E19" s="933"/>
      <c r="F19" s="933"/>
      <c r="G19" s="933"/>
      <c r="H19" s="933"/>
      <c r="I19" s="933"/>
      <c r="J19" s="934"/>
      <c r="K19" s="103">
        <v>9</v>
      </c>
      <c r="L19" s="886" t="s">
        <v>250</v>
      </c>
      <c r="M19" s="887"/>
      <c r="N19" s="886" t="s">
        <v>574</v>
      </c>
      <c r="O19" s="887"/>
      <c r="P19" s="886" t="s">
        <v>473</v>
      </c>
      <c r="Q19" s="887"/>
      <c r="R19" s="903" t="s">
        <v>476</v>
      </c>
      <c r="S19" s="904"/>
      <c r="T19" s="905"/>
      <c r="U19" s="886" t="s">
        <v>540</v>
      </c>
      <c r="V19" s="887"/>
      <c r="W19" s="886" t="s">
        <v>540</v>
      </c>
      <c r="X19" s="887"/>
      <c r="Y19" s="57"/>
      <c r="Z19" s="57"/>
      <c r="AA19" s="57"/>
      <c r="AB19" s="57"/>
      <c r="AC19" s="63"/>
      <c r="AD19" s="63"/>
      <c r="AE19" s="63"/>
      <c r="AF19" s="63"/>
      <c r="AG19" s="63"/>
      <c r="AH19" s="63"/>
      <c r="AI19" s="63"/>
      <c r="AJ19" s="63">
        <v>3</v>
      </c>
      <c r="AK19" s="900"/>
      <c r="AL19" s="901"/>
      <c r="AM19" s="901"/>
      <c r="AN19" s="901"/>
      <c r="AO19" s="902"/>
      <c r="AP19" s="2"/>
      <c r="AQ19" s="62">
        <f t="shared" si="2"/>
        <v>3</v>
      </c>
    </row>
    <row r="20" spans="2:46" ht="12" customHeight="1" x14ac:dyDescent="0.15">
      <c r="B20" s="930"/>
      <c r="C20" s="935"/>
      <c r="D20" s="933"/>
      <c r="E20" s="933"/>
      <c r="F20" s="933"/>
      <c r="G20" s="933"/>
      <c r="H20" s="933"/>
      <c r="I20" s="933"/>
      <c r="J20" s="934"/>
      <c r="K20" s="103"/>
      <c r="L20" s="886"/>
      <c r="M20" s="887"/>
      <c r="N20" s="886"/>
      <c r="O20" s="887"/>
      <c r="P20" s="886"/>
      <c r="Q20" s="887"/>
      <c r="R20" s="903"/>
      <c r="S20" s="904"/>
      <c r="T20" s="905"/>
      <c r="U20" s="886"/>
      <c r="V20" s="887"/>
      <c r="W20" s="886"/>
      <c r="X20" s="887"/>
      <c r="Y20" s="57"/>
      <c r="Z20" s="57"/>
      <c r="AA20" s="57"/>
      <c r="AB20" s="57"/>
      <c r="AC20" s="63"/>
      <c r="AD20" s="63"/>
      <c r="AE20" s="63"/>
      <c r="AF20" s="63"/>
      <c r="AG20" s="63"/>
      <c r="AH20" s="63"/>
      <c r="AI20" s="63"/>
      <c r="AJ20" s="63"/>
      <c r="AK20" s="900"/>
      <c r="AL20" s="901"/>
      <c r="AM20" s="901"/>
      <c r="AN20" s="901"/>
      <c r="AO20" s="902"/>
      <c r="AP20" s="2"/>
      <c r="AQ20" s="62">
        <f t="shared" si="2"/>
        <v>1</v>
      </c>
    </row>
    <row r="21" spans="2:46" ht="12" customHeight="1" x14ac:dyDescent="0.15">
      <c r="B21" s="930"/>
      <c r="C21" s="935"/>
      <c r="D21" s="933"/>
      <c r="E21" s="933"/>
      <c r="F21" s="933"/>
      <c r="G21" s="933"/>
      <c r="H21" s="933"/>
      <c r="I21" s="933"/>
      <c r="J21" s="934"/>
      <c r="K21" s="103"/>
      <c r="L21" s="886"/>
      <c r="M21" s="887"/>
      <c r="N21" s="886"/>
      <c r="O21" s="887"/>
      <c r="P21" s="886"/>
      <c r="Q21" s="887"/>
      <c r="R21" s="903"/>
      <c r="S21" s="904"/>
      <c r="T21" s="905"/>
      <c r="U21" s="886"/>
      <c r="V21" s="887"/>
      <c r="W21" s="886"/>
      <c r="X21" s="887"/>
      <c r="Y21" s="57"/>
      <c r="Z21" s="57"/>
      <c r="AA21" s="57"/>
      <c r="AB21" s="57"/>
      <c r="AC21" s="63"/>
      <c r="AD21" s="63"/>
      <c r="AE21" s="63"/>
      <c r="AF21" s="63"/>
      <c r="AG21" s="63"/>
      <c r="AH21" s="63"/>
      <c r="AI21" s="63"/>
      <c r="AJ21" s="63"/>
      <c r="AK21" s="900"/>
      <c r="AL21" s="901"/>
      <c r="AM21" s="901"/>
      <c r="AN21" s="901"/>
      <c r="AO21" s="902"/>
      <c r="AP21" s="2"/>
      <c r="AQ21" s="62">
        <f>IF(P21="材質劣化",2,IF(P21="漏水",3,1))</f>
        <v>1</v>
      </c>
    </row>
    <row r="22" spans="2:46" ht="12" customHeight="1" x14ac:dyDescent="0.15">
      <c r="B22" s="930"/>
      <c r="C22" s="935"/>
      <c r="D22" s="933"/>
      <c r="E22" s="933"/>
      <c r="F22" s="933"/>
      <c r="G22" s="933"/>
      <c r="H22" s="933"/>
      <c r="I22" s="933"/>
      <c r="J22" s="934"/>
      <c r="K22" s="103"/>
      <c r="L22" s="886"/>
      <c r="M22" s="887"/>
      <c r="N22" s="886"/>
      <c r="O22" s="887"/>
      <c r="P22" s="886"/>
      <c r="Q22" s="887"/>
      <c r="R22" s="903"/>
      <c r="S22" s="904"/>
      <c r="T22" s="905"/>
      <c r="U22" s="886"/>
      <c r="V22" s="887"/>
      <c r="W22" s="886"/>
      <c r="X22" s="887"/>
      <c r="Y22" s="57"/>
      <c r="Z22" s="57"/>
      <c r="AA22" s="57"/>
      <c r="AB22" s="57"/>
      <c r="AC22" s="63"/>
      <c r="AD22" s="63"/>
      <c r="AE22" s="63"/>
      <c r="AF22" s="63"/>
      <c r="AG22" s="63"/>
      <c r="AH22" s="63"/>
      <c r="AI22" s="63"/>
      <c r="AJ22" s="63"/>
      <c r="AK22" s="900"/>
      <c r="AL22" s="901"/>
      <c r="AM22" s="901"/>
      <c r="AN22" s="901"/>
      <c r="AO22" s="902"/>
      <c r="AP22" s="2"/>
      <c r="AQ22" s="62">
        <f t="shared" si="2"/>
        <v>1</v>
      </c>
    </row>
    <row r="23" spans="2:46" ht="12" customHeight="1" x14ac:dyDescent="0.15">
      <c r="B23" s="930"/>
      <c r="C23" s="935"/>
      <c r="D23" s="933"/>
      <c r="E23" s="933"/>
      <c r="F23" s="933"/>
      <c r="G23" s="933"/>
      <c r="H23" s="933"/>
      <c r="I23" s="933"/>
      <c r="J23" s="934"/>
      <c r="K23" s="103"/>
      <c r="L23" s="886"/>
      <c r="M23" s="887"/>
      <c r="N23" s="886"/>
      <c r="O23" s="887"/>
      <c r="P23" s="886"/>
      <c r="Q23" s="887"/>
      <c r="R23" s="903"/>
      <c r="S23" s="904"/>
      <c r="T23" s="905"/>
      <c r="U23" s="886"/>
      <c r="V23" s="887"/>
      <c r="W23" s="886"/>
      <c r="X23" s="887"/>
      <c r="Y23" s="57"/>
      <c r="Z23" s="57"/>
      <c r="AA23" s="57"/>
      <c r="AB23" s="57"/>
      <c r="AC23" s="63"/>
      <c r="AD23" s="63"/>
      <c r="AE23" s="63"/>
      <c r="AF23" s="63"/>
      <c r="AG23" s="63"/>
      <c r="AH23" s="63"/>
      <c r="AI23" s="63"/>
      <c r="AJ23" s="63"/>
      <c r="AK23" s="900"/>
      <c r="AL23" s="901"/>
      <c r="AM23" s="901"/>
      <c r="AN23" s="901"/>
      <c r="AO23" s="902"/>
      <c r="AP23" s="2"/>
      <c r="AQ23" s="62">
        <f t="shared" si="2"/>
        <v>1</v>
      </c>
    </row>
    <row r="24" spans="2:46" ht="12" customHeight="1" x14ac:dyDescent="0.15">
      <c r="B24" s="930"/>
      <c r="C24" s="935"/>
      <c r="D24" s="933"/>
      <c r="E24" s="933"/>
      <c r="F24" s="933"/>
      <c r="G24" s="933"/>
      <c r="H24" s="933"/>
      <c r="I24" s="933"/>
      <c r="J24" s="934"/>
      <c r="K24" s="103"/>
      <c r="L24" s="886"/>
      <c r="M24" s="887"/>
      <c r="N24" s="886"/>
      <c r="O24" s="887"/>
      <c r="P24" s="886"/>
      <c r="Q24" s="887"/>
      <c r="R24" s="903"/>
      <c r="S24" s="904"/>
      <c r="T24" s="905"/>
      <c r="U24" s="886"/>
      <c r="V24" s="887"/>
      <c r="W24" s="886"/>
      <c r="X24" s="887"/>
      <c r="Y24" s="57"/>
      <c r="Z24" s="57"/>
      <c r="AA24" s="57"/>
      <c r="AB24" s="57"/>
      <c r="AC24" s="63"/>
      <c r="AD24" s="63"/>
      <c r="AE24" s="63"/>
      <c r="AF24" s="63"/>
      <c r="AG24" s="63"/>
      <c r="AH24" s="63"/>
      <c r="AI24" s="63"/>
      <c r="AJ24" s="63"/>
      <c r="AK24" s="900"/>
      <c r="AL24" s="901"/>
      <c r="AM24" s="901"/>
      <c r="AN24" s="901"/>
      <c r="AO24" s="902"/>
      <c r="AP24" s="2"/>
      <c r="AQ24" s="62">
        <f t="shared" si="2"/>
        <v>1</v>
      </c>
    </row>
    <row r="25" spans="2:46" ht="12" customHeight="1" x14ac:dyDescent="0.15">
      <c r="B25" s="930"/>
      <c r="C25" s="935"/>
      <c r="D25" s="933"/>
      <c r="E25" s="933"/>
      <c r="F25" s="933"/>
      <c r="G25" s="933"/>
      <c r="H25" s="933"/>
      <c r="I25" s="933"/>
      <c r="J25" s="934"/>
      <c r="K25" s="103"/>
      <c r="L25" s="886"/>
      <c r="M25" s="887"/>
      <c r="N25" s="886"/>
      <c r="O25" s="887"/>
      <c r="P25" s="886"/>
      <c r="Q25" s="887"/>
      <c r="R25" s="903"/>
      <c r="S25" s="904"/>
      <c r="T25" s="905"/>
      <c r="U25" s="886"/>
      <c r="V25" s="887"/>
      <c r="W25" s="886"/>
      <c r="X25" s="887"/>
      <c r="Y25" s="57"/>
      <c r="Z25" s="57"/>
      <c r="AA25" s="57"/>
      <c r="AB25" s="57"/>
      <c r="AC25" s="63"/>
      <c r="AD25" s="63"/>
      <c r="AE25" s="63"/>
      <c r="AF25" s="63"/>
      <c r="AG25" s="63"/>
      <c r="AH25" s="63"/>
      <c r="AI25" s="63"/>
      <c r="AJ25" s="63"/>
      <c r="AK25" s="900"/>
      <c r="AL25" s="901"/>
      <c r="AM25" s="901"/>
      <c r="AN25" s="901"/>
      <c r="AO25" s="902"/>
      <c r="AP25" s="2"/>
      <c r="AQ25" s="62">
        <f t="shared" si="2"/>
        <v>1</v>
      </c>
    </row>
    <row r="26" spans="2:46" ht="12" customHeight="1" x14ac:dyDescent="0.15">
      <c r="B26" s="930"/>
      <c r="C26" s="935"/>
      <c r="D26" s="933"/>
      <c r="E26" s="933"/>
      <c r="F26" s="933"/>
      <c r="G26" s="933"/>
      <c r="H26" s="933"/>
      <c r="I26" s="933"/>
      <c r="J26" s="934"/>
      <c r="K26" s="103"/>
      <c r="L26" s="886"/>
      <c r="M26" s="887"/>
      <c r="N26" s="886"/>
      <c r="O26" s="887"/>
      <c r="P26" s="886"/>
      <c r="Q26" s="887"/>
      <c r="R26" s="903"/>
      <c r="S26" s="904"/>
      <c r="T26" s="905"/>
      <c r="U26" s="886"/>
      <c r="V26" s="887"/>
      <c r="W26" s="886"/>
      <c r="X26" s="887"/>
      <c r="Y26" s="57"/>
      <c r="Z26" s="57"/>
      <c r="AA26" s="57"/>
      <c r="AB26" s="57"/>
      <c r="AC26" s="63"/>
      <c r="AD26" s="63"/>
      <c r="AE26" s="63"/>
      <c r="AF26" s="63"/>
      <c r="AG26" s="63"/>
      <c r="AH26" s="63"/>
      <c r="AI26" s="63"/>
      <c r="AJ26" s="63"/>
      <c r="AK26" s="900"/>
      <c r="AL26" s="901"/>
      <c r="AM26" s="901"/>
      <c r="AN26" s="901"/>
      <c r="AO26" s="902"/>
      <c r="AP26" s="2"/>
      <c r="AQ26" s="62">
        <f>IF(P26="材質劣化",2,IF(P26="漏水",3,1))</f>
        <v>1</v>
      </c>
    </row>
    <row r="27" spans="2:46" ht="12" customHeight="1" x14ac:dyDescent="0.15">
      <c r="B27" s="930"/>
      <c r="C27" s="935"/>
      <c r="D27" s="933"/>
      <c r="E27" s="933"/>
      <c r="F27" s="933"/>
      <c r="G27" s="933"/>
      <c r="H27" s="933"/>
      <c r="I27" s="933"/>
      <c r="J27" s="934"/>
      <c r="K27" s="103"/>
      <c r="L27" s="886"/>
      <c r="M27" s="887"/>
      <c r="N27" s="886"/>
      <c r="O27" s="887"/>
      <c r="P27" s="886"/>
      <c r="Q27" s="887"/>
      <c r="R27" s="903"/>
      <c r="S27" s="904"/>
      <c r="T27" s="905"/>
      <c r="U27" s="886"/>
      <c r="V27" s="887"/>
      <c r="W27" s="886"/>
      <c r="X27" s="887"/>
      <c r="Y27" s="57"/>
      <c r="Z27" s="57"/>
      <c r="AA27" s="57"/>
      <c r="AB27" s="57"/>
      <c r="AC27" s="63"/>
      <c r="AD27" s="63"/>
      <c r="AE27" s="63"/>
      <c r="AF27" s="63"/>
      <c r="AG27" s="63"/>
      <c r="AH27" s="63"/>
      <c r="AI27" s="63"/>
      <c r="AJ27" s="63"/>
      <c r="AK27" s="900"/>
      <c r="AL27" s="901"/>
      <c r="AM27" s="901"/>
      <c r="AN27" s="901"/>
      <c r="AO27" s="902"/>
      <c r="AP27" s="2"/>
      <c r="AQ27" s="62">
        <f t="shared" si="2"/>
        <v>1</v>
      </c>
    </row>
    <row r="28" spans="2:46" ht="12" customHeight="1" x14ac:dyDescent="0.15">
      <c r="B28" s="930"/>
      <c r="C28" s="935"/>
      <c r="D28" s="933"/>
      <c r="E28" s="933"/>
      <c r="F28" s="933"/>
      <c r="G28" s="933"/>
      <c r="H28" s="933"/>
      <c r="I28" s="933"/>
      <c r="J28" s="934"/>
      <c r="K28" s="103"/>
      <c r="L28" s="886"/>
      <c r="M28" s="887"/>
      <c r="N28" s="886"/>
      <c r="O28" s="887"/>
      <c r="P28" s="886"/>
      <c r="Q28" s="887"/>
      <c r="R28" s="903"/>
      <c r="S28" s="904"/>
      <c r="T28" s="905"/>
      <c r="U28" s="886"/>
      <c r="V28" s="887"/>
      <c r="W28" s="886"/>
      <c r="X28" s="887"/>
      <c r="Y28" s="57"/>
      <c r="Z28" s="57"/>
      <c r="AA28" s="57"/>
      <c r="AB28" s="57"/>
      <c r="AC28" s="63"/>
      <c r="AD28" s="63"/>
      <c r="AE28" s="63"/>
      <c r="AF28" s="63"/>
      <c r="AG28" s="63"/>
      <c r="AH28" s="63"/>
      <c r="AI28" s="63"/>
      <c r="AJ28" s="63"/>
      <c r="AK28" s="900"/>
      <c r="AL28" s="901"/>
      <c r="AM28" s="901"/>
      <c r="AN28" s="901"/>
      <c r="AO28" s="902"/>
      <c r="AP28" s="2"/>
      <c r="AQ28" s="62">
        <f>IF(P30="材質劣化",2,IF(P30="漏水",3,1))</f>
        <v>1</v>
      </c>
    </row>
    <row r="29" spans="2:46" ht="12" customHeight="1" x14ac:dyDescent="0.15">
      <c r="B29" s="930"/>
      <c r="C29" s="935"/>
      <c r="D29" s="933"/>
      <c r="E29" s="933"/>
      <c r="F29" s="933"/>
      <c r="G29" s="933"/>
      <c r="H29" s="933"/>
      <c r="I29" s="933"/>
      <c r="J29" s="934"/>
      <c r="K29" s="103"/>
      <c r="L29" s="886"/>
      <c r="M29" s="887"/>
      <c r="N29" s="886"/>
      <c r="O29" s="887"/>
      <c r="P29" s="886"/>
      <c r="Q29" s="887"/>
      <c r="R29" s="903"/>
      <c r="S29" s="904"/>
      <c r="T29" s="905"/>
      <c r="U29" s="886"/>
      <c r="V29" s="887"/>
      <c r="W29" s="886"/>
      <c r="X29" s="887"/>
      <c r="Y29" s="57"/>
      <c r="Z29" s="57"/>
      <c r="AA29" s="57"/>
      <c r="AB29" s="57"/>
      <c r="AC29" s="63"/>
      <c r="AD29" s="63"/>
      <c r="AE29" s="63"/>
      <c r="AF29" s="63"/>
      <c r="AG29" s="63"/>
      <c r="AH29" s="63"/>
      <c r="AI29" s="63"/>
      <c r="AJ29" s="63"/>
      <c r="AK29" s="900"/>
      <c r="AL29" s="901"/>
      <c r="AM29" s="901"/>
      <c r="AN29" s="901"/>
      <c r="AO29" s="902"/>
      <c r="AP29" s="2"/>
      <c r="AQ29" s="62">
        <f>IF(P34="材質劣化",2,IF(P34="漏水",3,1))</f>
        <v>1</v>
      </c>
    </row>
    <row r="30" spans="2:46" ht="12" customHeight="1" x14ac:dyDescent="0.15">
      <c r="B30" s="930"/>
      <c r="C30" s="935"/>
      <c r="D30" s="933"/>
      <c r="E30" s="933"/>
      <c r="F30" s="933"/>
      <c r="G30" s="933"/>
      <c r="H30" s="933"/>
      <c r="I30" s="933"/>
      <c r="J30" s="934"/>
      <c r="K30" s="103"/>
      <c r="L30" s="886"/>
      <c r="M30" s="887"/>
      <c r="N30" s="886"/>
      <c r="O30" s="887"/>
      <c r="P30" s="886"/>
      <c r="Q30" s="887"/>
      <c r="R30" s="903"/>
      <c r="S30" s="904"/>
      <c r="T30" s="905"/>
      <c r="U30" s="886"/>
      <c r="V30" s="887"/>
      <c r="W30" s="886"/>
      <c r="X30" s="887"/>
      <c r="Y30" s="57"/>
      <c r="Z30" s="57"/>
      <c r="AA30" s="57"/>
      <c r="AB30" s="57"/>
      <c r="AC30" s="63"/>
      <c r="AD30" s="63"/>
      <c r="AE30" s="63"/>
      <c r="AF30" s="63"/>
      <c r="AG30" s="63"/>
      <c r="AH30" s="63"/>
      <c r="AI30" s="63"/>
      <c r="AJ30" s="63"/>
      <c r="AK30" s="900"/>
      <c r="AL30" s="901"/>
      <c r="AM30" s="901"/>
      <c r="AN30" s="901"/>
      <c r="AO30" s="902"/>
      <c r="AP30" s="2"/>
      <c r="AQ30" s="62">
        <f t="shared" ref="AQ30:AQ33" si="3">IF(P30="材質劣化",2,IF(P30="漏水",3,1))</f>
        <v>1</v>
      </c>
    </row>
    <row r="31" spans="2:46" ht="12" customHeight="1" x14ac:dyDescent="0.15">
      <c r="B31" s="930"/>
      <c r="C31" s="935"/>
      <c r="D31" s="933"/>
      <c r="E31" s="933"/>
      <c r="F31" s="933"/>
      <c r="G31" s="933"/>
      <c r="H31" s="933"/>
      <c r="I31" s="933"/>
      <c r="J31" s="934"/>
      <c r="K31" s="103"/>
      <c r="L31" s="886"/>
      <c r="M31" s="887"/>
      <c r="N31" s="886"/>
      <c r="O31" s="887"/>
      <c r="P31" s="886"/>
      <c r="Q31" s="887"/>
      <c r="R31" s="903"/>
      <c r="S31" s="904"/>
      <c r="T31" s="905"/>
      <c r="U31" s="886"/>
      <c r="V31" s="887"/>
      <c r="W31" s="886"/>
      <c r="X31" s="887"/>
      <c r="Y31" s="57"/>
      <c r="Z31" s="57"/>
      <c r="AA31" s="57"/>
      <c r="AB31" s="57"/>
      <c r="AC31" s="63"/>
      <c r="AD31" s="63"/>
      <c r="AE31" s="63"/>
      <c r="AF31" s="63"/>
      <c r="AG31" s="63"/>
      <c r="AH31" s="63"/>
      <c r="AI31" s="63"/>
      <c r="AJ31" s="63"/>
      <c r="AK31" s="900"/>
      <c r="AL31" s="901"/>
      <c r="AM31" s="901"/>
      <c r="AN31" s="901"/>
      <c r="AO31" s="902"/>
      <c r="AP31" s="2"/>
      <c r="AQ31" s="62">
        <f t="shared" ref="AQ31" si="4">IF(P33="材質劣化",2,IF(P33="漏水",3,1))</f>
        <v>1</v>
      </c>
    </row>
    <row r="32" spans="2:46" ht="12" customHeight="1" x14ac:dyDescent="0.15">
      <c r="B32" s="930"/>
      <c r="C32" s="935"/>
      <c r="D32" s="933"/>
      <c r="E32" s="933"/>
      <c r="F32" s="933"/>
      <c r="G32" s="933"/>
      <c r="H32" s="933"/>
      <c r="I32" s="933"/>
      <c r="J32" s="934"/>
      <c r="K32" s="103"/>
      <c r="L32" s="886"/>
      <c r="M32" s="887"/>
      <c r="N32" s="886"/>
      <c r="O32" s="887"/>
      <c r="P32" s="886"/>
      <c r="Q32" s="887"/>
      <c r="R32" s="903"/>
      <c r="S32" s="904"/>
      <c r="T32" s="905"/>
      <c r="U32" s="886"/>
      <c r="V32" s="887"/>
      <c r="W32" s="886"/>
      <c r="X32" s="887"/>
      <c r="Y32" s="57"/>
      <c r="Z32" s="57"/>
      <c r="AA32" s="57"/>
      <c r="AB32" s="57"/>
      <c r="AC32" s="63"/>
      <c r="AD32" s="63"/>
      <c r="AE32" s="63"/>
      <c r="AF32" s="63"/>
      <c r="AG32" s="63"/>
      <c r="AH32" s="63"/>
      <c r="AI32" s="63"/>
      <c r="AJ32" s="63"/>
      <c r="AK32" s="900"/>
      <c r="AL32" s="901"/>
      <c r="AM32" s="901"/>
      <c r="AN32" s="901"/>
      <c r="AO32" s="902"/>
      <c r="AP32" s="2"/>
      <c r="AQ32" s="62">
        <f t="shared" ref="AQ32" si="5">IF(P37="材質劣化",2,IF(P37="漏水",3,1))</f>
        <v>1</v>
      </c>
      <c r="AS32" s="3"/>
      <c r="AT32" s="3"/>
    </row>
    <row r="33" spans="2:86" ht="12" customHeight="1" x14ac:dyDescent="0.15">
      <c r="B33" s="930"/>
      <c r="C33" s="935"/>
      <c r="D33" s="933"/>
      <c r="E33" s="933"/>
      <c r="F33" s="933"/>
      <c r="G33" s="933"/>
      <c r="H33" s="933"/>
      <c r="I33" s="933"/>
      <c r="J33" s="934"/>
      <c r="K33" s="103"/>
      <c r="L33" s="886"/>
      <c r="M33" s="887"/>
      <c r="N33" s="886"/>
      <c r="O33" s="887"/>
      <c r="P33" s="886"/>
      <c r="Q33" s="887"/>
      <c r="R33" s="903"/>
      <c r="S33" s="904"/>
      <c r="T33" s="905"/>
      <c r="U33" s="886"/>
      <c r="V33" s="887"/>
      <c r="W33" s="886"/>
      <c r="X33" s="887"/>
      <c r="Y33" s="57"/>
      <c r="Z33" s="57"/>
      <c r="AA33" s="57"/>
      <c r="AB33" s="57"/>
      <c r="AC33" s="63"/>
      <c r="AD33" s="63"/>
      <c r="AE33" s="63"/>
      <c r="AF33" s="63"/>
      <c r="AG33" s="63"/>
      <c r="AH33" s="63"/>
      <c r="AI33" s="63"/>
      <c r="AJ33" s="63"/>
      <c r="AK33" s="900"/>
      <c r="AL33" s="901"/>
      <c r="AM33" s="901"/>
      <c r="AN33" s="901"/>
      <c r="AO33" s="902"/>
      <c r="AP33" s="2"/>
      <c r="AQ33" s="62">
        <f t="shared" si="3"/>
        <v>1</v>
      </c>
      <c r="AS33" s="189"/>
      <c r="AT33" s="189"/>
    </row>
    <row r="34" spans="2:86" ht="12" customHeight="1" x14ac:dyDescent="0.15">
      <c r="B34" s="930"/>
      <c r="C34" s="935"/>
      <c r="D34" s="933"/>
      <c r="E34" s="933"/>
      <c r="F34" s="933"/>
      <c r="G34" s="933"/>
      <c r="H34" s="933"/>
      <c r="I34" s="933"/>
      <c r="J34" s="934"/>
      <c r="K34" s="103"/>
      <c r="L34" s="886"/>
      <c r="M34" s="887"/>
      <c r="N34" s="886"/>
      <c r="O34" s="887"/>
      <c r="P34" s="886"/>
      <c r="Q34" s="887"/>
      <c r="R34" s="903"/>
      <c r="S34" s="904"/>
      <c r="T34" s="905"/>
      <c r="U34" s="886"/>
      <c r="V34" s="887"/>
      <c r="W34" s="886"/>
      <c r="X34" s="887"/>
      <c r="Y34" s="57"/>
      <c r="Z34" s="57"/>
      <c r="AA34" s="57"/>
      <c r="AB34" s="57"/>
      <c r="AC34" s="63"/>
      <c r="AD34" s="63"/>
      <c r="AE34" s="63"/>
      <c r="AF34" s="63"/>
      <c r="AG34" s="63"/>
      <c r="AH34" s="63"/>
      <c r="AI34" s="63"/>
      <c r="AJ34" s="63"/>
      <c r="AK34" s="900"/>
      <c r="AL34" s="901"/>
      <c r="AM34" s="901"/>
      <c r="AN34" s="901"/>
      <c r="AO34" s="902"/>
      <c r="AP34" s="2"/>
      <c r="AQ34" s="62">
        <f t="shared" ref="AQ34" si="6">IF(P36="材質劣化",2,IF(P36="漏水",3,1))</f>
        <v>1</v>
      </c>
      <c r="AS34" s="190"/>
      <c r="AT34" s="190"/>
    </row>
    <row r="35" spans="2:86" ht="12" customHeight="1" x14ac:dyDescent="0.15">
      <c r="B35" s="930"/>
      <c r="C35" s="935"/>
      <c r="D35" s="933"/>
      <c r="E35" s="933"/>
      <c r="F35" s="933"/>
      <c r="G35" s="933"/>
      <c r="H35" s="933"/>
      <c r="I35" s="933"/>
      <c r="J35" s="934"/>
      <c r="K35" s="962" t="s">
        <v>376</v>
      </c>
      <c r="L35" s="920" t="s">
        <v>181</v>
      </c>
      <c r="M35" s="920"/>
      <c r="N35" s="920"/>
      <c r="O35" s="920"/>
      <c r="P35" s="920"/>
      <c r="Q35" s="920"/>
      <c r="R35" s="920"/>
      <c r="S35" s="920"/>
      <c r="T35" s="920"/>
      <c r="U35" s="920"/>
      <c r="V35" s="920"/>
      <c r="W35" s="920"/>
      <c r="X35" s="920"/>
      <c r="Y35" s="942" t="s">
        <v>329</v>
      </c>
      <c r="Z35" s="943"/>
      <c r="AA35" s="943"/>
      <c r="AB35" s="928"/>
      <c r="AC35" s="129">
        <f t="shared" ref="AC35:AJ35" si="7">SUM(AC11:AC34)</f>
        <v>0</v>
      </c>
      <c r="AD35" s="129">
        <f t="shared" si="7"/>
        <v>0</v>
      </c>
      <c r="AE35" s="129">
        <f>SUM(AE11:AE34)</f>
        <v>0</v>
      </c>
      <c r="AF35" s="129">
        <f t="shared" si="7"/>
        <v>0.36</v>
      </c>
      <c r="AG35" s="129">
        <f t="shared" si="7"/>
        <v>0</v>
      </c>
      <c r="AH35" s="129">
        <f t="shared" si="7"/>
        <v>0</v>
      </c>
      <c r="AI35" s="129">
        <f t="shared" si="7"/>
        <v>0</v>
      </c>
      <c r="AJ35" s="130">
        <f t="shared" si="7"/>
        <v>6</v>
      </c>
      <c r="AK35" s="920" t="s">
        <v>501</v>
      </c>
      <c r="AL35" s="920"/>
      <c r="AM35" s="969"/>
      <c r="AN35" s="969"/>
      <c r="AO35" s="969"/>
      <c r="AP35" s="2"/>
    </row>
    <row r="36" spans="2:86" ht="12" customHeight="1" x14ac:dyDescent="0.15">
      <c r="B36" s="930"/>
      <c r="C36" s="935"/>
      <c r="D36" s="933"/>
      <c r="E36" s="933"/>
      <c r="F36" s="933"/>
      <c r="G36" s="933"/>
      <c r="H36" s="933"/>
      <c r="I36" s="933"/>
      <c r="J36" s="934"/>
      <c r="K36" s="963"/>
      <c r="L36" s="911" t="s">
        <v>330</v>
      </c>
      <c r="M36" s="912"/>
      <c r="N36" s="913"/>
      <c r="O36" s="911" t="s">
        <v>502</v>
      </c>
      <c r="P36" s="912"/>
      <c r="Q36" s="912"/>
      <c r="R36" s="912"/>
      <c r="S36" s="912"/>
      <c r="T36" s="912"/>
      <c r="U36" s="912"/>
      <c r="V36" s="912"/>
      <c r="W36" s="912"/>
      <c r="X36" s="913"/>
      <c r="Y36" s="56" t="s">
        <v>21</v>
      </c>
      <c r="Z36" s="52" t="s">
        <v>22</v>
      </c>
      <c r="AA36" s="52" t="s">
        <v>327</v>
      </c>
      <c r="AB36" s="52" t="s">
        <v>328</v>
      </c>
      <c r="AC36" s="52" t="s">
        <v>21</v>
      </c>
      <c r="AD36" s="52" t="s">
        <v>22</v>
      </c>
      <c r="AE36" s="52" t="s">
        <v>327</v>
      </c>
      <c r="AF36" s="52" t="s">
        <v>328</v>
      </c>
      <c r="AG36" s="52" t="s">
        <v>21</v>
      </c>
      <c r="AH36" s="52" t="s">
        <v>22</v>
      </c>
      <c r="AI36" s="52" t="s">
        <v>327</v>
      </c>
      <c r="AJ36" s="85" t="s">
        <v>328</v>
      </c>
      <c r="AK36" s="920"/>
      <c r="AL36" s="920"/>
      <c r="AM36" s="969"/>
      <c r="AN36" s="969"/>
      <c r="AO36" s="969"/>
      <c r="AP36" s="2"/>
    </row>
    <row r="37" spans="2:86" ht="14.25" customHeight="1" x14ac:dyDescent="0.15">
      <c r="B37" s="930"/>
      <c r="C37" s="935"/>
      <c r="D37" s="933"/>
      <c r="E37" s="933"/>
      <c r="F37" s="933"/>
      <c r="G37" s="933"/>
      <c r="H37" s="933"/>
      <c r="I37" s="933"/>
      <c r="J37" s="934"/>
      <c r="K37" s="963"/>
      <c r="L37" s="914"/>
      <c r="M37" s="915"/>
      <c r="N37" s="916"/>
      <c r="O37" s="914"/>
      <c r="P37" s="915"/>
      <c r="Q37" s="915"/>
      <c r="R37" s="915"/>
      <c r="S37" s="915"/>
      <c r="T37" s="915"/>
      <c r="U37" s="915"/>
      <c r="V37" s="915"/>
      <c r="W37" s="915"/>
      <c r="X37" s="916"/>
      <c r="Y37" s="921" t="str">
        <f>IF(COUNTIF(Y11:Y34,"〇")&gt;0,"1","  ")</f>
        <v xml:space="preserve">  </v>
      </c>
      <c r="Z37" s="921" t="str">
        <f>IF(COUNTIF(Z11:Z34,"〇")&gt;0,"1","  ")</f>
        <v xml:space="preserve">  </v>
      </c>
      <c r="AA37" s="921" t="str">
        <f>IF(COUNTIF(AA11:AA34,"〇")&gt;0,"1","  ")</f>
        <v xml:space="preserve">  </v>
      </c>
      <c r="AB37" s="921" t="str">
        <f>IF(COUNTIF(AB11:AB34,"〇")&gt;0,"1","  ")</f>
        <v xml:space="preserve">  </v>
      </c>
      <c r="AC37" s="921">
        <f>COUNTA(AC11:AC34)</f>
        <v>0</v>
      </c>
      <c r="AD37" s="921">
        <f t="shared" ref="AD37:AI37" si="8">COUNTA(AD11:AD34)</f>
        <v>0</v>
      </c>
      <c r="AE37" s="921">
        <f t="shared" si="8"/>
        <v>0</v>
      </c>
      <c r="AF37" s="921">
        <f t="shared" si="8"/>
        <v>1</v>
      </c>
      <c r="AG37" s="921">
        <f t="shared" si="8"/>
        <v>0</v>
      </c>
      <c r="AH37" s="921">
        <f t="shared" si="8"/>
        <v>0</v>
      </c>
      <c r="AI37" s="921">
        <f t="shared" si="8"/>
        <v>0</v>
      </c>
      <c r="AJ37" s="921">
        <f>COUNTA(AJ11:AJ34)</f>
        <v>2</v>
      </c>
      <c r="AK37" s="920"/>
      <c r="AL37" s="920"/>
      <c r="AM37" s="969"/>
      <c r="AN37" s="969"/>
      <c r="AO37" s="969"/>
      <c r="AP37" s="2"/>
    </row>
    <row r="38" spans="2:86" ht="14.25" customHeight="1" x14ac:dyDescent="0.15">
      <c r="B38" s="930"/>
      <c r="C38" s="935"/>
      <c r="D38" s="933"/>
      <c r="E38" s="933"/>
      <c r="F38" s="933"/>
      <c r="G38" s="933"/>
      <c r="H38" s="933"/>
      <c r="I38" s="933"/>
      <c r="J38" s="934"/>
      <c r="K38" s="963"/>
      <c r="L38" s="917"/>
      <c r="M38" s="918"/>
      <c r="N38" s="919"/>
      <c r="O38" s="917"/>
      <c r="P38" s="918"/>
      <c r="Q38" s="918"/>
      <c r="R38" s="918"/>
      <c r="S38" s="918"/>
      <c r="T38" s="918"/>
      <c r="U38" s="918"/>
      <c r="V38" s="918"/>
      <c r="W38" s="918"/>
      <c r="X38" s="919"/>
      <c r="Y38" s="921"/>
      <c r="Z38" s="921"/>
      <c r="AA38" s="921"/>
      <c r="AB38" s="921"/>
      <c r="AC38" s="921"/>
      <c r="AD38" s="921"/>
      <c r="AE38" s="921"/>
      <c r="AF38" s="921"/>
      <c r="AG38" s="921"/>
      <c r="AH38" s="921"/>
      <c r="AI38" s="921"/>
      <c r="AJ38" s="921"/>
      <c r="AK38" s="920"/>
      <c r="AL38" s="920"/>
      <c r="AM38" s="969"/>
      <c r="AN38" s="969"/>
      <c r="AO38" s="969"/>
      <c r="AP38" s="2"/>
    </row>
    <row r="39" spans="2:86" ht="12" customHeight="1" x14ac:dyDescent="0.15">
      <c r="B39" s="930"/>
      <c r="C39" s="935"/>
      <c r="D39" s="933"/>
      <c r="E39" s="933"/>
      <c r="F39" s="933"/>
      <c r="G39" s="933"/>
      <c r="H39" s="933"/>
      <c r="I39" s="933"/>
      <c r="J39" s="933"/>
      <c r="K39" s="957" t="s">
        <v>503</v>
      </c>
      <c r="L39" s="964"/>
      <c r="M39" s="964"/>
      <c r="N39" s="964"/>
      <c r="O39" s="964"/>
      <c r="P39" s="964"/>
      <c r="Q39" s="964"/>
      <c r="R39" s="964"/>
      <c r="S39" s="964"/>
      <c r="T39" s="964"/>
      <c r="U39" s="964"/>
      <c r="V39" s="964"/>
      <c r="W39" s="964"/>
      <c r="X39" s="964"/>
      <c r="Y39" s="964"/>
      <c r="Z39" s="964"/>
      <c r="AA39" s="964"/>
      <c r="AB39" s="964"/>
      <c r="AC39" s="964"/>
      <c r="AD39" s="964"/>
      <c r="AE39" s="964"/>
      <c r="AF39" s="964"/>
      <c r="AG39" s="964"/>
      <c r="AH39" s="964"/>
      <c r="AI39" s="964"/>
      <c r="AJ39" s="964"/>
      <c r="AK39" s="965"/>
      <c r="AL39" s="965"/>
      <c r="AM39" s="965"/>
      <c r="AN39" s="965"/>
      <c r="AO39" s="966"/>
      <c r="AP39" s="2"/>
    </row>
    <row r="40" spans="2:86" ht="12" customHeight="1" x14ac:dyDescent="0.15">
      <c r="B40" s="930"/>
      <c r="C40" s="935"/>
      <c r="D40" s="933"/>
      <c r="E40" s="933"/>
      <c r="F40" s="933"/>
      <c r="G40" s="933"/>
      <c r="H40" s="933"/>
      <c r="I40" s="933"/>
      <c r="J40" s="933"/>
      <c r="K40" s="958"/>
      <c r="L40" s="965"/>
      <c r="M40" s="965"/>
      <c r="N40" s="965"/>
      <c r="O40" s="965"/>
      <c r="P40" s="965"/>
      <c r="Q40" s="965"/>
      <c r="R40" s="965"/>
      <c r="S40" s="965"/>
      <c r="T40" s="965"/>
      <c r="U40" s="965"/>
      <c r="V40" s="965"/>
      <c r="W40" s="965"/>
      <c r="X40" s="965"/>
      <c r="Y40" s="965"/>
      <c r="Z40" s="965"/>
      <c r="AA40" s="965"/>
      <c r="AB40" s="965"/>
      <c r="AC40" s="965"/>
      <c r="AD40" s="965"/>
      <c r="AE40" s="965"/>
      <c r="AF40" s="965"/>
      <c r="AG40" s="965"/>
      <c r="AH40" s="965"/>
      <c r="AI40" s="965"/>
      <c r="AJ40" s="965"/>
      <c r="AK40" s="965"/>
      <c r="AL40" s="965"/>
      <c r="AM40" s="965"/>
      <c r="AN40" s="965"/>
      <c r="AO40" s="966"/>
      <c r="AP40" s="2"/>
    </row>
    <row r="41" spans="2:86" ht="12" customHeight="1" x14ac:dyDescent="0.15">
      <c r="B41" s="930"/>
      <c r="C41" s="935"/>
      <c r="D41" s="933"/>
      <c r="E41" s="933"/>
      <c r="F41" s="933"/>
      <c r="G41" s="933"/>
      <c r="H41" s="933"/>
      <c r="I41" s="933"/>
      <c r="J41" s="933"/>
      <c r="K41" s="958"/>
      <c r="L41" s="965"/>
      <c r="M41" s="965"/>
      <c r="N41" s="965"/>
      <c r="O41" s="965"/>
      <c r="P41" s="965"/>
      <c r="Q41" s="965"/>
      <c r="R41" s="965"/>
      <c r="S41" s="965"/>
      <c r="T41" s="965"/>
      <c r="U41" s="965"/>
      <c r="V41" s="965"/>
      <c r="W41" s="965"/>
      <c r="X41" s="965"/>
      <c r="Y41" s="965"/>
      <c r="Z41" s="965"/>
      <c r="AA41" s="965"/>
      <c r="AB41" s="965"/>
      <c r="AC41" s="965"/>
      <c r="AD41" s="965"/>
      <c r="AE41" s="965"/>
      <c r="AF41" s="965"/>
      <c r="AG41" s="965"/>
      <c r="AH41" s="965"/>
      <c r="AI41" s="965"/>
      <c r="AJ41" s="965"/>
      <c r="AK41" s="965"/>
      <c r="AL41" s="965"/>
      <c r="AM41" s="965"/>
      <c r="AN41" s="965"/>
      <c r="AO41" s="966"/>
      <c r="AP41" s="2"/>
    </row>
    <row r="42" spans="2:86" ht="12" customHeight="1" x14ac:dyDescent="0.15">
      <c r="B42" s="930"/>
      <c r="C42" s="935"/>
      <c r="D42" s="933"/>
      <c r="E42" s="933"/>
      <c r="F42" s="933"/>
      <c r="G42" s="933"/>
      <c r="H42" s="933"/>
      <c r="I42" s="933"/>
      <c r="J42" s="933"/>
      <c r="K42" s="958"/>
      <c r="L42" s="967"/>
      <c r="M42" s="967"/>
      <c r="N42" s="967"/>
      <c r="O42" s="967"/>
      <c r="P42" s="967"/>
      <c r="Q42" s="967"/>
      <c r="R42" s="967"/>
      <c r="S42" s="967"/>
      <c r="T42" s="967"/>
      <c r="U42" s="967"/>
      <c r="V42" s="967"/>
      <c r="W42" s="967"/>
      <c r="X42" s="967"/>
      <c r="Y42" s="967"/>
      <c r="Z42" s="967"/>
      <c r="AA42" s="967"/>
      <c r="AB42" s="967"/>
      <c r="AC42" s="967"/>
      <c r="AD42" s="967"/>
      <c r="AE42" s="967"/>
      <c r="AF42" s="967"/>
      <c r="AG42" s="967"/>
      <c r="AH42" s="967"/>
      <c r="AI42" s="967"/>
      <c r="AJ42" s="967"/>
      <c r="AK42" s="967"/>
      <c r="AL42" s="967"/>
      <c r="AM42" s="967"/>
      <c r="AN42" s="967"/>
      <c r="AO42" s="968"/>
      <c r="AP42" s="43"/>
      <c r="CD42" s="2"/>
      <c r="CE42" s="2"/>
      <c r="CF42" s="2"/>
      <c r="CG42" s="2"/>
      <c r="CH42" s="2"/>
    </row>
    <row r="43" spans="2:86" ht="12" customHeight="1" x14ac:dyDescent="0.15">
      <c r="B43" s="930"/>
      <c r="C43" s="935"/>
      <c r="D43" s="933"/>
      <c r="E43" s="933"/>
      <c r="F43" s="933"/>
      <c r="G43" s="933"/>
      <c r="H43" s="933"/>
      <c r="I43" s="933"/>
      <c r="J43" s="934"/>
      <c r="K43" s="953" t="s">
        <v>331</v>
      </c>
      <c r="L43" s="953"/>
      <c r="M43" s="953"/>
      <c r="N43" s="953"/>
      <c r="O43" s="953"/>
      <c r="P43" s="953"/>
      <c r="Q43" s="953"/>
      <c r="R43" s="953"/>
      <c r="S43" s="953"/>
      <c r="T43" s="953"/>
      <c r="U43" s="953"/>
      <c r="V43" s="953"/>
      <c r="W43" s="953"/>
      <c r="X43" s="953"/>
      <c r="Y43" s="953"/>
      <c r="Z43" s="953"/>
      <c r="AA43" s="953"/>
      <c r="AB43" s="953"/>
      <c r="AC43" s="953"/>
      <c r="AD43" s="953"/>
      <c r="AE43" s="953"/>
      <c r="AF43" s="953"/>
      <c r="AG43" s="953"/>
      <c r="AH43" s="953"/>
      <c r="AI43" s="953"/>
      <c r="AJ43" s="953"/>
      <c r="AK43" s="953"/>
      <c r="AL43" s="953"/>
      <c r="AM43" s="953"/>
      <c r="AN43" s="953"/>
      <c r="AO43" s="953"/>
      <c r="AP43" s="43"/>
      <c r="CD43" s="2"/>
      <c r="CE43" s="2"/>
      <c r="CF43" s="2"/>
      <c r="CG43" s="2"/>
      <c r="CH43" s="2"/>
    </row>
    <row r="44" spans="2:86" ht="12" customHeight="1" x14ac:dyDescent="0.15">
      <c r="B44" s="930"/>
      <c r="C44" s="935"/>
      <c r="D44" s="933"/>
      <c r="E44" s="933"/>
      <c r="F44" s="933"/>
      <c r="G44" s="933"/>
      <c r="H44" s="933"/>
      <c r="I44" s="933"/>
      <c r="J44" s="934"/>
      <c r="K44" s="959" t="s">
        <v>497</v>
      </c>
      <c r="L44" s="960"/>
      <c r="M44" s="960"/>
      <c r="N44" s="960"/>
      <c r="O44" s="960"/>
      <c r="P44" s="960"/>
      <c r="Q44" s="960"/>
      <c r="R44" s="960"/>
      <c r="S44" s="960"/>
      <c r="T44" s="960"/>
      <c r="U44" s="960"/>
      <c r="V44" s="960"/>
      <c r="W44" s="960"/>
      <c r="X44" s="960"/>
      <c r="Y44" s="960"/>
      <c r="Z44" s="960"/>
      <c r="AA44" s="960"/>
      <c r="AB44" s="960"/>
      <c r="AC44" s="960"/>
      <c r="AD44" s="960"/>
      <c r="AE44" s="960"/>
      <c r="AF44" s="960"/>
      <c r="AG44" s="960"/>
      <c r="AH44" s="960"/>
      <c r="AI44" s="960"/>
      <c r="AJ44" s="960"/>
      <c r="AK44" s="960"/>
      <c r="AL44" s="960"/>
      <c r="AM44" s="960"/>
      <c r="AN44" s="960"/>
      <c r="AO44" s="961"/>
      <c r="AP44" s="43"/>
      <c r="CD44" s="2"/>
      <c r="CE44" s="2"/>
      <c r="CF44" s="2"/>
      <c r="CG44" s="2"/>
      <c r="CH44" s="2"/>
    </row>
    <row r="45" spans="2:86" ht="12" customHeight="1" x14ac:dyDescent="0.15">
      <c r="B45" s="494"/>
      <c r="C45" s="936"/>
      <c r="D45" s="937"/>
      <c r="E45" s="937"/>
      <c r="F45" s="937"/>
      <c r="G45" s="937"/>
      <c r="H45" s="937"/>
      <c r="I45" s="937"/>
      <c r="J45" s="938"/>
      <c r="K45" s="954" t="s">
        <v>498</v>
      </c>
      <c r="L45" s="955"/>
      <c r="M45" s="955"/>
      <c r="N45" s="955"/>
      <c r="O45" s="955"/>
      <c r="P45" s="955"/>
      <c r="Q45" s="955"/>
      <c r="R45" s="955"/>
      <c r="S45" s="955"/>
      <c r="T45" s="955"/>
      <c r="U45" s="955"/>
      <c r="V45" s="955"/>
      <c r="W45" s="955"/>
      <c r="X45" s="955"/>
      <c r="Y45" s="955"/>
      <c r="Z45" s="955"/>
      <c r="AA45" s="955"/>
      <c r="AB45" s="955"/>
      <c r="AC45" s="955"/>
      <c r="AD45" s="955"/>
      <c r="AE45" s="955"/>
      <c r="AF45" s="955"/>
      <c r="AG45" s="955"/>
      <c r="AH45" s="955"/>
      <c r="AI45" s="955"/>
      <c r="AJ45" s="955"/>
      <c r="AK45" s="955"/>
      <c r="AL45" s="955"/>
      <c r="AM45" s="955"/>
      <c r="AN45" s="955"/>
      <c r="AO45" s="956"/>
      <c r="AP45" s="43"/>
      <c r="CD45" s="2"/>
      <c r="CE45" s="2"/>
      <c r="CF45" s="2"/>
      <c r="CG45" s="2"/>
      <c r="CH45" s="2"/>
    </row>
    <row r="46" spans="2:86" ht="12" customHeight="1" x14ac:dyDescent="0.2">
      <c r="B46" s="6" t="s">
        <v>404</v>
      </c>
      <c r="C46" s="116"/>
      <c r="D46" s="116"/>
      <c r="E46" s="116"/>
      <c r="F46" s="116"/>
      <c r="G46" s="116"/>
      <c r="H46" s="116"/>
      <c r="I46" s="116"/>
      <c r="J46" s="116"/>
      <c r="K46" s="114"/>
      <c r="L46" s="114"/>
      <c r="M46" s="114"/>
      <c r="N46" s="114"/>
      <c r="O46" s="114"/>
      <c r="P46" s="114"/>
      <c r="Q46" s="114"/>
      <c r="R46" s="114"/>
      <c r="S46" s="114"/>
      <c r="T46" s="114"/>
      <c r="U46" s="114"/>
      <c r="V46" s="114"/>
      <c r="W46" s="114"/>
      <c r="X46" s="114"/>
      <c r="Y46" s="114"/>
      <c r="Z46" s="114"/>
      <c r="AA46" s="114"/>
      <c r="AB46" s="114"/>
      <c r="AC46" s="114"/>
      <c r="AD46" s="114"/>
      <c r="AE46" s="114"/>
      <c r="AF46" s="114"/>
      <c r="AG46" s="114"/>
      <c r="AH46" s="114"/>
      <c r="AI46" s="114"/>
      <c r="AJ46" s="114"/>
      <c r="AK46" s="114"/>
      <c r="AL46" s="114"/>
      <c r="AM46" s="114"/>
      <c r="AN46" s="114"/>
      <c r="AO46" s="114"/>
      <c r="AP46" s="43"/>
      <c r="CD46" s="2"/>
      <c r="CE46" s="2"/>
      <c r="CF46" s="2"/>
      <c r="CG46" s="2"/>
      <c r="CH46" s="2"/>
    </row>
    <row r="47" spans="2:86" s="6" customFormat="1" ht="12" customHeight="1" x14ac:dyDescent="0.15">
      <c r="B47" s="2" t="s">
        <v>439</v>
      </c>
      <c r="AP47" s="43"/>
      <c r="AQ47" s="43"/>
      <c r="AR47" s="43"/>
      <c r="AS47" s="43"/>
      <c r="AT47" s="43"/>
      <c r="AU47" s="43"/>
      <c r="AV47" s="43"/>
      <c r="AW47" s="43"/>
      <c r="AX47" s="43"/>
      <c r="AY47" s="43"/>
      <c r="AZ47" s="43"/>
      <c r="BA47" s="43"/>
      <c r="BB47" s="43"/>
      <c r="BC47" s="43"/>
      <c r="BD47" s="43"/>
      <c r="BE47" s="43"/>
      <c r="BF47" s="43"/>
      <c r="BG47" s="43"/>
      <c r="BH47" s="43"/>
      <c r="BI47" s="43"/>
      <c r="BJ47" s="43"/>
      <c r="BK47" s="43"/>
      <c r="BL47" s="43"/>
      <c r="BM47" s="43"/>
      <c r="BN47" s="43"/>
      <c r="BO47" s="43"/>
      <c r="BP47" s="43"/>
      <c r="BQ47" s="43"/>
      <c r="BR47" s="43"/>
      <c r="BS47" s="43"/>
      <c r="BT47" s="43"/>
      <c r="BU47" s="43"/>
      <c r="BV47" s="43"/>
      <c r="BW47" s="43"/>
      <c r="BX47" s="43"/>
      <c r="BY47" s="43"/>
      <c r="BZ47" s="43"/>
      <c r="CA47" s="43"/>
      <c r="CB47" s="43"/>
      <c r="CC47" s="43"/>
    </row>
    <row r="48" spans="2:86" ht="12" customHeight="1" x14ac:dyDescent="0.15">
      <c r="B48" s="2" t="s">
        <v>440</v>
      </c>
      <c r="AP48" s="43"/>
      <c r="CD48" s="2"/>
      <c r="CE48" s="2"/>
      <c r="CF48" s="2"/>
      <c r="CG48" s="2"/>
      <c r="CH48" s="2"/>
    </row>
    <row r="49" spans="2:86" ht="12" customHeight="1" x14ac:dyDescent="0.15">
      <c r="B49" s="2" t="s">
        <v>441</v>
      </c>
      <c r="AP49" s="43"/>
      <c r="CD49" s="2"/>
      <c r="CE49" s="2"/>
      <c r="CF49" s="2"/>
      <c r="CG49" s="2"/>
      <c r="CH49" s="2"/>
    </row>
    <row r="50" spans="2:86" ht="12" customHeight="1" x14ac:dyDescent="0.15">
      <c r="B50" s="2" t="s">
        <v>332</v>
      </c>
    </row>
    <row r="51" spans="2:86" ht="12" customHeight="1" x14ac:dyDescent="0.15">
      <c r="B51" s="2" t="s">
        <v>442</v>
      </c>
    </row>
    <row r="52" spans="2:86" ht="12" customHeight="1" x14ac:dyDescent="0.15">
      <c r="B52" s="2" t="s">
        <v>333</v>
      </c>
    </row>
    <row r="53" spans="2:86" x14ac:dyDescent="0.15">
      <c r="B53" s="2" t="s">
        <v>437</v>
      </c>
    </row>
  </sheetData>
  <mergeCells count="248">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9"/>
  <conditionalFormatting sqref="Y11:AB28">
    <cfRule type="expression" dxfId="74" priority="5">
      <formula>$AQ11=2</formula>
    </cfRule>
  </conditionalFormatting>
  <conditionalFormatting sqref="Y29:AB29">
    <cfRule type="expression" dxfId="73" priority="14">
      <formula>$AQ28=2</formula>
    </cfRule>
  </conditionalFormatting>
  <conditionalFormatting sqref="Y30:AB31">
    <cfRule type="expression" dxfId="72" priority="12">
      <formula>$AQ28=2</formula>
    </cfRule>
  </conditionalFormatting>
  <conditionalFormatting sqref="Y32:AB32">
    <cfRule type="expression" dxfId="71" priority="10">
      <formula>$AQ29=2</formula>
    </cfRule>
  </conditionalFormatting>
  <conditionalFormatting sqref="Y33:AB33">
    <cfRule type="expression" dxfId="70" priority="8">
      <formula>$AQ29=2</formula>
    </cfRule>
  </conditionalFormatting>
  <conditionalFormatting sqref="Y34:AB34">
    <cfRule type="expression" dxfId="69" priority="6">
      <formula>$AQ29=2</formula>
    </cfRule>
  </conditionalFormatting>
  <conditionalFormatting sqref="Y11:AF28">
    <cfRule type="expression" dxfId="68" priority="1">
      <formula>$AQ11=3</formula>
    </cfRule>
  </conditionalFormatting>
  <conditionalFormatting sqref="Y29:AF29">
    <cfRule type="expression" dxfId="67" priority="15">
      <formula>$AQ28=3</formula>
    </cfRule>
  </conditionalFormatting>
  <conditionalFormatting sqref="Y30:AF31">
    <cfRule type="expression" dxfId="66" priority="13">
      <formula>$AQ28=3</formula>
    </cfRule>
  </conditionalFormatting>
  <conditionalFormatting sqref="Y32:AF32">
    <cfRule type="expression" dxfId="65" priority="11">
      <formula>$AQ29=3</formula>
    </cfRule>
  </conditionalFormatting>
  <conditionalFormatting sqref="Y33:AF33">
    <cfRule type="expression" dxfId="64" priority="9">
      <formula>$AQ29=3</formula>
    </cfRule>
  </conditionalFormatting>
  <conditionalFormatting sqref="Y34:AF34">
    <cfRule type="expression" dxfId="63" priority="7">
      <formula>$AQ29=3</formula>
    </cfRule>
  </conditionalFormatting>
  <conditionalFormatting sqref="AC11:AJ28">
    <cfRule type="expression" dxfId="62" priority="2">
      <formula>$AQ11=1</formula>
    </cfRule>
  </conditionalFormatting>
  <conditionalFormatting sqref="AC29:AJ29">
    <cfRule type="expression" dxfId="61" priority="27">
      <formula>$AQ28=1</formula>
    </cfRule>
  </conditionalFormatting>
  <conditionalFormatting sqref="AC30:AJ31">
    <cfRule type="expression" dxfId="60" priority="25">
      <formula>$AQ28=1</formula>
    </cfRule>
  </conditionalFormatting>
  <conditionalFormatting sqref="AC32:AJ32">
    <cfRule type="expression" dxfId="59" priority="23">
      <formula>$AQ29=1</formula>
    </cfRule>
  </conditionalFormatting>
  <conditionalFormatting sqref="AC33:AJ33">
    <cfRule type="expression" dxfId="58" priority="21">
      <formula>$AQ29=1</formula>
    </cfRule>
  </conditionalFormatting>
  <conditionalFormatting sqref="AC34:AJ34">
    <cfRule type="expression" dxfId="57" priority="19">
      <formula>$AQ29=1</formula>
    </cfRule>
  </conditionalFormatting>
  <conditionalFormatting sqref="AG11:AJ28">
    <cfRule type="expression" dxfId="56" priority="3">
      <formula>$AQ11=2</formula>
    </cfRule>
  </conditionalFormatting>
  <conditionalFormatting sqref="AG29:AJ29">
    <cfRule type="expression" dxfId="55" priority="26">
      <formula>$AQ28=2</formula>
    </cfRule>
  </conditionalFormatting>
  <conditionalFormatting sqref="AG30:AJ31">
    <cfRule type="expression" dxfId="54" priority="24">
      <formula>$AQ28=2</formula>
    </cfRule>
  </conditionalFormatting>
  <conditionalFormatting sqref="AG32:AJ32">
    <cfRule type="expression" dxfId="53" priority="22">
      <formula>$AQ29=2</formula>
    </cfRule>
  </conditionalFormatting>
  <conditionalFormatting sqref="AG33:AJ33">
    <cfRule type="expression" dxfId="52" priority="20">
      <formula>$AQ29=2</formula>
    </cfRule>
  </conditionalFormatting>
  <conditionalFormatting sqref="AG34:AJ34">
    <cfRule type="expression" dxfId="51" priority="18">
      <formula>$AQ29=2</formula>
    </cfRule>
  </conditionalFormatting>
  <dataValidations count="2">
    <dataValidation type="list" allowBlank="1" showInputMessage="1" showErrorMessage="1" sqref="Y11:AB34" xr:uid="{27EC19A7-9CFC-41B7-9460-A2B9508C067A}">
      <formula1>"〇,"</formula1>
    </dataValidation>
    <dataValidation type="list" allowBlank="1" showInputMessage="1" showErrorMessage="1" sqref="N11:O34" xr:uid="{C9A51D12-157B-4369-A88B-6DD8F72A8823}">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89" fitToWidth="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2B50BC6B-48CD-417E-A132-B70D2DE13805}">
          <x14:formula1>
            <xm:f>'(参考)リスト'!$G$16:$G$19</xm:f>
          </x14:formula1>
          <xm:sqref>AM35:AO38</xm:sqref>
        </x14:dataValidation>
        <x14:dataValidation type="list" allowBlank="1" showInputMessage="1" showErrorMessage="1" xr:uid="{B80A8B65-0AF6-4699-96FD-B60424F1478A}">
          <x14:formula1>
            <xm:f>'(参考)リスト'!$B$16:$B$21</xm:f>
          </x14:formula1>
          <xm:sqref>L11:M34</xm:sqref>
        </x14:dataValidation>
        <x14:dataValidation type="list" allowBlank="1" showInputMessage="1" showErrorMessage="1" xr:uid="{7DC04E6A-74BC-4FCD-8EB3-9BD5D4473C16}">
          <x14:formula1>
            <xm:f>'(参考)リスト'!$E$16:$E$27</xm:f>
          </x14:formula1>
          <xm:sqref>R11:T34</xm:sqref>
        </x14:dataValidation>
        <x14:dataValidation type="list" allowBlank="1" showInputMessage="1" showErrorMessage="1" xr:uid="{1CC42961-FC77-4AC0-8FCF-ED7BCB448A37}">
          <x14:formula1>
            <xm:f>'(参考)リスト'!$D$16:$D$18</xm:f>
          </x14:formula1>
          <xm:sqref>P11:Q34</xm:sqref>
        </x14:dataValidation>
        <x14:dataValidation type="list" allowBlank="1" showInputMessage="1" showErrorMessage="1" xr:uid="{40CF57D1-0EB3-4346-814F-225B1B25E8A5}">
          <x14:formula1>
            <xm:f>'(参考)リスト'!$F$16:$F$21</xm:f>
          </x14:formula1>
          <xm:sqref>U11:X34</xm:sqref>
        </x14:dataValidation>
      </x14:dataValidations>
    </ext>
  </extLst>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97B4B0-FA19-4315-9DAD-964AD26872F9}">
  <sheetPr>
    <pageSetUpPr fitToPage="1"/>
  </sheetPr>
  <dimension ref="B1:CH53"/>
  <sheetViews>
    <sheetView showGridLines="0" view="pageBreakPreview" topLeftCell="A3" zoomScale="130" zoomScaleNormal="85" zoomScaleSheetLayoutView="130" workbookViewId="0">
      <selection activeCell="U18" sqref="U18:V18"/>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55" customWidth="1"/>
    <col min="43" max="86" width="4.125" style="43" customWidth="1"/>
    <col min="87" max="99" width="8" style="2" customWidth="1"/>
    <col min="100" max="110" width="9" style="2"/>
    <col min="111" max="111" width="14" style="2" bestFit="1" customWidth="1"/>
    <col min="112" max="16384" width="9" style="2"/>
  </cols>
  <sheetData>
    <row r="1" spans="2:86" ht="12" customHeight="1" x14ac:dyDescent="0.15">
      <c r="AU1" s="888" t="s">
        <v>495</v>
      </c>
      <c r="AV1" s="896" t="s">
        <v>402</v>
      </c>
      <c r="AW1" s="896"/>
      <c r="AX1" s="896"/>
      <c r="AY1" s="897" t="s">
        <v>46</v>
      </c>
      <c r="AZ1" s="897"/>
      <c r="BA1" s="897"/>
      <c r="BB1" s="897"/>
      <c r="BC1" s="897"/>
      <c r="BD1" s="897"/>
      <c r="BE1" s="897"/>
      <c r="BF1" s="897"/>
      <c r="BG1" s="897"/>
      <c r="BH1" s="897"/>
      <c r="BI1" s="897"/>
      <c r="BJ1" s="897"/>
      <c r="BK1" s="897" t="s">
        <v>45</v>
      </c>
      <c r="BL1" s="897"/>
      <c r="BM1" s="897"/>
      <c r="BN1" s="897"/>
      <c r="BO1" s="897"/>
      <c r="BP1" s="897"/>
      <c r="BQ1" s="897"/>
      <c r="BR1" s="897"/>
      <c r="BS1" s="897"/>
      <c r="BT1" s="897"/>
      <c r="BU1" s="897"/>
      <c r="BV1" s="897"/>
      <c r="BW1" s="885"/>
      <c r="BX1" s="885"/>
      <c r="BY1" s="885"/>
      <c r="BZ1" s="885"/>
      <c r="CA1" s="885"/>
      <c r="CB1" s="885"/>
      <c r="CC1" s="885"/>
      <c r="CD1" s="885"/>
      <c r="CE1" s="885"/>
      <c r="CF1" s="885"/>
      <c r="CG1" s="885"/>
      <c r="CH1" s="885"/>
    </row>
    <row r="2" spans="2:86" ht="8.25" customHeight="1" x14ac:dyDescent="0.15">
      <c r="AU2" s="888"/>
      <c r="AV2" s="896" t="s">
        <v>401</v>
      </c>
      <c r="AW2" s="898" t="s">
        <v>400</v>
      </c>
      <c r="AX2" s="898" t="s">
        <v>449</v>
      </c>
      <c r="AY2" s="897" t="s">
        <v>496</v>
      </c>
      <c r="AZ2" s="897"/>
      <c r="BA2" s="897"/>
      <c r="BB2" s="897"/>
      <c r="BC2" s="897"/>
      <c r="BD2" s="897"/>
      <c r="BE2" s="897"/>
      <c r="BF2" s="897"/>
      <c r="BG2" s="897"/>
      <c r="BH2" s="897"/>
      <c r="BI2" s="897"/>
      <c r="BJ2" s="897"/>
      <c r="BK2" s="897" t="s">
        <v>44</v>
      </c>
      <c r="BL2" s="897"/>
      <c r="BM2" s="897"/>
      <c r="BN2" s="897"/>
      <c r="BO2" s="897" t="s">
        <v>43</v>
      </c>
      <c r="BP2" s="897"/>
      <c r="BQ2" s="897"/>
      <c r="BR2" s="897"/>
      <c r="BS2" s="897"/>
      <c r="BT2" s="897"/>
      <c r="BU2" s="897"/>
      <c r="BV2" s="897"/>
      <c r="BW2" s="899"/>
      <c r="BX2" s="899"/>
      <c r="BY2" s="899"/>
      <c r="BZ2" s="899"/>
      <c r="CA2" s="885"/>
      <c r="CB2" s="885"/>
      <c r="CC2" s="885"/>
      <c r="CD2" s="885"/>
      <c r="CE2" s="885"/>
      <c r="CF2" s="885"/>
      <c r="CG2" s="885"/>
      <c r="CH2" s="885"/>
    </row>
    <row r="3" spans="2:86" ht="25.15" customHeight="1" x14ac:dyDescent="0.15">
      <c r="B3" s="638" t="s">
        <v>316</v>
      </c>
      <c r="C3" s="906"/>
      <c r="D3" s="906"/>
      <c r="E3" s="907"/>
      <c r="F3" s="907"/>
      <c r="G3" s="907"/>
      <c r="H3" s="907"/>
      <c r="I3" s="907"/>
      <c r="J3" s="907"/>
      <c r="K3" s="906"/>
      <c r="L3" s="906"/>
      <c r="M3" s="906"/>
      <c r="N3" s="906"/>
      <c r="O3" s="906"/>
      <c r="P3" s="906"/>
      <c r="Q3" s="906"/>
      <c r="R3" s="906"/>
      <c r="S3" s="906"/>
      <c r="T3" s="906"/>
      <c r="U3" s="906"/>
      <c r="V3" s="906"/>
      <c r="W3" s="906"/>
      <c r="X3" s="906"/>
      <c r="Y3" s="906"/>
      <c r="Z3" s="906"/>
      <c r="AA3" s="906"/>
      <c r="AB3" s="906"/>
      <c r="AC3" s="906"/>
      <c r="AD3" s="906"/>
      <c r="AE3" s="906"/>
      <c r="AF3" s="906"/>
      <c r="AG3" s="906"/>
      <c r="AH3" s="906"/>
      <c r="AI3" s="906"/>
      <c r="AJ3" s="906"/>
      <c r="AK3" s="906"/>
      <c r="AL3" s="906"/>
      <c r="AM3" s="906"/>
      <c r="AN3" s="906"/>
      <c r="AO3" s="906"/>
      <c r="AU3" s="888"/>
      <c r="AV3" s="896"/>
      <c r="AW3" s="898"/>
      <c r="AX3" s="898"/>
      <c r="AY3" s="897" t="s">
        <v>42</v>
      </c>
      <c r="AZ3" s="897"/>
      <c r="BA3" s="897"/>
      <c r="BB3" s="897"/>
      <c r="BC3" s="897" t="s">
        <v>41</v>
      </c>
      <c r="BD3" s="897"/>
      <c r="BE3" s="897"/>
      <c r="BF3" s="897"/>
      <c r="BG3" s="897" t="s">
        <v>40</v>
      </c>
      <c r="BH3" s="897"/>
      <c r="BI3" s="897"/>
      <c r="BJ3" s="897"/>
      <c r="BK3" s="897" t="s">
        <v>235</v>
      </c>
      <c r="BL3" s="897"/>
      <c r="BM3" s="897"/>
      <c r="BN3" s="897"/>
      <c r="BO3" s="897" t="s">
        <v>41</v>
      </c>
      <c r="BP3" s="897"/>
      <c r="BQ3" s="897"/>
      <c r="BR3" s="897"/>
      <c r="BS3" s="897" t="s">
        <v>40</v>
      </c>
      <c r="BT3" s="897"/>
      <c r="BU3" s="897"/>
      <c r="BV3" s="897"/>
      <c r="BW3" s="885"/>
      <c r="BX3" s="885"/>
      <c r="BY3" s="885"/>
      <c r="BZ3" s="885"/>
      <c r="CA3" s="885"/>
      <c r="CB3" s="885"/>
      <c r="CC3" s="885"/>
      <c r="CD3" s="885"/>
      <c r="CE3" s="885"/>
      <c r="CF3" s="885"/>
      <c r="CG3" s="885"/>
      <c r="CH3" s="885"/>
    </row>
    <row r="4" spans="2:86" ht="18" customHeight="1" x14ac:dyDescent="0.15">
      <c r="B4" s="474" t="s">
        <v>17</v>
      </c>
      <c r="C4" s="474"/>
      <c r="D4" s="474"/>
      <c r="E4" s="924" t="s">
        <v>531</v>
      </c>
      <c r="F4" s="925"/>
      <c r="G4" s="925"/>
      <c r="H4" s="925"/>
      <c r="I4" s="925"/>
      <c r="J4" s="926"/>
      <c r="K4" s="523" t="s">
        <v>18</v>
      </c>
      <c r="L4" s="523"/>
      <c r="M4" s="523"/>
      <c r="N4" s="922" t="s">
        <v>682</v>
      </c>
      <c r="O4" s="922"/>
      <c r="P4" s="922"/>
      <c r="Q4" s="922"/>
      <c r="R4" s="922"/>
      <c r="S4" s="922"/>
      <c r="T4" s="498" t="s">
        <v>445</v>
      </c>
      <c r="U4" s="499"/>
      <c r="V4" s="499"/>
      <c r="W4" s="499"/>
      <c r="X4" s="500"/>
      <c r="Y4" s="927" t="s">
        <v>536</v>
      </c>
      <c r="Z4" s="927"/>
      <c r="AA4" s="927"/>
      <c r="AB4" s="927"/>
      <c r="AC4" s="927"/>
      <c r="AD4" s="927"/>
      <c r="AE4" s="927"/>
      <c r="AF4" s="927"/>
      <c r="AG4" s="498" t="s">
        <v>185</v>
      </c>
      <c r="AH4" s="499"/>
      <c r="AI4" s="499"/>
      <c r="AJ4" s="500"/>
      <c r="AK4" s="890">
        <v>45594</v>
      </c>
      <c r="AL4" s="891"/>
      <c r="AM4" s="891"/>
      <c r="AN4" s="891"/>
      <c r="AO4" s="892"/>
      <c r="AU4" s="888"/>
      <c r="AV4" s="896"/>
      <c r="AW4" s="898"/>
      <c r="AX4" s="898"/>
      <c r="AY4" s="171" t="s">
        <v>37</v>
      </c>
      <c r="AZ4" s="171" t="s">
        <v>36</v>
      </c>
      <c r="BA4" s="171" t="s">
        <v>39</v>
      </c>
      <c r="BB4" s="171" t="s">
        <v>38</v>
      </c>
      <c r="BC4" s="171" t="s">
        <v>37</v>
      </c>
      <c r="BD4" s="171" t="s">
        <v>36</v>
      </c>
      <c r="BE4" s="171" t="s">
        <v>39</v>
      </c>
      <c r="BF4" s="171" t="s">
        <v>38</v>
      </c>
      <c r="BG4" s="171" t="s">
        <v>37</v>
      </c>
      <c r="BH4" s="171" t="s">
        <v>36</v>
      </c>
      <c r="BI4" s="171" t="s">
        <v>39</v>
      </c>
      <c r="BJ4" s="171" t="s">
        <v>38</v>
      </c>
      <c r="BK4" s="171" t="s">
        <v>37</v>
      </c>
      <c r="BL4" s="171" t="s">
        <v>36</v>
      </c>
      <c r="BM4" s="171" t="s">
        <v>39</v>
      </c>
      <c r="BN4" s="171" t="s">
        <v>38</v>
      </c>
      <c r="BO4" s="171" t="s">
        <v>37</v>
      </c>
      <c r="BP4" s="171" t="s">
        <v>36</v>
      </c>
      <c r="BQ4" s="171" t="s">
        <v>39</v>
      </c>
      <c r="BR4" s="171" t="s">
        <v>38</v>
      </c>
      <c r="BS4" s="171" t="s">
        <v>37</v>
      </c>
      <c r="BT4" s="171" t="s">
        <v>36</v>
      </c>
      <c r="BU4" s="171" t="s">
        <v>39</v>
      </c>
      <c r="BV4" s="171" t="s">
        <v>38</v>
      </c>
      <c r="BW4" s="5"/>
      <c r="BX4" s="5"/>
      <c r="BY4" s="5"/>
      <c r="BZ4" s="5"/>
      <c r="CA4" s="5"/>
      <c r="CB4" s="5"/>
      <c r="CC4" s="5"/>
      <c r="CD4" s="5"/>
      <c r="CE4" s="5"/>
      <c r="CF4" s="5"/>
      <c r="CG4" s="5"/>
      <c r="CH4" s="5"/>
    </row>
    <row r="5" spans="2:86" ht="18" customHeight="1" x14ac:dyDescent="0.15">
      <c r="B5" s="482" t="s">
        <v>0</v>
      </c>
      <c r="C5" s="482"/>
      <c r="D5" s="482"/>
      <c r="E5" s="908" t="s">
        <v>532</v>
      </c>
      <c r="F5" s="909"/>
      <c r="G5" s="909"/>
      <c r="H5" s="909"/>
      <c r="I5" s="909"/>
      <c r="J5" s="910"/>
      <c r="K5" s="537" t="s">
        <v>1</v>
      </c>
      <c r="L5" s="537"/>
      <c r="M5" s="537"/>
      <c r="N5" s="922" t="s">
        <v>534</v>
      </c>
      <c r="O5" s="922"/>
      <c r="P5" s="922"/>
      <c r="Q5" s="922"/>
      <c r="R5" s="922"/>
      <c r="S5" s="922"/>
      <c r="T5" s="501"/>
      <c r="U5" s="502"/>
      <c r="V5" s="502"/>
      <c r="W5" s="502"/>
      <c r="X5" s="503"/>
      <c r="Y5" s="923" t="s">
        <v>537</v>
      </c>
      <c r="Z5" s="923"/>
      <c r="AA5" s="923"/>
      <c r="AB5" s="923"/>
      <c r="AC5" s="923"/>
      <c r="AD5" s="923"/>
      <c r="AE5" s="923"/>
      <c r="AF5" s="923"/>
      <c r="AG5" s="831"/>
      <c r="AH5" s="889"/>
      <c r="AI5" s="889"/>
      <c r="AJ5" s="832"/>
      <c r="AK5" s="893"/>
      <c r="AL5" s="894"/>
      <c r="AM5" s="894"/>
      <c r="AN5" s="894"/>
      <c r="AO5" s="895"/>
      <c r="AU5" s="888"/>
      <c r="AV5" s="53" t="str">
        <f>N7</f>
        <v>S4</v>
      </c>
      <c r="AW5" s="44">
        <f>R7</f>
        <v>2</v>
      </c>
      <c r="AX5" s="58">
        <f>AM35</f>
        <v>0</v>
      </c>
      <c r="AY5" s="58" t="str">
        <f>Y37</f>
        <v xml:space="preserve">  </v>
      </c>
      <c r="AZ5" s="58" t="str">
        <f t="shared" ref="AZ5:BJ5" si="0">Z37</f>
        <v xml:space="preserve">  </v>
      </c>
      <c r="BA5" s="58" t="str">
        <f t="shared" si="0"/>
        <v xml:space="preserve">  </v>
      </c>
      <c r="BB5" s="58" t="str">
        <f>AB37</f>
        <v xml:space="preserve">  </v>
      </c>
      <c r="BC5" s="58">
        <f t="shared" si="0"/>
        <v>0</v>
      </c>
      <c r="BD5" s="58">
        <f>AD37</f>
        <v>0</v>
      </c>
      <c r="BE5" s="58">
        <f>AE37</f>
        <v>0</v>
      </c>
      <c r="BF5" s="58">
        <f t="shared" si="0"/>
        <v>2</v>
      </c>
      <c r="BG5" s="58">
        <f t="shared" si="0"/>
        <v>0</v>
      </c>
      <c r="BH5" s="58">
        <f t="shared" si="0"/>
        <v>0</v>
      </c>
      <c r="BI5" s="58">
        <f>AI37</f>
        <v>0</v>
      </c>
      <c r="BJ5" s="58">
        <f t="shared" si="0"/>
        <v>2</v>
      </c>
      <c r="BK5" s="58">
        <f>IF(Y37&gt;0,R7,"")</f>
        <v>2</v>
      </c>
      <c r="BL5" s="45" t="str">
        <f>IF(Y37&gt;0,"",IF(Z37&gt;0,R7,""))</f>
        <v/>
      </c>
      <c r="BM5" s="45" t="e">
        <f>IF(Y37+Z37&gt;0,"",IF(AA37&gt;0,R7,""))</f>
        <v>#VALUE!</v>
      </c>
      <c r="BN5" s="45" t="e">
        <f>IF(Y37+Z37+AA37&gt;0,"",IF(AB37&gt;0,R7,""))</f>
        <v>#VALUE!</v>
      </c>
      <c r="BO5" s="58">
        <f>AC35</f>
        <v>0</v>
      </c>
      <c r="BP5" s="58">
        <f t="shared" ref="BP5:BQ5" si="1">AD35</f>
        <v>0</v>
      </c>
      <c r="BQ5" s="58">
        <f t="shared" si="1"/>
        <v>0</v>
      </c>
      <c r="BR5" s="58">
        <f>AF35</f>
        <v>0.3</v>
      </c>
      <c r="BS5" s="58">
        <f>AG35</f>
        <v>0</v>
      </c>
      <c r="BT5" s="58">
        <f>AH35</f>
        <v>0</v>
      </c>
      <c r="BU5" s="58">
        <f>AI35</f>
        <v>0</v>
      </c>
      <c r="BV5" s="58">
        <f>AJ35</f>
        <v>6</v>
      </c>
      <c r="BW5" s="168"/>
      <c r="BX5" s="169"/>
      <c r="BY5" s="169"/>
      <c r="BZ5" s="169"/>
      <c r="CA5" s="170"/>
      <c r="CB5" s="170"/>
      <c r="CC5" s="170"/>
      <c r="CD5" s="170"/>
      <c r="CE5" s="170"/>
      <c r="CF5" s="170"/>
      <c r="CG5" s="170"/>
      <c r="CH5" s="170"/>
    </row>
    <row r="6" spans="2:86" ht="12" customHeight="1" x14ac:dyDescent="0.15">
      <c r="B6" s="929" t="s">
        <v>184</v>
      </c>
      <c r="C6" s="931"/>
      <c r="D6" s="932"/>
      <c r="E6" s="933"/>
      <c r="F6" s="933"/>
      <c r="G6" s="933"/>
      <c r="H6" s="933"/>
      <c r="I6" s="933"/>
      <c r="J6" s="934"/>
      <c r="K6" s="939" t="s">
        <v>317</v>
      </c>
      <c r="L6" s="940"/>
      <c r="M6" s="940"/>
      <c r="N6" s="940"/>
      <c r="O6" s="940"/>
      <c r="P6" s="940"/>
      <c r="Q6" s="940"/>
      <c r="R6" s="940"/>
      <c r="S6" s="940"/>
      <c r="T6" s="940"/>
      <c r="U6" s="940"/>
      <c r="V6" s="940"/>
      <c r="W6" s="940"/>
      <c r="X6" s="940"/>
      <c r="Y6" s="940"/>
      <c r="Z6" s="940"/>
      <c r="AA6" s="940"/>
      <c r="AB6" s="940"/>
      <c r="AC6" s="940"/>
      <c r="AD6" s="940"/>
      <c r="AE6" s="940"/>
      <c r="AF6" s="940"/>
      <c r="AG6" s="940"/>
      <c r="AH6" s="940"/>
      <c r="AI6" s="940"/>
      <c r="AJ6" s="940"/>
      <c r="AK6" s="940"/>
      <c r="AL6" s="940"/>
      <c r="AM6" s="940"/>
      <c r="AN6" s="940"/>
      <c r="AO6" s="941"/>
      <c r="AP6" s="2"/>
    </row>
    <row r="7" spans="2:86" ht="12" customHeight="1" x14ac:dyDescent="0.15">
      <c r="B7" s="930"/>
      <c r="C7" s="935"/>
      <c r="D7" s="933"/>
      <c r="E7" s="933"/>
      <c r="F7" s="933"/>
      <c r="G7" s="933"/>
      <c r="H7" s="933"/>
      <c r="I7" s="933"/>
      <c r="J7" s="934"/>
      <c r="K7" s="942" t="s">
        <v>183</v>
      </c>
      <c r="L7" s="943"/>
      <c r="M7" s="928"/>
      <c r="N7" s="900" t="s">
        <v>667</v>
      </c>
      <c r="O7" s="901"/>
      <c r="P7" s="942" t="s">
        <v>318</v>
      </c>
      <c r="Q7" s="928"/>
      <c r="R7" s="944">
        <v>2</v>
      </c>
      <c r="S7" s="945"/>
      <c r="T7" s="946"/>
      <c r="U7" s="911" t="s">
        <v>436</v>
      </c>
      <c r="V7" s="913"/>
      <c r="W7" s="911" t="s">
        <v>319</v>
      </c>
      <c r="X7" s="913"/>
      <c r="Y7" s="928" t="s">
        <v>182</v>
      </c>
      <c r="Z7" s="920"/>
      <c r="AA7" s="920"/>
      <c r="AB7" s="920"/>
      <c r="AC7" s="911" t="s">
        <v>320</v>
      </c>
      <c r="AD7" s="912"/>
      <c r="AE7" s="912"/>
      <c r="AF7" s="912"/>
      <c r="AG7" s="912"/>
      <c r="AH7" s="912"/>
      <c r="AI7" s="912"/>
      <c r="AJ7" s="913"/>
      <c r="AK7" s="911" t="s">
        <v>321</v>
      </c>
      <c r="AL7" s="912"/>
      <c r="AM7" s="912"/>
      <c r="AN7" s="947"/>
      <c r="AO7" s="948"/>
      <c r="AP7" s="2"/>
      <c r="AW7" s="61"/>
    </row>
    <row r="8" spans="2:86" ht="12" customHeight="1" x14ac:dyDescent="0.15">
      <c r="B8" s="930"/>
      <c r="C8" s="935"/>
      <c r="D8" s="933"/>
      <c r="E8" s="933"/>
      <c r="F8" s="933"/>
      <c r="G8" s="933"/>
      <c r="H8" s="933"/>
      <c r="I8" s="933"/>
      <c r="J8" s="934"/>
      <c r="K8" s="920" t="s">
        <v>322</v>
      </c>
      <c r="L8" s="920" t="s">
        <v>167</v>
      </c>
      <c r="M8" s="920"/>
      <c r="N8" s="920" t="s">
        <v>166</v>
      </c>
      <c r="O8" s="920"/>
      <c r="P8" s="920" t="s">
        <v>323</v>
      </c>
      <c r="Q8" s="920"/>
      <c r="R8" s="920" t="s">
        <v>2</v>
      </c>
      <c r="S8" s="920"/>
      <c r="T8" s="920"/>
      <c r="U8" s="914"/>
      <c r="V8" s="916"/>
      <c r="W8" s="914"/>
      <c r="X8" s="916"/>
      <c r="Y8" s="928"/>
      <c r="Z8" s="920"/>
      <c r="AA8" s="920"/>
      <c r="AB8" s="920"/>
      <c r="AC8" s="917"/>
      <c r="AD8" s="918"/>
      <c r="AE8" s="918"/>
      <c r="AF8" s="918"/>
      <c r="AG8" s="918"/>
      <c r="AH8" s="918"/>
      <c r="AI8" s="918"/>
      <c r="AJ8" s="919"/>
      <c r="AK8" s="914"/>
      <c r="AL8" s="915"/>
      <c r="AM8" s="915"/>
      <c r="AN8" s="949"/>
      <c r="AO8" s="950"/>
      <c r="AP8" s="2"/>
    </row>
    <row r="9" spans="2:86" ht="12" customHeight="1" x14ac:dyDescent="0.15">
      <c r="B9" s="930"/>
      <c r="C9" s="935"/>
      <c r="D9" s="933"/>
      <c r="E9" s="933"/>
      <c r="F9" s="933"/>
      <c r="G9" s="933"/>
      <c r="H9" s="933"/>
      <c r="I9" s="933"/>
      <c r="J9" s="934"/>
      <c r="K9" s="920"/>
      <c r="L9" s="920"/>
      <c r="M9" s="920"/>
      <c r="N9" s="920"/>
      <c r="O9" s="920"/>
      <c r="P9" s="920"/>
      <c r="Q9" s="920"/>
      <c r="R9" s="920"/>
      <c r="S9" s="920"/>
      <c r="T9" s="920"/>
      <c r="U9" s="914"/>
      <c r="V9" s="916"/>
      <c r="W9" s="914"/>
      <c r="X9" s="916"/>
      <c r="Y9" s="928" t="s">
        <v>324</v>
      </c>
      <c r="Z9" s="920"/>
      <c r="AA9" s="920"/>
      <c r="AB9" s="920"/>
      <c r="AC9" s="920" t="s">
        <v>325</v>
      </c>
      <c r="AD9" s="920"/>
      <c r="AE9" s="920"/>
      <c r="AF9" s="920"/>
      <c r="AG9" s="920" t="s">
        <v>326</v>
      </c>
      <c r="AH9" s="920"/>
      <c r="AI9" s="920"/>
      <c r="AJ9" s="920"/>
      <c r="AK9" s="914"/>
      <c r="AL9" s="915"/>
      <c r="AM9" s="915"/>
      <c r="AN9" s="949"/>
      <c r="AO9" s="950"/>
      <c r="AP9" s="2"/>
    </row>
    <row r="10" spans="2:86" ht="12" customHeight="1" x14ac:dyDescent="0.15">
      <c r="B10" s="930"/>
      <c r="C10" s="935"/>
      <c r="D10" s="933"/>
      <c r="E10" s="933"/>
      <c r="F10" s="933"/>
      <c r="G10" s="933"/>
      <c r="H10" s="933"/>
      <c r="I10" s="933"/>
      <c r="J10" s="934"/>
      <c r="K10" s="920"/>
      <c r="L10" s="920"/>
      <c r="M10" s="920"/>
      <c r="N10" s="920"/>
      <c r="O10" s="920"/>
      <c r="P10" s="920"/>
      <c r="Q10" s="920"/>
      <c r="R10" s="920"/>
      <c r="S10" s="920"/>
      <c r="T10" s="920"/>
      <c r="U10" s="917"/>
      <c r="V10" s="919"/>
      <c r="W10" s="917"/>
      <c r="X10" s="919"/>
      <c r="Y10" s="56" t="s">
        <v>21</v>
      </c>
      <c r="Z10" s="52" t="s">
        <v>22</v>
      </c>
      <c r="AA10" s="52" t="s">
        <v>327</v>
      </c>
      <c r="AB10" s="52" t="s">
        <v>328</v>
      </c>
      <c r="AC10" s="52" t="s">
        <v>21</v>
      </c>
      <c r="AD10" s="52" t="s">
        <v>22</v>
      </c>
      <c r="AE10" s="52" t="s">
        <v>327</v>
      </c>
      <c r="AF10" s="52" t="s">
        <v>328</v>
      </c>
      <c r="AG10" s="52" t="s">
        <v>21</v>
      </c>
      <c r="AH10" s="52" t="s">
        <v>22</v>
      </c>
      <c r="AI10" s="52" t="s">
        <v>327</v>
      </c>
      <c r="AJ10" s="52" t="s">
        <v>328</v>
      </c>
      <c r="AK10" s="917"/>
      <c r="AL10" s="918"/>
      <c r="AM10" s="918"/>
      <c r="AN10" s="951"/>
      <c r="AO10" s="952"/>
      <c r="AP10" s="2"/>
    </row>
    <row r="11" spans="2:86" ht="12" customHeight="1" x14ac:dyDescent="0.15">
      <c r="B11" s="930"/>
      <c r="C11" s="935"/>
      <c r="D11" s="933"/>
      <c r="E11" s="933"/>
      <c r="F11" s="933"/>
      <c r="G11" s="933"/>
      <c r="H11" s="933"/>
      <c r="I11" s="933"/>
      <c r="J11" s="934"/>
      <c r="K11" s="103">
        <v>1</v>
      </c>
      <c r="L11" s="886" t="s">
        <v>464</v>
      </c>
      <c r="M11" s="887"/>
      <c r="N11" s="886" t="s">
        <v>576</v>
      </c>
      <c r="O11" s="887"/>
      <c r="P11" s="886" t="s">
        <v>473</v>
      </c>
      <c r="Q11" s="887"/>
      <c r="R11" s="839" t="s">
        <v>473</v>
      </c>
      <c r="S11" s="839"/>
      <c r="T11" s="839"/>
      <c r="U11" s="900" t="s">
        <v>258</v>
      </c>
      <c r="V11" s="902"/>
      <c r="W11" s="886" t="s">
        <v>540</v>
      </c>
      <c r="X11" s="887"/>
      <c r="Y11" s="57"/>
      <c r="Z11" s="57"/>
      <c r="AA11" s="57"/>
      <c r="AB11" s="57"/>
      <c r="AC11" s="278"/>
      <c r="AD11" s="278"/>
      <c r="AE11" s="278"/>
      <c r="AF11" s="278"/>
      <c r="AG11" s="278"/>
      <c r="AH11" s="278"/>
      <c r="AI11" s="278"/>
      <c r="AJ11" s="278"/>
      <c r="AK11" s="900"/>
      <c r="AL11" s="901"/>
      <c r="AM11" s="901"/>
      <c r="AN11" s="901"/>
      <c r="AO11" s="902"/>
      <c r="AP11" s="2"/>
      <c r="AQ11" s="62">
        <f>IF(P11="材質劣化",2,IF(P11="漏水",3,1))</f>
        <v>3</v>
      </c>
      <c r="AS11" s="43" t="str">
        <f>IF(Y11&lt;&gt;"",1,"")</f>
        <v/>
      </c>
    </row>
    <row r="12" spans="2:86" ht="12" customHeight="1" x14ac:dyDescent="0.15">
      <c r="B12" s="930"/>
      <c r="C12" s="935"/>
      <c r="D12" s="933"/>
      <c r="E12" s="933"/>
      <c r="F12" s="933"/>
      <c r="G12" s="933"/>
      <c r="H12" s="933"/>
      <c r="I12" s="933"/>
      <c r="J12" s="934"/>
      <c r="K12" s="103">
        <v>2</v>
      </c>
      <c r="L12" s="886" t="s">
        <v>464</v>
      </c>
      <c r="M12" s="887"/>
      <c r="N12" s="886" t="s">
        <v>582</v>
      </c>
      <c r="O12" s="887"/>
      <c r="P12" s="886" t="s">
        <v>473</v>
      </c>
      <c r="Q12" s="887"/>
      <c r="R12" s="839" t="s">
        <v>473</v>
      </c>
      <c r="S12" s="839"/>
      <c r="T12" s="839"/>
      <c r="U12" s="900" t="s">
        <v>258</v>
      </c>
      <c r="V12" s="902"/>
      <c r="W12" s="886" t="s">
        <v>540</v>
      </c>
      <c r="X12" s="887"/>
      <c r="Y12" s="57"/>
      <c r="Z12" s="57"/>
      <c r="AA12" s="57"/>
      <c r="AB12" s="57"/>
      <c r="AC12" s="278"/>
      <c r="AD12" s="278"/>
      <c r="AE12" s="278"/>
      <c r="AF12" s="278"/>
      <c r="AG12" s="278"/>
      <c r="AH12" s="278"/>
      <c r="AI12" s="278"/>
      <c r="AJ12" s="278"/>
      <c r="AK12" s="900"/>
      <c r="AL12" s="901"/>
      <c r="AM12" s="901"/>
      <c r="AN12" s="901"/>
      <c r="AO12" s="902"/>
      <c r="AP12" s="2"/>
      <c r="AQ12" s="62">
        <f>IF(P12="材質劣化",2,IF(P12="漏水",3,1))</f>
        <v>3</v>
      </c>
    </row>
    <row r="13" spans="2:86" ht="12" customHeight="1" x14ac:dyDescent="0.15">
      <c r="B13" s="930"/>
      <c r="C13" s="935"/>
      <c r="D13" s="933"/>
      <c r="E13" s="933"/>
      <c r="F13" s="933"/>
      <c r="G13" s="933"/>
      <c r="H13" s="933"/>
      <c r="I13" s="933"/>
      <c r="J13" s="934"/>
      <c r="K13" s="103">
        <v>3</v>
      </c>
      <c r="L13" s="886" t="s">
        <v>464</v>
      </c>
      <c r="M13" s="887"/>
      <c r="N13" s="886" t="s">
        <v>571</v>
      </c>
      <c r="O13" s="887"/>
      <c r="P13" s="886" t="s">
        <v>577</v>
      </c>
      <c r="Q13" s="887"/>
      <c r="R13" s="903" t="s">
        <v>466</v>
      </c>
      <c r="S13" s="904"/>
      <c r="T13" s="905"/>
      <c r="U13" s="900" t="s">
        <v>542</v>
      </c>
      <c r="V13" s="902"/>
      <c r="W13" s="886" t="s">
        <v>540</v>
      </c>
      <c r="X13" s="887"/>
      <c r="Y13" s="57"/>
      <c r="Z13" s="57"/>
      <c r="AA13" s="57"/>
      <c r="AB13" s="57"/>
      <c r="AC13" s="278"/>
      <c r="AD13" s="278"/>
      <c r="AE13" s="278"/>
      <c r="AF13" s="278"/>
      <c r="AG13" s="278"/>
      <c r="AH13" s="278"/>
      <c r="AI13" s="278"/>
      <c r="AJ13" s="278"/>
      <c r="AK13" s="900"/>
      <c r="AL13" s="901"/>
      <c r="AM13" s="901"/>
      <c r="AN13" s="901"/>
      <c r="AO13" s="902"/>
      <c r="AP13" s="2"/>
      <c r="AQ13" s="62">
        <f t="shared" ref="AQ13:AQ27" si="2">IF(P13="材質劣化",2,IF(P13="漏水",3,1))</f>
        <v>2</v>
      </c>
    </row>
    <row r="14" spans="2:86" ht="12" customHeight="1" x14ac:dyDescent="0.15">
      <c r="B14" s="930"/>
      <c r="C14" s="935"/>
      <c r="D14" s="933"/>
      <c r="E14" s="933"/>
      <c r="F14" s="933"/>
      <c r="G14" s="933"/>
      <c r="H14" s="933"/>
      <c r="I14" s="933"/>
      <c r="J14" s="934"/>
      <c r="K14" s="103">
        <v>4</v>
      </c>
      <c r="L14" s="886" t="s">
        <v>464</v>
      </c>
      <c r="M14" s="887"/>
      <c r="N14" s="886" t="s">
        <v>582</v>
      </c>
      <c r="O14" s="887"/>
      <c r="P14" s="886" t="s">
        <v>577</v>
      </c>
      <c r="Q14" s="887"/>
      <c r="R14" s="903" t="s">
        <v>466</v>
      </c>
      <c r="S14" s="904"/>
      <c r="T14" s="905"/>
      <c r="U14" s="900" t="s">
        <v>542</v>
      </c>
      <c r="V14" s="902"/>
      <c r="W14" s="886" t="s">
        <v>540</v>
      </c>
      <c r="X14" s="887"/>
      <c r="Y14" s="57"/>
      <c r="Z14" s="57"/>
      <c r="AA14" s="57"/>
      <c r="AB14" s="57"/>
      <c r="AC14" s="278"/>
      <c r="AD14" s="278"/>
      <c r="AE14" s="278"/>
      <c r="AF14" s="278">
        <v>0.08</v>
      </c>
      <c r="AG14" s="278"/>
      <c r="AH14" s="278"/>
      <c r="AI14" s="278"/>
      <c r="AJ14" s="278"/>
      <c r="AK14" s="900"/>
      <c r="AL14" s="901"/>
      <c r="AM14" s="901"/>
      <c r="AN14" s="901"/>
      <c r="AO14" s="902"/>
      <c r="AP14" s="2"/>
      <c r="AQ14" s="62">
        <f t="shared" si="2"/>
        <v>2</v>
      </c>
    </row>
    <row r="15" spans="2:86" ht="12" customHeight="1" x14ac:dyDescent="0.15">
      <c r="B15" s="930"/>
      <c r="C15" s="935"/>
      <c r="D15" s="933"/>
      <c r="E15" s="933"/>
      <c r="F15" s="933"/>
      <c r="G15" s="933"/>
      <c r="H15" s="933"/>
      <c r="I15" s="933"/>
      <c r="J15" s="934"/>
      <c r="K15" s="103">
        <v>5</v>
      </c>
      <c r="L15" s="886" t="s">
        <v>464</v>
      </c>
      <c r="M15" s="887"/>
      <c r="N15" s="886" t="s">
        <v>588</v>
      </c>
      <c r="O15" s="887"/>
      <c r="P15" s="886" t="s">
        <v>577</v>
      </c>
      <c r="Q15" s="887"/>
      <c r="R15" s="903" t="s">
        <v>466</v>
      </c>
      <c r="S15" s="904"/>
      <c r="T15" s="905"/>
      <c r="U15" s="900" t="s">
        <v>542</v>
      </c>
      <c r="V15" s="902"/>
      <c r="W15" s="886" t="s">
        <v>540</v>
      </c>
      <c r="X15" s="887"/>
      <c r="Y15" s="57"/>
      <c r="Z15" s="57"/>
      <c r="AA15" s="57"/>
      <c r="AB15" s="57"/>
      <c r="AC15" s="278"/>
      <c r="AD15" s="278"/>
      <c r="AE15" s="278"/>
      <c r="AF15" s="278"/>
      <c r="AG15" s="278"/>
      <c r="AH15" s="278"/>
      <c r="AI15" s="278"/>
      <c r="AJ15" s="278"/>
      <c r="AK15" s="900"/>
      <c r="AL15" s="901"/>
      <c r="AM15" s="901"/>
      <c r="AN15" s="901"/>
      <c r="AO15" s="902"/>
      <c r="AP15" s="2"/>
      <c r="AQ15" s="62">
        <f t="shared" si="2"/>
        <v>2</v>
      </c>
    </row>
    <row r="16" spans="2:86" ht="12" customHeight="1" x14ac:dyDescent="0.15">
      <c r="B16" s="930"/>
      <c r="C16" s="935"/>
      <c r="D16" s="933"/>
      <c r="E16" s="933"/>
      <c r="F16" s="933"/>
      <c r="G16" s="933"/>
      <c r="H16" s="933"/>
      <c r="I16" s="933"/>
      <c r="J16" s="934"/>
      <c r="K16" s="103">
        <v>6</v>
      </c>
      <c r="L16" s="886" t="s">
        <v>464</v>
      </c>
      <c r="M16" s="887"/>
      <c r="N16" s="886" t="s">
        <v>573</v>
      </c>
      <c r="O16" s="887"/>
      <c r="P16" s="886" t="s">
        <v>577</v>
      </c>
      <c r="Q16" s="887"/>
      <c r="R16" s="903" t="s">
        <v>466</v>
      </c>
      <c r="S16" s="904"/>
      <c r="T16" s="905"/>
      <c r="U16" s="900" t="s">
        <v>542</v>
      </c>
      <c r="V16" s="902"/>
      <c r="W16" s="886" t="s">
        <v>540</v>
      </c>
      <c r="X16" s="887"/>
      <c r="Y16" s="57"/>
      <c r="Z16" s="57"/>
      <c r="AA16" s="57"/>
      <c r="AB16" s="57"/>
      <c r="AC16" s="278"/>
      <c r="AD16" s="278"/>
      <c r="AE16" s="278"/>
      <c r="AF16" s="278"/>
      <c r="AG16" s="278"/>
      <c r="AH16" s="278"/>
      <c r="AI16" s="278"/>
      <c r="AJ16" s="278"/>
      <c r="AK16" s="900"/>
      <c r="AL16" s="901"/>
      <c r="AM16" s="901"/>
      <c r="AN16" s="901"/>
      <c r="AO16" s="902"/>
      <c r="AP16" s="2"/>
      <c r="AQ16" s="62">
        <f t="shared" si="2"/>
        <v>2</v>
      </c>
    </row>
    <row r="17" spans="2:46" ht="12" customHeight="1" x14ac:dyDescent="0.15">
      <c r="B17" s="930"/>
      <c r="C17" s="935"/>
      <c r="D17" s="933"/>
      <c r="E17" s="933"/>
      <c r="F17" s="933"/>
      <c r="G17" s="933"/>
      <c r="H17" s="933"/>
      <c r="I17" s="933"/>
      <c r="J17" s="934"/>
      <c r="K17" s="103">
        <v>7</v>
      </c>
      <c r="L17" s="886" t="s">
        <v>464</v>
      </c>
      <c r="M17" s="887"/>
      <c r="N17" s="886" t="s">
        <v>573</v>
      </c>
      <c r="O17" s="887"/>
      <c r="P17" s="886" t="s">
        <v>473</v>
      </c>
      <c r="Q17" s="887"/>
      <c r="R17" s="903" t="s">
        <v>473</v>
      </c>
      <c r="S17" s="904"/>
      <c r="T17" s="905"/>
      <c r="U17" s="900" t="s">
        <v>258</v>
      </c>
      <c r="V17" s="902"/>
      <c r="W17" s="886" t="s">
        <v>540</v>
      </c>
      <c r="X17" s="887"/>
      <c r="Y17" s="57"/>
      <c r="Z17" s="57"/>
      <c r="AA17" s="57"/>
      <c r="AB17" s="57"/>
      <c r="AC17" s="278"/>
      <c r="AD17" s="278"/>
      <c r="AE17" s="278"/>
      <c r="AF17" s="278"/>
      <c r="AG17" s="278"/>
      <c r="AH17" s="278"/>
      <c r="AI17" s="278"/>
      <c r="AJ17" s="278"/>
      <c r="AK17" s="900"/>
      <c r="AL17" s="901"/>
      <c r="AM17" s="901"/>
      <c r="AN17" s="901"/>
      <c r="AO17" s="902"/>
      <c r="AP17" s="2"/>
      <c r="AQ17" s="62">
        <f t="shared" si="2"/>
        <v>3</v>
      </c>
    </row>
    <row r="18" spans="2:46" ht="12" customHeight="1" x14ac:dyDescent="0.15">
      <c r="B18" s="930"/>
      <c r="C18" s="935"/>
      <c r="D18" s="933"/>
      <c r="E18" s="933"/>
      <c r="F18" s="933"/>
      <c r="G18" s="933"/>
      <c r="H18" s="933"/>
      <c r="I18" s="933"/>
      <c r="J18" s="934"/>
      <c r="K18" s="103">
        <v>8</v>
      </c>
      <c r="L18" s="886" t="s">
        <v>464</v>
      </c>
      <c r="M18" s="887"/>
      <c r="N18" s="886" t="s">
        <v>573</v>
      </c>
      <c r="O18" s="887"/>
      <c r="P18" s="886" t="s">
        <v>577</v>
      </c>
      <c r="Q18" s="887"/>
      <c r="R18" s="903" t="s">
        <v>466</v>
      </c>
      <c r="S18" s="904"/>
      <c r="T18" s="905"/>
      <c r="U18" s="900" t="s">
        <v>542</v>
      </c>
      <c r="V18" s="902"/>
      <c r="W18" s="886" t="s">
        <v>540</v>
      </c>
      <c r="X18" s="887"/>
      <c r="Y18" s="57"/>
      <c r="Z18" s="57"/>
      <c r="AA18" s="57"/>
      <c r="AB18" s="57"/>
      <c r="AC18" s="278"/>
      <c r="AD18" s="278"/>
      <c r="AE18" s="278"/>
      <c r="AF18" s="278">
        <v>0.22</v>
      </c>
      <c r="AG18" s="278"/>
      <c r="AH18" s="278"/>
      <c r="AI18" s="278"/>
      <c r="AJ18" s="278"/>
      <c r="AK18" s="900"/>
      <c r="AL18" s="901"/>
      <c r="AM18" s="901"/>
      <c r="AN18" s="901"/>
      <c r="AO18" s="902"/>
      <c r="AP18" s="2"/>
      <c r="AQ18" s="62">
        <f t="shared" si="2"/>
        <v>2</v>
      </c>
    </row>
    <row r="19" spans="2:46" ht="12" customHeight="1" x14ac:dyDescent="0.15">
      <c r="B19" s="930"/>
      <c r="C19" s="935"/>
      <c r="D19" s="933"/>
      <c r="E19" s="933"/>
      <c r="F19" s="933"/>
      <c r="G19" s="933"/>
      <c r="H19" s="933"/>
      <c r="I19" s="933"/>
      <c r="J19" s="934"/>
      <c r="K19" s="103">
        <v>9</v>
      </c>
      <c r="L19" s="886" t="s">
        <v>250</v>
      </c>
      <c r="M19" s="887"/>
      <c r="N19" s="886" t="s">
        <v>574</v>
      </c>
      <c r="O19" s="887"/>
      <c r="P19" s="886" t="s">
        <v>473</v>
      </c>
      <c r="Q19" s="887"/>
      <c r="R19" s="903" t="s">
        <v>476</v>
      </c>
      <c r="S19" s="904"/>
      <c r="T19" s="905"/>
      <c r="U19" s="900" t="s">
        <v>542</v>
      </c>
      <c r="V19" s="902"/>
      <c r="W19" s="886" t="s">
        <v>540</v>
      </c>
      <c r="X19" s="887"/>
      <c r="Y19" s="57"/>
      <c r="Z19" s="57"/>
      <c r="AA19" s="57"/>
      <c r="AB19" s="57"/>
      <c r="AC19" s="278"/>
      <c r="AD19" s="278"/>
      <c r="AE19" s="278"/>
      <c r="AF19" s="278"/>
      <c r="AG19" s="278"/>
      <c r="AH19" s="278"/>
      <c r="AI19" s="278"/>
      <c r="AJ19" s="278">
        <v>3</v>
      </c>
      <c r="AK19" s="900"/>
      <c r="AL19" s="901"/>
      <c r="AM19" s="901"/>
      <c r="AN19" s="901"/>
      <c r="AO19" s="902"/>
      <c r="AP19" s="2"/>
      <c r="AQ19" s="62">
        <f t="shared" si="2"/>
        <v>3</v>
      </c>
    </row>
    <row r="20" spans="2:46" ht="12" customHeight="1" x14ac:dyDescent="0.15">
      <c r="B20" s="930"/>
      <c r="C20" s="935"/>
      <c r="D20" s="933"/>
      <c r="E20" s="933"/>
      <c r="F20" s="933"/>
      <c r="G20" s="933"/>
      <c r="H20" s="933"/>
      <c r="I20" s="933"/>
      <c r="J20" s="934"/>
      <c r="K20" s="103">
        <v>10</v>
      </c>
      <c r="L20" s="886" t="s">
        <v>250</v>
      </c>
      <c r="M20" s="887"/>
      <c r="N20" s="886" t="s">
        <v>574</v>
      </c>
      <c r="O20" s="887"/>
      <c r="P20" s="886" t="s">
        <v>473</v>
      </c>
      <c r="Q20" s="887"/>
      <c r="R20" s="903" t="s">
        <v>476</v>
      </c>
      <c r="S20" s="904"/>
      <c r="T20" s="905"/>
      <c r="U20" s="886" t="s">
        <v>542</v>
      </c>
      <c r="V20" s="887"/>
      <c r="W20" s="886" t="s">
        <v>540</v>
      </c>
      <c r="X20" s="887"/>
      <c r="Y20" s="57"/>
      <c r="Z20" s="57"/>
      <c r="AA20" s="57"/>
      <c r="AB20" s="57"/>
      <c r="AC20" s="278"/>
      <c r="AD20" s="278"/>
      <c r="AE20" s="278"/>
      <c r="AF20" s="278"/>
      <c r="AG20" s="278"/>
      <c r="AH20" s="278"/>
      <c r="AI20" s="278"/>
      <c r="AJ20" s="278">
        <v>3</v>
      </c>
      <c r="AK20" s="900"/>
      <c r="AL20" s="901"/>
      <c r="AM20" s="901"/>
      <c r="AN20" s="901"/>
      <c r="AO20" s="902"/>
      <c r="AP20" s="2"/>
      <c r="AQ20" s="62">
        <f t="shared" si="2"/>
        <v>3</v>
      </c>
    </row>
    <row r="21" spans="2:46" ht="12" customHeight="1" x14ac:dyDescent="0.15">
      <c r="B21" s="930"/>
      <c r="C21" s="935"/>
      <c r="D21" s="933"/>
      <c r="E21" s="933"/>
      <c r="F21" s="933"/>
      <c r="G21" s="933"/>
      <c r="H21" s="933"/>
      <c r="I21" s="933"/>
      <c r="J21" s="934"/>
      <c r="K21" s="103"/>
      <c r="L21" s="886"/>
      <c r="M21" s="887"/>
      <c r="N21" s="886"/>
      <c r="O21" s="887"/>
      <c r="P21" s="886"/>
      <c r="Q21" s="887"/>
      <c r="R21" s="903"/>
      <c r="S21" s="904"/>
      <c r="T21" s="905"/>
      <c r="U21" s="886"/>
      <c r="V21" s="887"/>
      <c r="W21" s="886"/>
      <c r="X21" s="887"/>
      <c r="Y21" s="57"/>
      <c r="Z21" s="57"/>
      <c r="AA21" s="57"/>
      <c r="AB21" s="57"/>
      <c r="AC21" s="63"/>
      <c r="AD21" s="63"/>
      <c r="AE21" s="63"/>
      <c r="AF21" s="63"/>
      <c r="AG21" s="63"/>
      <c r="AH21" s="63"/>
      <c r="AI21" s="63"/>
      <c r="AJ21" s="63"/>
      <c r="AK21" s="900"/>
      <c r="AL21" s="901"/>
      <c r="AM21" s="901"/>
      <c r="AN21" s="901"/>
      <c r="AO21" s="902"/>
      <c r="AP21" s="2"/>
      <c r="AQ21" s="62">
        <f>IF(P21="材質劣化",2,IF(P21="漏水",3,1))</f>
        <v>1</v>
      </c>
    </row>
    <row r="22" spans="2:46" ht="12" customHeight="1" x14ac:dyDescent="0.15">
      <c r="B22" s="930"/>
      <c r="C22" s="935"/>
      <c r="D22" s="933"/>
      <c r="E22" s="933"/>
      <c r="F22" s="933"/>
      <c r="G22" s="933"/>
      <c r="H22" s="933"/>
      <c r="I22" s="933"/>
      <c r="J22" s="934"/>
      <c r="K22" s="103"/>
      <c r="L22" s="886"/>
      <c r="M22" s="887"/>
      <c r="N22" s="886"/>
      <c r="O22" s="887"/>
      <c r="P22" s="886"/>
      <c r="Q22" s="887"/>
      <c r="R22" s="903"/>
      <c r="S22" s="904"/>
      <c r="T22" s="905"/>
      <c r="U22" s="886"/>
      <c r="V22" s="887"/>
      <c r="W22" s="886"/>
      <c r="X22" s="887"/>
      <c r="Y22" s="57"/>
      <c r="Z22" s="57"/>
      <c r="AA22" s="57"/>
      <c r="AB22" s="57"/>
      <c r="AC22" s="63"/>
      <c r="AD22" s="63"/>
      <c r="AE22" s="63"/>
      <c r="AF22" s="63"/>
      <c r="AG22" s="63"/>
      <c r="AH22" s="63"/>
      <c r="AI22" s="63"/>
      <c r="AJ22" s="63"/>
      <c r="AK22" s="900"/>
      <c r="AL22" s="901"/>
      <c r="AM22" s="901"/>
      <c r="AN22" s="901"/>
      <c r="AO22" s="902"/>
      <c r="AP22" s="2"/>
      <c r="AQ22" s="62">
        <f t="shared" si="2"/>
        <v>1</v>
      </c>
    </row>
    <row r="23" spans="2:46" ht="12" customHeight="1" x14ac:dyDescent="0.15">
      <c r="B23" s="930"/>
      <c r="C23" s="935"/>
      <c r="D23" s="933"/>
      <c r="E23" s="933"/>
      <c r="F23" s="933"/>
      <c r="G23" s="933"/>
      <c r="H23" s="933"/>
      <c r="I23" s="933"/>
      <c r="J23" s="934"/>
      <c r="K23" s="103"/>
      <c r="L23" s="886"/>
      <c r="M23" s="887"/>
      <c r="N23" s="886"/>
      <c r="O23" s="887"/>
      <c r="P23" s="886"/>
      <c r="Q23" s="887"/>
      <c r="R23" s="903"/>
      <c r="S23" s="904"/>
      <c r="T23" s="905"/>
      <c r="U23" s="886"/>
      <c r="V23" s="887"/>
      <c r="W23" s="886"/>
      <c r="X23" s="887"/>
      <c r="Y23" s="57"/>
      <c r="Z23" s="57"/>
      <c r="AA23" s="57"/>
      <c r="AB23" s="57"/>
      <c r="AC23" s="63"/>
      <c r="AD23" s="63"/>
      <c r="AE23" s="63"/>
      <c r="AF23" s="63"/>
      <c r="AG23" s="63"/>
      <c r="AH23" s="63"/>
      <c r="AI23" s="63"/>
      <c r="AJ23" s="63"/>
      <c r="AK23" s="900"/>
      <c r="AL23" s="901"/>
      <c r="AM23" s="901"/>
      <c r="AN23" s="901"/>
      <c r="AO23" s="902"/>
      <c r="AP23" s="2"/>
      <c r="AQ23" s="62">
        <f t="shared" si="2"/>
        <v>1</v>
      </c>
    </row>
    <row r="24" spans="2:46" ht="12" customHeight="1" x14ac:dyDescent="0.15">
      <c r="B24" s="930"/>
      <c r="C24" s="935"/>
      <c r="D24" s="933"/>
      <c r="E24" s="933"/>
      <c r="F24" s="933"/>
      <c r="G24" s="933"/>
      <c r="H24" s="933"/>
      <c r="I24" s="933"/>
      <c r="J24" s="934"/>
      <c r="K24" s="103"/>
      <c r="L24" s="886"/>
      <c r="M24" s="887"/>
      <c r="N24" s="886"/>
      <c r="O24" s="887"/>
      <c r="P24" s="886"/>
      <c r="Q24" s="887"/>
      <c r="R24" s="903"/>
      <c r="S24" s="904"/>
      <c r="T24" s="905"/>
      <c r="U24" s="886"/>
      <c r="V24" s="887"/>
      <c r="W24" s="886"/>
      <c r="X24" s="887"/>
      <c r="Y24" s="57"/>
      <c r="Z24" s="57"/>
      <c r="AA24" s="57"/>
      <c r="AB24" s="57"/>
      <c r="AC24" s="63"/>
      <c r="AD24" s="63"/>
      <c r="AE24" s="63"/>
      <c r="AF24" s="63"/>
      <c r="AG24" s="63"/>
      <c r="AH24" s="63"/>
      <c r="AI24" s="63"/>
      <c r="AJ24" s="63"/>
      <c r="AK24" s="900"/>
      <c r="AL24" s="901"/>
      <c r="AM24" s="901"/>
      <c r="AN24" s="901"/>
      <c r="AO24" s="902"/>
      <c r="AP24" s="2"/>
      <c r="AQ24" s="62">
        <f t="shared" si="2"/>
        <v>1</v>
      </c>
    </row>
    <row r="25" spans="2:46" ht="12" customHeight="1" x14ac:dyDescent="0.15">
      <c r="B25" s="930"/>
      <c r="C25" s="935"/>
      <c r="D25" s="933"/>
      <c r="E25" s="933"/>
      <c r="F25" s="933"/>
      <c r="G25" s="933"/>
      <c r="H25" s="933"/>
      <c r="I25" s="933"/>
      <c r="J25" s="934"/>
      <c r="K25" s="103"/>
      <c r="L25" s="886"/>
      <c r="M25" s="887"/>
      <c r="N25" s="886"/>
      <c r="O25" s="887"/>
      <c r="P25" s="886"/>
      <c r="Q25" s="887"/>
      <c r="R25" s="903"/>
      <c r="S25" s="904"/>
      <c r="T25" s="905"/>
      <c r="U25" s="886"/>
      <c r="V25" s="887"/>
      <c r="W25" s="886"/>
      <c r="X25" s="887"/>
      <c r="Y25" s="57"/>
      <c r="Z25" s="57"/>
      <c r="AA25" s="57"/>
      <c r="AB25" s="57"/>
      <c r="AC25" s="63"/>
      <c r="AD25" s="63"/>
      <c r="AE25" s="63"/>
      <c r="AF25" s="63"/>
      <c r="AG25" s="63"/>
      <c r="AH25" s="63"/>
      <c r="AI25" s="63"/>
      <c r="AJ25" s="63"/>
      <c r="AK25" s="900"/>
      <c r="AL25" s="901"/>
      <c r="AM25" s="901"/>
      <c r="AN25" s="901"/>
      <c r="AO25" s="902"/>
      <c r="AP25" s="2"/>
      <c r="AQ25" s="62">
        <f t="shared" si="2"/>
        <v>1</v>
      </c>
    </row>
    <row r="26" spans="2:46" ht="12" customHeight="1" x14ac:dyDescent="0.15">
      <c r="B26" s="930"/>
      <c r="C26" s="935"/>
      <c r="D26" s="933"/>
      <c r="E26" s="933"/>
      <c r="F26" s="933"/>
      <c r="G26" s="933"/>
      <c r="H26" s="933"/>
      <c r="I26" s="933"/>
      <c r="J26" s="934"/>
      <c r="K26" s="103"/>
      <c r="L26" s="886"/>
      <c r="M26" s="887"/>
      <c r="N26" s="886"/>
      <c r="O26" s="887"/>
      <c r="P26" s="886"/>
      <c r="Q26" s="887"/>
      <c r="R26" s="903"/>
      <c r="S26" s="904"/>
      <c r="T26" s="905"/>
      <c r="U26" s="886"/>
      <c r="V26" s="887"/>
      <c r="W26" s="886"/>
      <c r="X26" s="887"/>
      <c r="Y26" s="57"/>
      <c r="Z26" s="57"/>
      <c r="AA26" s="57"/>
      <c r="AB26" s="57"/>
      <c r="AC26" s="63"/>
      <c r="AD26" s="63"/>
      <c r="AE26" s="63"/>
      <c r="AF26" s="63"/>
      <c r="AG26" s="63"/>
      <c r="AH26" s="63"/>
      <c r="AI26" s="63"/>
      <c r="AJ26" s="63"/>
      <c r="AK26" s="900"/>
      <c r="AL26" s="901"/>
      <c r="AM26" s="901"/>
      <c r="AN26" s="901"/>
      <c r="AO26" s="902"/>
      <c r="AP26" s="2"/>
      <c r="AQ26" s="62">
        <f>IF(P26="材質劣化",2,IF(P26="漏水",3,1))</f>
        <v>1</v>
      </c>
    </row>
    <row r="27" spans="2:46" ht="12" customHeight="1" x14ac:dyDescent="0.15">
      <c r="B27" s="930"/>
      <c r="C27" s="935"/>
      <c r="D27" s="933"/>
      <c r="E27" s="933"/>
      <c r="F27" s="933"/>
      <c r="G27" s="933"/>
      <c r="H27" s="933"/>
      <c r="I27" s="933"/>
      <c r="J27" s="934"/>
      <c r="K27" s="103"/>
      <c r="L27" s="886"/>
      <c r="M27" s="887"/>
      <c r="N27" s="886"/>
      <c r="O27" s="887"/>
      <c r="P27" s="886"/>
      <c r="Q27" s="887"/>
      <c r="R27" s="903"/>
      <c r="S27" s="904"/>
      <c r="T27" s="905"/>
      <c r="U27" s="886"/>
      <c r="V27" s="887"/>
      <c r="W27" s="886"/>
      <c r="X27" s="887"/>
      <c r="Y27" s="57"/>
      <c r="Z27" s="57"/>
      <c r="AA27" s="57"/>
      <c r="AB27" s="57"/>
      <c r="AC27" s="63"/>
      <c r="AD27" s="63"/>
      <c r="AE27" s="63"/>
      <c r="AF27" s="63"/>
      <c r="AG27" s="63"/>
      <c r="AH27" s="63"/>
      <c r="AI27" s="63"/>
      <c r="AJ27" s="63"/>
      <c r="AK27" s="900"/>
      <c r="AL27" s="901"/>
      <c r="AM27" s="901"/>
      <c r="AN27" s="901"/>
      <c r="AO27" s="902"/>
      <c r="AP27" s="2"/>
      <c r="AQ27" s="62">
        <f t="shared" si="2"/>
        <v>1</v>
      </c>
    </row>
    <row r="28" spans="2:46" ht="12" customHeight="1" x14ac:dyDescent="0.15">
      <c r="B28" s="930"/>
      <c r="C28" s="935"/>
      <c r="D28" s="933"/>
      <c r="E28" s="933"/>
      <c r="F28" s="933"/>
      <c r="G28" s="933"/>
      <c r="H28" s="933"/>
      <c r="I28" s="933"/>
      <c r="J28" s="934"/>
      <c r="K28" s="103"/>
      <c r="L28" s="886"/>
      <c r="M28" s="887"/>
      <c r="N28" s="886"/>
      <c r="O28" s="887"/>
      <c r="P28" s="886"/>
      <c r="Q28" s="887"/>
      <c r="R28" s="903"/>
      <c r="S28" s="904"/>
      <c r="T28" s="905"/>
      <c r="U28" s="886"/>
      <c r="V28" s="887"/>
      <c r="W28" s="886"/>
      <c r="X28" s="887"/>
      <c r="Y28" s="57"/>
      <c r="Z28" s="57"/>
      <c r="AA28" s="57"/>
      <c r="AB28" s="57"/>
      <c r="AC28" s="63"/>
      <c r="AD28" s="63"/>
      <c r="AE28" s="63"/>
      <c r="AF28" s="63"/>
      <c r="AG28" s="63"/>
      <c r="AH28" s="63"/>
      <c r="AI28" s="63"/>
      <c r="AJ28" s="63"/>
      <c r="AK28" s="900"/>
      <c r="AL28" s="901"/>
      <c r="AM28" s="901"/>
      <c r="AN28" s="901"/>
      <c r="AO28" s="902"/>
      <c r="AP28" s="2"/>
      <c r="AQ28" s="62">
        <f>IF(P30="材質劣化",2,IF(P30="漏水",3,1))</f>
        <v>1</v>
      </c>
    </row>
    <row r="29" spans="2:46" ht="12" customHeight="1" x14ac:dyDescent="0.15">
      <c r="B29" s="930"/>
      <c r="C29" s="935"/>
      <c r="D29" s="933"/>
      <c r="E29" s="933"/>
      <c r="F29" s="933"/>
      <c r="G29" s="933"/>
      <c r="H29" s="933"/>
      <c r="I29" s="933"/>
      <c r="J29" s="934"/>
      <c r="K29" s="103"/>
      <c r="L29" s="886"/>
      <c r="M29" s="887"/>
      <c r="N29" s="886"/>
      <c r="O29" s="887"/>
      <c r="P29" s="886"/>
      <c r="Q29" s="887"/>
      <c r="R29" s="903"/>
      <c r="S29" s="904"/>
      <c r="T29" s="905"/>
      <c r="U29" s="886"/>
      <c r="V29" s="887"/>
      <c r="W29" s="886"/>
      <c r="X29" s="887"/>
      <c r="Y29" s="57"/>
      <c r="Z29" s="57"/>
      <c r="AA29" s="57"/>
      <c r="AB29" s="57"/>
      <c r="AC29" s="63"/>
      <c r="AD29" s="63"/>
      <c r="AE29" s="63"/>
      <c r="AF29" s="63"/>
      <c r="AG29" s="63"/>
      <c r="AH29" s="63"/>
      <c r="AI29" s="63"/>
      <c r="AJ29" s="63"/>
      <c r="AK29" s="900"/>
      <c r="AL29" s="901"/>
      <c r="AM29" s="901"/>
      <c r="AN29" s="901"/>
      <c r="AO29" s="902"/>
      <c r="AP29" s="2"/>
      <c r="AQ29" s="62">
        <f>IF(P34="材質劣化",2,IF(P34="漏水",3,1))</f>
        <v>1</v>
      </c>
    </row>
    <row r="30" spans="2:46" ht="12" customHeight="1" x14ac:dyDescent="0.15">
      <c r="B30" s="930"/>
      <c r="C30" s="935"/>
      <c r="D30" s="933"/>
      <c r="E30" s="933"/>
      <c r="F30" s="933"/>
      <c r="G30" s="933"/>
      <c r="H30" s="933"/>
      <c r="I30" s="933"/>
      <c r="J30" s="934"/>
      <c r="K30" s="103"/>
      <c r="L30" s="886"/>
      <c r="M30" s="887"/>
      <c r="N30" s="886"/>
      <c r="O30" s="887"/>
      <c r="P30" s="886"/>
      <c r="Q30" s="887"/>
      <c r="R30" s="903"/>
      <c r="S30" s="904"/>
      <c r="T30" s="905"/>
      <c r="U30" s="886"/>
      <c r="V30" s="887"/>
      <c r="W30" s="886"/>
      <c r="X30" s="887"/>
      <c r="Y30" s="57"/>
      <c r="Z30" s="57"/>
      <c r="AA30" s="57"/>
      <c r="AB30" s="57"/>
      <c r="AC30" s="63"/>
      <c r="AD30" s="63"/>
      <c r="AE30" s="63"/>
      <c r="AF30" s="63"/>
      <c r="AG30" s="63"/>
      <c r="AH30" s="63"/>
      <c r="AI30" s="63"/>
      <c r="AJ30" s="63"/>
      <c r="AK30" s="900"/>
      <c r="AL30" s="901"/>
      <c r="AM30" s="901"/>
      <c r="AN30" s="901"/>
      <c r="AO30" s="902"/>
      <c r="AP30" s="2"/>
      <c r="AQ30" s="62">
        <f t="shared" ref="AQ30:AQ33" si="3">IF(P30="材質劣化",2,IF(P30="漏水",3,1))</f>
        <v>1</v>
      </c>
    </row>
    <row r="31" spans="2:46" ht="12" customHeight="1" x14ac:dyDescent="0.15">
      <c r="B31" s="930"/>
      <c r="C31" s="935"/>
      <c r="D31" s="933"/>
      <c r="E31" s="933"/>
      <c r="F31" s="933"/>
      <c r="G31" s="933"/>
      <c r="H31" s="933"/>
      <c r="I31" s="933"/>
      <c r="J31" s="934"/>
      <c r="K31" s="103"/>
      <c r="L31" s="886"/>
      <c r="M31" s="887"/>
      <c r="N31" s="886"/>
      <c r="O31" s="887"/>
      <c r="P31" s="886"/>
      <c r="Q31" s="887"/>
      <c r="R31" s="903"/>
      <c r="S31" s="904"/>
      <c r="T31" s="905"/>
      <c r="U31" s="886"/>
      <c r="V31" s="887"/>
      <c r="W31" s="886"/>
      <c r="X31" s="887"/>
      <c r="Y31" s="57"/>
      <c r="Z31" s="57"/>
      <c r="AA31" s="57"/>
      <c r="AB31" s="57"/>
      <c r="AC31" s="63"/>
      <c r="AD31" s="63"/>
      <c r="AE31" s="63"/>
      <c r="AF31" s="63"/>
      <c r="AG31" s="63"/>
      <c r="AH31" s="63"/>
      <c r="AI31" s="63"/>
      <c r="AJ31" s="63"/>
      <c r="AK31" s="900"/>
      <c r="AL31" s="901"/>
      <c r="AM31" s="901"/>
      <c r="AN31" s="901"/>
      <c r="AO31" s="902"/>
      <c r="AP31" s="2"/>
      <c r="AQ31" s="62">
        <f t="shared" ref="AQ31" si="4">IF(P33="材質劣化",2,IF(P33="漏水",3,1))</f>
        <v>1</v>
      </c>
    </row>
    <row r="32" spans="2:46" ht="12" customHeight="1" x14ac:dyDescent="0.15">
      <c r="B32" s="930"/>
      <c r="C32" s="935"/>
      <c r="D32" s="933"/>
      <c r="E32" s="933"/>
      <c r="F32" s="933"/>
      <c r="G32" s="933"/>
      <c r="H32" s="933"/>
      <c r="I32" s="933"/>
      <c r="J32" s="934"/>
      <c r="K32" s="103"/>
      <c r="L32" s="886"/>
      <c r="M32" s="887"/>
      <c r="N32" s="886"/>
      <c r="O32" s="887"/>
      <c r="P32" s="886"/>
      <c r="Q32" s="887"/>
      <c r="R32" s="903"/>
      <c r="S32" s="904"/>
      <c r="T32" s="905"/>
      <c r="U32" s="886"/>
      <c r="V32" s="887"/>
      <c r="W32" s="886"/>
      <c r="X32" s="887"/>
      <c r="Y32" s="57"/>
      <c r="Z32" s="57"/>
      <c r="AA32" s="57"/>
      <c r="AB32" s="57"/>
      <c r="AC32" s="63"/>
      <c r="AD32" s="63"/>
      <c r="AE32" s="63"/>
      <c r="AF32" s="63"/>
      <c r="AG32" s="63"/>
      <c r="AH32" s="63"/>
      <c r="AI32" s="63"/>
      <c r="AJ32" s="63"/>
      <c r="AK32" s="900"/>
      <c r="AL32" s="901"/>
      <c r="AM32" s="901"/>
      <c r="AN32" s="901"/>
      <c r="AO32" s="902"/>
      <c r="AP32" s="2"/>
      <c r="AQ32" s="62">
        <f t="shared" ref="AQ32" si="5">IF(P37="材質劣化",2,IF(P37="漏水",3,1))</f>
        <v>1</v>
      </c>
      <c r="AS32" s="3"/>
      <c r="AT32" s="3"/>
    </row>
    <row r="33" spans="2:86" ht="12" customHeight="1" x14ac:dyDescent="0.15">
      <c r="B33" s="930"/>
      <c r="C33" s="935"/>
      <c r="D33" s="933"/>
      <c r="E33" s="933"/>
      <c r="F33" s="933"/>
      <c r="G33" s="933"/>
      <c r="H33" s="933"/>
      <c r="I33" s="933"/>
      <c r="J33" s="934"/>
      <c r="K33" s="103"/>
      <c r="L33" s="886"/>
      <c r="M33" s="887"/>
      <c r="N33" s="886"/>
      <c r="O33" s="887"/>
      <c r="P33" s="886"/>
      <c r="Q33" s="887"/>
      <c r="R33" s="903"/>
      <c r="S33" s="904"/>
      <c r="T33" s="905"/>
      <c r="U33" s="886"/>
      <c r="V33" s="887"/>
      <c r="W33" s="886"/>
      <c r="X33" s="887"/>
      <c r="Y33" s="57"/>
      <c r="Z33" s="57"/>
      <c r="AA33" s="57"/>
      <c r="AB33" s="57"/>
      <c r="AC33" s="63"/>
      <c r="AD33" s="63"/>
      <c r="AE33" s="63"/>
      <c r="AF33" s="63"/>
      <c r="AG33" s="63"/>
      <c r="AH33" s="63"/>
      <c r="AI33" s="63"/>
      <c r="AJ33" s="63"/>
      <c r="AK33" s="900"/>
      <c r="AL33" s="901"/>
      <c r="AM33" s="901"/>
      <c r="AN33" s="901"/>
      <c r="AO33" s="902"/>
      <c r="AP33" s="2"/>
      <c r="AQ33" s="62">
        <f t="shared" si="3"/>
        <v>1</v>
      </c>
      <c r="AS33" s="189"/>
      <c r="AT33" s="189"/>
    </row>
    <row r="34" spans="2:86" ht="12" customHeight="1" x14ac:dyDescent="0.15">
      <c r="B34" s="930"/>
      <c r="C34" s="935"/>
      <c r="D34" s="933"/>
      <c r="E34" s="933"/>
      <c r="F34" s="933"/>
      <c r="G34" s="933"/>
      <c r="H34" s="933"/>
      <c r="I34" s="933"/>
      <c r="J34" s="934"/>
      <c r="K34" s="103"/>
      <c r="L34" s="886"/>
      <c r="M34" s="887"/>
      <c r="N34" s="886"/>
      <c r="O34" s="887"/>
      <c r="P34" s="886"/>
      <c r="Q34" s="887"/>
      <c r="R34" s="903"/>
      <c r="S34" s="904"/>
      <c r="T34" s="905"/>
      <c r="U34" s="886"/>
      <c r="V34" s="887"/>
      <c r="W34" s="886"/>
      <c r="X34" s="887"/>
      <c r="Y34" s="57"/>
      <c r="Z34" s="57"/>
      <c r="AA34" s="57"/>
      <c r="AB34" s="57"/>
      <c r="AC34" s="63"/>
      <c r="AD34" s="63"/>
      <c r="AE34" s="63"/>
      <c r="AF34" s="63"/>
      <c r="AG34" s="63"/>
      <c r="AH34" s="63"/>
      <c r="AI34" s="63"/>
      <c r="AJ34" s="63"/>
      <c r="AK34" s="900"/>
      <c r="AL34" s="901"/>
      <c r="AM34" s="901"/>
      <c r="AN34" s="901"/>
      <c r="AO34" s="902"/>
      <c r="AP34" s="2"/>
      <c r="AQ34" s="62">
        <f t="shared" ref="AQ34" si="6">IF(P36="材質劣化",2,IF(P36="漏水",3,1))</f>
        <v>1</v>
      </c>
      <c r="AS34" s="190"/>
      <c r="AT34" s="190"/>
    </row>
    <row r="35" spans="2:86" ht="12" customHeight="1" x14ac:dyDescent="0.15">
      <c r="B35" s="930"/>
      <c r="C35" s="935"/>
      <c r="D35" s="933"/>
      <c r="E35" s="933"/>
      <c r="F35" s="933"/>
      <c r="G35" s="933"/>
      <c r="H35" s="933"/>
      <c r="I35" s="933"/>
      <c r="J35" s="934"/>
      <c r="K35" s="962" t="s">
        <v>376</v>
      </c>
      <c r="L35" s="920" t="s">
        <v>181</v>
      </c>
      <c r="M35" s="920"/>
      <c r="N35" s="920"/>
      <c r="O35" s="920"/>
      <c r="P35" s="920"/>
      <c r="Q35" s="920"/>
      <c r="R35" s="920"/>
      <c r="S35" s="920"/>
      <c r="T35" s="920"/>
      <c r="U35" s="920"/>
      <c r="V35" s="920"/>
      <c r="W35" s="920"/>
      <c r="X35" s="920"/>
      <c r="Y35" s="942" t="s">
        <v>329</v>
      </c>
      <c r="Z35" s="943"/>
      <c r="AA35" s="943"/>
      <c r="AB35" s="928"/>
      <c r="AC35" s="129">
        <f t="shared" ref="AC35:AJ35" si="7">SUM(AC11:AC34)</f>
        <v>0</v>
      </c>
      <c r="AD35" s="129">
        <f t="shared" si="7"/>
        <v>0</v>
      </c>
      <c r="AE35" s="129">
        <f>SUM(AE11:AE34)</f>
        <v>0</v>
      </c>
      <c r="AF35" s="129">
        <f t="shared" si="7"/>
        <v>0.3</v>
      </c>
      <c r="AG35" s="129">
        <f t="shared" si="7"/>
        <v>0</v>
      </c>
      <c r="AH35" s="129">
        <f t="shared" si="7"/>
        <v>0</v>
      </c>
      <c r="AI35" s="129">
        <f t="shared" si="7"/>
        <v>0</v>
      </c>
      <c r="AJ35" s="130">
        <f t="shared" si="7"/>
        <v>6</v>
      </c>
      <c r="AK35" s="920" t="s">
        <v>501</v>
      </c>
      <c r="AL35" s="920"/>
      <c r="AM35" s="969"/>
      <c r="AN35" s="969"/>
      <c r="AO35" s="969"/>
      <c r="AP35" s="2"/>
    </row>
    <row r="36" spans="2:86" ht="12" customHeight="1" x14ac:dyDescent="0.15">
      <c r="B36" s="930"/>
      <c r="C36" s="935"/>
      <c r="D36" s="933"/>
      <c r="E36" s="933"/>
      <c r="F36" s="933"/>
      <c r="G36" s="933"/>
      <c r="H36" s="933"/>
      <c r="I36" s="933"/>
      <c r="J36" s="934"/>
      <c r="K36" s="963"/>
      <c r="L36" s="911" t="s">
        <v>330</v>
      </c>
      <c r="M36" s="912"/>
      <c r="N36" s="913"/>
      <c r="O36" s="911" t="s">
        <v>502</v>
      </c>
      <c r="P36" s="912"/>
      <c r="Q36" s="912"/>
      <c r="R36" s="912"/>
      <c r="S36" s="912"/>
      <c r="T36" s="912"/>
      <c r="U36" s="912"/>
      <c r="V36" s="912"/>
      <c r="W36" s="912"/>
      <c r="X36" s="913"/>
      <c r="Y36" s="56" t="s">
        <v>21</v>
      </c>
      <c r="Z36" s="52" t="s">
        <v>22</v>
      </c>
      <c r="AA36" s="52" t="s">
        <v>327</v>
      </c>
      <c r="AB36" s="52" t="s">
        <v>328</v>
      </c>
      <c r="AC36" s="52" t="s">
        <v>21</v>
      </c>
      <c r="AD36" s="52" t="s">
        <v>22</v>
      </c>
      <c r="AE36" s="52" t="s">
        <v>327</v>
      </c>
      <c r="AF36" s="52" t="s">
        <v>328</v>
      </c>
      <c r="AG36" s="52" t="s">
        <v>21</v>
      </c>
      <c r="AH36" s="52" t="s">
        <v>22</v>
      </c>
      <c r="AI36" s="52" t="s">
        <v>327</v>
      </c>
      <c r="AJ36" s="85" t="s">
        <v>328</v>
      </c>
      <c r="AK36" s="920"/>
      <c r="AL36" s="920"/>
      <c r="AM36" s="969"/>
      <c r="AN36" s="969"/>
      <c r="AO36" s="969"/>
      <c r="AP36" s="2"/>
    </row>
    <row r="37" spans="2:86" ht="14.25" customHeight="1" x14ac:dyDescent="0.15">
      <c r="B37" s="930"/>
      <c r="C37" s="935"/>
      <c r="D37" s="933"/>
      <c r="E37" s="933"/>
      <c r="F37" s="933"/>
      <c r="G37" s="933"/>
      <c r="H37" s="933"/>
      <c r="I37" s="933"/>
      <c r="J37" s="934"/>
      <c r="K37" s="963"/>
      <c r="L37" s="914"/>
      <c r="M37" s="915"/>
      <c r="N37" s="916"/>
      <c r="O37" s="914"/>
      <c r="P37" s="915"/>
      <c r="Q37" s="915"/>
      <c r="R37" s="915"/>
      <c r="S37" s="915"/>
      <c r="T37" s="915"/>
      <c r="U37" s="915"/>
      <c r="V37" s="915"/>
      <c r="W37" s="915"/>
      <c r="X37" s="916"/>
      <c r="Y37" s="921" t="str">
        <f>IF(COUNTIF(Y11:Y34,"〇")&gt;0,"1","  ")</f>
        <v xml:space="preserve">  </v>
      </c>
      <c r="Z37" s="921" t="str">
        <f>IF(COUNTIF(Z11:Z34,"〇")&gt;0,"1","  ")</f>
        <v xml:space="preserve">  </v>
      </c>
      <c r="AA37" s="921" t="str">
        <f>IF(COUNTIF(AA11:AA34,"〇")&gt;0,"1","  ")</f>
        <v xml:space="preserve">  </v>
      </c>
      <c r="AB37" s="921" t="str">
        <f>IF(COUNTIF(AB11:AB34,"〇")&gt;0,"1","  ")</f>
        <v xml:space="preserve">  </v>
      </c>
      <c r="AC37" s="921">
        <f>COUNTA(AC11:AC34)</f>
        <v>0</v>
      </c>
      <c r="AD37" s="921">
        <f t="shared" ref="AD37:AI37" si="8">COUNTA(AD11:AD34)</f>
        <v>0</v>
      </c>
      <c r="AE37" s="921">
        <f t="shared" si="8"/>
        <v>0</v>
      </c>
      <c r="AF37" s="921">
        <f t="shared" si="8"/>
        <v>2</v>
      </c>
      <c r="AG37" s="921">
        <f t="shared" si="8"/>
        <v>0</v>
      </c>
      <c r="AH37" s="921">
        <f t="shared" si="8"/>
        <v>0</v>
      </c>
      <c r="AI37" s="921">
        <f t="shared" si="8"/>
        <v>0</v>
      </c>
      <c r="AJ37" s="921">
        <f>COUNTA(AJ11:AJ34)</f>
        <v>2</v>
      </c>
      <c r="AK37" s="920"/>
      <c r="AL37" s="920"/>
      <c r="AM37" s="969"/>
      <c r="AN37" s="969"/>
      <c r="AO37" s="969"/>
      <c r="AP37" s="2"/>
    </row>
    <row r="38" spans="2:86" ht="14.25" customHeight="1" x14ac:dyDescent="0.15">
      <c r="B38" s="930"/>
      <c r="C38" s="935"/>
      <c r="D38" s="933"/>
      <c r="E38" s="933"/>
      <c r="F38" s="933"/>
      <c r="G38" s="933"/>
      <c r="H38" s="933"/>
      <c r="I38" s="933"/>
      <c r="J38" s="934"/>
      <c r="K38" s="963"/>
      <c r="L38" s="917"/>
      <c r="M38" s="918"/>
      <c r="N38" s="919"/>
      <c r="O38" s="917"/>
      <c r="P38" s="918"/>
      <c r="Q38" s="918"/>
      <c r="R38" s="918"/>
      <c r="S38" s="918"/>
      <c r="T38" s="918"/>
      <c r="U38" s="918"/>
      <c r="V38" s="918"/>
      <c r="W38" s="918"/>
      <c r="X38" s="919"/>
      <c r="Y38" s="921"/>
      <c r="Z38" s="921"/>
      <c r="AA38" s="921"/>
      <c r="AB38" s="921"/>
      <c r="AC38" s="921"/>
      <c r="AD38" s="921"/>
      <c r="AE38" s="921"/>
      <c r="AF38" s="921"/>
      <c r="AG38" s="921"/>
      <c r="AH38" s="921"/>
      <c r="AI38" s="921"/>
      <c r="AJ38" s="921"/>
      <c r="AK38" s="920"/>
      <c r="AL38" s="920"/>
      <c r="AM38" s="969"/>
      <c r="AN38" s="969"/>
      <c r="AO38" s="969"/>
      <c r="AP38" s="2"/>
    </row>
    <row r="39" spans="2:86" ht="12" customHeight="1" x14ac:dyDescent="0.15">
      <c r="B39" s="930"/>
      <c r="C39" s="935"/>
      <c r="D39" s="933"/>
      <c r="E39" s="933"/>
      <c r="F39" s="933"/>
      <c r="G39" s="933"/>
      <c r="H39" s="933"/>
      <c r="I39" s="933"/>
      <c r="J39" s="933"/>
      <c r="K39" s="957" t="s">
        <v>503</v>
      </c>
      <c r="L39" s="964"/>
      <c r="M39" s="964"/>
      <c r="N39" s="964"/>
      <c r="O39" s="964"/>
      <c r="P39" s="964"/>
      <c r="Q39" s="964"/>
      <c r="R39" s="964"/>
      <c r="S39" s="964"/>
      <c r="T39" s="964"/>
      <c r="U39" s="964"/>
      <c r="V39" s="964"/>
      <c r="W39" s="964"/>
      <c r="X39" s="964"/>
      <c r="Y39" s="964"/>
      <c r="Z39" s="964"/>
      <c r="AA39" s="964"/>
      <c r="AB39" s="964"/>
      <c r="AC39" s="964"/>
      <c r="AD39" s="964"/>
      <c r="AE39" s="964"/>
      <c r="AF39" s="964"/>
      <c r="AG39" s="964"/>
      <c r="AH39" s="964"/>
      <c r="AI39" s="964"/>
      <c r="AJ39" s="964"/>
      <c r="AK39" s="965"/>
      <c r="AL39" s="965"/>
      <c r="AM39" s="965"/>
      <c r="AN39" s="965"/>
      <c r="AO39" s="966"/>
      <c r="AP39" s="2"/>
    </row>
    <row r="40" spans="2:86" ht="12" customHeight="1" x14ac:dyDescent="0.15">
      <c r="B40" s="930"/>
      <c r="C40" s="935"/>
      <c r="D40" s="933"/>
      <c r="E40" s="933"/>
      <c r="F40" s="933"/>
      <c r="G40" s="933"/>
      <c r="H40" s="933"/>
      <c r="I40" s="933"/>
      <c r="J40" s="933"/>
      <c r="K40" s="958"/>
      <c r="L40" s="965"/>
      <c r="M40" s="965"/>
      <c r="N40" s="965"/>
      <c r="O40" s="965"/>
      <c r="P40" s="965"/>
      <c r="Q40" s="965"/>
      <c r="R40" s="965"/>
      <c r="S40" s="965"/>
      <c r="T40" s="965"/>
      <c r="U40" s="965"/>
      <c r="V40" s="965"/>
      <c r="W40" s="965"/>
      <c r="X40" s="965"/>
      <c r="Y40" s="965"/>
      <c r="Z40" s="965"/>
      <c r="AA40" s="965"/>
      <c r="AB40" s="965"/>
      <c r="AC40" s="965"/>
      <c r="AD40" s="965"/>
      <c r="AE40" s="965"/>
      <c r="AF40" s="965"/>
      <c r="AG40" s="965"/>
      <c r="AH40" s="965"/>
      <c r="AI40" s="965"/>
      <c r="AJ40" s="965"/>
      <c r="AK40" s="965"/>
      <c r="AL40" s="965"/>
      <c r="AM40" s="965"/>
      <c r="AN40" s="965"/>
      <c r="AO40" s="966"/>
      <c r="AP40" s="2"/>
    </row>
    <row r="41" spans="2:86" ht="12" customHeight="1" x14ac:dyDescent="0.15">
      <c r="B41" s="930"/>
      <c r="C41" s="935"/>
      <c r="D41" s="933"/>
      <c r="E41" s="933"/>
      <c r="F41" s="933"/>
      <c r="G41" s="933"/>
      <c r="H41" s="933"/>
      <c r="I41" s="933"/>
      <c r="J41" s="933"/>
      <c r="K41" s="958"/>
      <c r="L41" s="965"/>
      <c r="M41" s="965"/>
      <c r="N41" s="965"/>
      <c r="O41" s="965"/>
      <c r="P41" s="965"/>
      <c r="Q41" s="965"/>
      <c r="R41" s="965"/>
      <c r="S41" s="965"/>
      <c r="T41" s="965"/>
      <c r="U41" s="965"/>
      <c r="V41" s="965"/>
      <c r="W41" s="965"/>
      <c r="X41" s="965"/>
      <c r="Y41" s="965"/>
      <c r="Z41" s="965"/>
      <c r="AA41" s="965"/>
      <c r="AB41" s="965"/>
      <c r="AC41" s="965"/>
      <c r="AD41" s="965"/>
      <c r="AE41" s="965"/>
      <c r="AF41" s="965"/>
      <c r="AG41" s="965"/>
      <c r="AH41" s="965"/>
      <c r="AI41" s="965"/>
      <c r="AJ41" s="965"/>
      <c r="AK41" s="965"/>
      <c r="AL41" s="965"/>
      <c r="AM41" s="965"/>
      <c r="AN41" s="965"/>
      <c r="AO41" s="966"/>
      <c r="AP41" s="2"/>
    </row>
    <row r="42" spans="2:86" ht="12" customHeight="1" x14ac:dyDescent="0.15">
      <c r="B42" s="930"/>
      <c r="C42" s="935"/>
      <c r="D42" s="933"/>
      <c r="E42" s="933"/>
      <c r="F42" s="933"/>
      <c r="G42" s="933"/>
      <c r="H42" s="933"/>
      <c r="I42" s="933"/>
      <c r="J42" s="933"/>
      <c r="K42" s="958"/>
      <c r="L42" s="967"/>
      <c r="M42" s="967"/>
      <c r="N42" s="967"/>
      <c r="O42" s="967"/>
      <c r="P42" s="967"/>
      <c r="Q42" s="967"/>
      <c r="R42" s="967"/>
      <c r="S42" s="967"/>
      <c r="T42" s="967"/>
      <c r="U42" s="967"/>
      <c r="V42" s="967"/>
      <c r="W42" s="967"/>
      <c r="X42" s="967"/>
      <c r="Y42" s="967"/>
      <c r="Z42" s="967"/>
      <c r="AA42" s="967"/>
      <c r="AB42" s="967"/>
      <c r="AC42" s="967"/>
      <c r="AD42" s="967"/>
      <c r="AE42" s="967"/>
      <c r="AF42" s="967"/>
      <c r="AG42" s="967"/>
      <c r="AH42" s="967"/>
      <c r="AI42" s="967"/>
      <c r="AJ42" s="967"/>
      <c r="AK42" s="967"/>
      <c r="AL42" s="967"/>
      <c r="AM42" s="967"/>
      <c r="AN42" s="967"/>
      <c r="AO42" s="968"/>
      <c r="AP42" s="43"/>
      <c r="CD42" s="2"/>
      <c r="CE42" s="2"/>
      <c r="CF42" s="2"/>
      <c r="CG42" s="2"/>
      <c r="CH42" s="2"/>
    </row>
    <row r="43" spans="2:86" ht="12" customHeight="1" x14ac:dyDescent="0.15">
      <c r="B43" s="930"/>
      <c r="C43" s="935"/>
      <c r="D43" s="933"/>
      <c r="E43" s="933"/>
      <c r="F43" s="933"/>
      <c r="G43" s="933"/>
      <c r="H43" s="933"/>
      <c r="I43" s="933"/>
      <c r="J43" s="934"/>
      <c r="K43" s="953" t="s">
        <v>331</v>
      </c>
      <c r="L43" s="953"/>
      <c r="M43" s="953"/>
      <c r="N43" s="953"/>
      <c r="O43" s="953"/>
      <c r="P43" s="953"/>
      <c r="Q43" s="953"/>
      <c r="R43" s="953"/>
      <c r="S43" s="953"/>
      <c r="T43" s="953"/>
      <c r="U43" s="953"/>
      <c r="V43" s="953"/>
      <c r="W43" s="953"/>
      <c r="X43" s="953"/>
      <c r="Y43" s="953"/>
      <c r="Z43" s="953"/>
      <c r="AA43" s="953"/>
      <c r="AB43" s="953"/>
      <c r="AC43" s="953"/>
      <c r="AD43" s="953"/>
      <c r="AE43" s="953"/>
      <c r="AF43" s="953"/>
      <c r="AG43" s="953"/>
      <c r="AH43" s="953"/>
      <c r="AI43" s="953"/>
      <c r="AJ43" s="953"/>
      <c r="AK43" s="953"/>
      <c r="AL43" s="953"/>
      <c r="AM43" s="953"/>
      <c r="AN43" s="953"/>
      <c r="AO43" s="953"/>
      <c r="AP43" s="43"/>
      <c r="CD43" s="2"/>
      <c r="CE43" s="2"/>
      <c r="CF43" s="2"/>
      <c r="CG43" s="2"/>
      <c r="CH43" s="2"/>
    </row>
    <row r="44" spans="2:86" ht="12" customHeight="1" x14ac:dyDescent="0.15">
      <c r="B44" s="930"/>
      <c r="C44" s="935"/>
      <c r="D44" s="933"/>
      <c r="E44" s="933"/>
      <c r="F44" s="933"/>
      <c r="G44" s="933"/>
      <c r="H44" s="933"/>
      <c r="I44" s="933"/>
      <c r="J44" s="934"/>
      <c r="K44" s="959" t="s">
        <v>497</v>
      </c>
      <c r="L44" s="960"/>
      <c r="M44" s="960"/>
      <c r="N44" s="960"/>
      <c r="O44" s="960"/>
      <c r="P44" s="960"/>
      <c r="Q44" s="960"/>
      <c r="R44" s="960"/>
      <c r="S44" s="960"/>
      <c r="T44" s="960"/>
      <c r="U44" s="960"/>
      <c r="V44" s="960"/>
      <c r="W44" s="960"/>
      <c r="X44" s="960"/>
      <c r="Y44" s="960"/>
      <c r="Z44" s="960"/>
      <c r="AA44" s="960"/>
      <c r="AB44" s="960"/>
      <c r="AC44" s="960"/>
      <c r="AD44" s="960"/>
      <c r="AE44" s="960"/>
      <c r="AF44" s="960"/>
      <c r="AG44" s="960"/>
      <c r="AH44" s="960"/>
      <c r="AI44" s="960"/>
      <c r="AJ44" s="960"/>
      <c r="AK44" s="960"/>
      <c r="AL44" s="960"/>
      <c r="AM44" s="960"/>
      <c r="AN44" s="960"/>
      <c r="AO44" s="961"/>
      <c r="AP44" s="43"/>
      <c r="CD44" s="2"/>
      <c r="CE44" s="2"/>
      <c r="CF44" s="2"/>
      <c r="CG44" s="2"/>
      <c r="CH44" s="2"/>
    </row>
    <row r="45" spans="2:86" ht="12" customHeight="1" x14ac:dyDescent="0.15">
      <c r="B45" s="494"/>
      <c r="C45" s="936"/>
      <c r="D45" s="937"/>
      <c r="E45" s="937"/>
      <c r="F45" s="937"/>
      <c r="G45" s="937"/>
      <c r="H45" s="937"/>
      <c r="I45" s="937"/>
      <c r="J45" s="938"/>
      <c r="K45" s="954" t="s">
        <v>498</v>
      </c>
      <c r="L45" s="955"/>
      <c r="M45" s="955"/>
      <c r="N45" s="955"/>
      <c r="O45" s="955"/>
      <c r="P45" s="955"/>
      <c r="Q45" s="955"/>
      <c r="R45" s="955"/>
      <c r="S45" s="955"/>
      <c r="T45" s="955"/>
      <c r="U45" s="955"/>
      <c r="V45" s="955"/>
      <c r="W45" s="955"/>
      <c r="X45" s="955"/>
      <c r="Y45" s="955"/>
      <c r="Z45" s="955"/>
      <c r="AA45" s="955"/>
      <c r="AB45" s="955"/>
      <c r="AC45" s="955"/>
      <c r="AD45" s="955"/>
      <c r="AE45" s="955"/>
      <c r="AF45" s="955"/>
      <c r="AG45" s="955"/>
      <c r="AH45" s="955"/>
      <c r="AI45" s="955"/>
      <c r="AJ45" s="955"/>
      <c r="AK45" s="955"/>
      <c r="AL45" s="955"/>
      <c r="AM45" s="955"/>
      <c r="AN45" s="955"/>
      <c r="AO45" s="956"/>
      <c r="AP45" s="43"/>
      <c r="CD45" s="2"/>
      <c r="CE45" s="2"/>
      <c r="CF45" s="2"/>
      <c r="CG45" s="2"/>
      <c r="CH45" s="2"/>
    </row>
    <row r="46" spans="2:86" ht="12" customHeight="1" x14ac:dyDescent="0.2">
      <c r="B46" s="6" t="s">
        <v>404</v>
      </c>
      <c r="C46" s="116"/>
      <c r="D46" s="116"/>
      <c r="E46" s="116"/>
      <c r="F46" s="116"/>
      <c r="G46" s="116"/>
      <c r="H46" s="116"/>
      <c r="I46" s="116"/>
      <c r="J46" s="116"/>
      <c r="K46" s="114"/>
      <c r="L46" s="114"/>
      <c r="M46" s="114"/>
      <c r="N46" s="114"/>
      <c r="O46" s="114"/>
      <c r="P46" s="114"/>
      <c r="Q46" s="114"/>
      <c r="R46" s="114"/>
      <c r="S46" s="114"/>
      <c r="T46" s="114"/>
      <c r="U46" s="114"/>
      <c r="V46" s="114"/>
      <c r="W46" s="114"/>
      <c r="X46" s="114"/>
      <c r="Y46" s="114"/>
      <c r="Z46" s="114"/>
      <c r="AA46" s="114"/>
      <c r="AB46" s="114"/>
      <c r="AC46" s="114"/>
      <c r="AD46" s="114"/>
      <c r="AE46" s="114"/>
      <c r="AF46" s="114"/>
      <c r="AG46" s="114"/>
      <c r="AH46" s="114"/>
      <c r="AI46" s="114"/>
      <c r="AJ46" s="114"/>
      <c r="AK46" s="114"/>
      <c r="AL46" s="114"/>
      <c r="AM46" s="114"/>
      <c r="AN46" s="114"/>
      <c r="AO46" s="114"/>
      <c r="AP46" s="43"/>
      <c r="CD46" s="2"/>
      <c r="CE46" s="2"/>
      <c r="CF46" s="2"/>
      <c r="CG46" s="2"/>
      <c r="CH46" s="2"/>
    </row>
    <row r="47" spans="2:86" s="6" customFormat="1" ht="12" customHeight="1" x14ac:dyDescent="0.15">
      <c r="B47" s="2" t="s">
        <v>439</v>
      </c>
      <c r="AP47" s="43"/>
      <c r="AQ47" s="43"/>
      <c r="AR47" s="43"/>
      <c r="AS47" s="43"/>
      <c r="AT47" s="43"/>
      <c r="AU47" s="43"/>
      <c r="AV47" s="43"/>
      <c r="AW47" s="43"/>
      <c r="AX47" s="43"/>
      <c r="AY47" s="43"/>
      <c r="AZ47" s="43"/>
      <c r="BA47" s="43"/>
      <c r="BB47" s="43"/>
      <c r="BC47" s="43"/>
      <c r="BD47" s="43"/>
      <c r="BE47" s="43"/>
      <c r="BF47" s="43"/>
      <c r="BG47" s="43"/>
      <c r="BH47" s="43"/>
      <c r="BI47" s="43"/>
      <c r="BJ47" s="43"/>
      <c r="BK47" s="43"/>
      <c r="BL47" s="43"/>
      <c r="BM47" s="43"/>
      <c r="BN47" s="43"/>
      <c r="BO47" s="43"/>
      <c r="BP47" s="43"/>
      <c r="BQ47" s="43"/>
      <c r="BR47" s="43"/>
      <c r="BS47" s="43"/>
      <c r="BT47" s="43"/>
      <c r="BU47" s="43"/>
      <c r="BV47" s="43"/>
      <c r="BW47" s="43"/>
      <c r="BX47" s="43"/>
      <c r="BY47" s="43"/>
      <c r="BZ47" s="43"/>
      <c r="CA47" s="43"/>
      <c r="CB47" s="43"/>
      <c r="CC47" s="43"/>
    </row>
    <row r="48" spans="2:86" ht="12" customHeight="1" x14ac:dyDescent="0.15">
      <c r="B48" s="2" t="s">
        <v>440</v>
      </c>
      <c r="AP48" s="43"/>
      <c r="CD48" s="2"/>
      <c r="CE48" s="2"/>
      <c r="CF48" s="2"/>
      <c r="CG48" s="2"/>
      <c r="CH48" s="2"/>
    </row>
    <row r="49" spans="2:86" ht="12" customHeight="1" x14ac:dyDescent="0.15">
      <c r="B49" s="2" t="s">
        <v>441</v>
      </c>
      <c r="AP49" s="43"/>
      <c r="CD49" s="2"/>
      <c r="CE49" s="2"/>
      <c r="CF49" s="2"/>
      <c r="CG49" s="2"/>
      <c r="CH49" s="2"/>
    </row>
    <row r="50" spans="2:86" ht="12" customHeight="1" x14ac:dyDescent="0.15">
      <c r="B50" s="2" t="s">
        <v>332</v>
      </c>
    </row>
    <row r="51" spans="2:86" ht="12" customHeight="1" x14ac:dyDescent="0.15">
      <c r="B51" s="2" t="s">
        <v>442</v>
      </c>
    </row>
    <row r="52" spans="2:86" ht="12" customHeight="1" x14ac:dyDescent="0.15">
      <c r="B52" s="2" t="s">
        <v>333</v>
      </c>
    </row>
    <row r="53" spans="2:86" x14ac:dyDescent="0.15">
      <c r="B53" s="2" t="s">
        <v>437</v>
      </c>
    </row>
  </sheetData>
  <mergeCells count="248">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9"/>
  <conditionalFormatting sqref="Y11:AB28">
    <cfRule type="expression" dxfId="50" priority="5">
      <formula>$AQ11=2</formula>
    </cfRule>
  </conditionalFormatting>
  <conditionalFormatting sqref="Y29:AB29">
    <cfRule type="expression" dxfId="49" priority="14">
      <formula>$AQ28=2</formula>
    </cfRule>
  </conditionalFormatting>
  <conditionalFormatting sqref="Y30:AB31">
    <cfRule type="expression" dxfId="48" priority="12">
      <formula>$AQ28=2</formula>
    </cfRule>
  </conditionalFormatting>
  <conditionalFormatting sqref="Y32:AB32">
    <cfRule type="expression" dxfId="47" priority="10">
      <formula>$AQ29=2</formula>
    </cfRule>
  </conditionalFormatting>
  <conditionalFormatting sqref="Y33:AB33">
    <cfRule type="expression" dxfId="46" priority="8">
      <formula>$AQ29=2</formula>
    </cfRule>
  </conditionalFormatting>
  <conditionalFormatting sqref="Y34:AB34">
    <cfRule type="expression" dxfId="45" priority="6">
      <formula>$AQ29=2</formula>
    </cfRule>
  </conditionalFormatting>
  <conditionalFormatting sqref="Y11:AF28">
    <cfRule type="expression" dxfId="44" priority="2">
      <formula>$AQ11=3</formula>
    </cfRule>
  </conditionalFormatting>
  <conditionalFormatting sqref="Y29:AF29">
    <cfRule type="expression" dxfId="43" priority="15">
      <formula>$AQ28=3</formula>
    </cfRule>
  </conditionalFormatting>
  <conditionalFormatting sqref="Y30:AF31">
    <cfRule type="expression" dxfId="42" priority="13">
      <formula>$AQ28=3</formula>
    </cfRule>
  </conditionalFormatting>
  <conditionalFormatting sqref="Y32:AF32">
    <cfRule type="expression" dxfId="41" priority="11">
      <formula>$AQ29=3</formula>
    </cfRule>
  </conditionalFormatting>
  <conditionalFormatting sqref="Y33:AF33">
    <cfRule type="expression" dxfId="40" priority="9">
      <formula>$AQ29=3</formula>
    </cfRule>
  </conditionalFormatting>
  <conditionalFormatting sqref="Y34:AF34">
    <cfRule type="expression" dxfId="39" priority="7">
      <formula>$AQ29=3</formula>
    </cfRule>
  </conditionalFormatting>
  <conditionalFormatting sqref="AC11:AJ28">
    <cfRule type="expression" dxfId="38" priority="1">
      <formula>$AQ11=1</formula>
    </cfRule>
  </conditionalFormatting>
  <conditionalFormatting sqref="AC29:AJ29">
    <cfRule type="expression" dxfId="37" priority="27">
      <formula>$AQ28=1</formula>
    </cfRule>
  </conditionalFormatting>
  <conditionalFormatting sqref="AC30:AJ31">
    <cfRule type="expression" dxfId="36" priority="25">
      <formula>$AQ28=1</formula>
    </cfRule>
  </conditionalFormatting>
  <conditionalFormatting sqref="AC32:AJ32">
    <cfRule type="expression" dxfId="35" priority="23">
      <formula>$AQ29=1</formula>
    </cfRule>
  </conditionalFormatting>
  <conditionalFormatting sqref="AC33:AJ33">
    <cfRule type="expression" dxfId="34" priority="21">
      <formula>$AQ29=1</formula>
    </cfRule>
  </conditionalFormatting>
  <conditionalFormatting sqref="AC34:AJ34">
    <cfRule type="expression" dxfId="33" priority="19">
      <formula>$AQ29=1</formula>
    </cfRule>
  </conditionalFormatting>
  <conditionalFormatting sqref="AG11:AJ28">
    <cfRule type="expression" dxfId="32" priority="3">
      <formula>$AQ11=2</formula>
    </cfRule>
  </conditionalFormatting>
  <conditionalFormatting sqref="AG29:AJ29">
    <cfRule type="expression" dxfId="31" priority="26">
      <formula>$AQ28=2</formula>
    </cfRule>
  </conditionalFormatting>
  <conditionalFormatting sqref="AG30:AJ31">
    <cfRule type="expression" dxfId="30" priority="24">
      <formula>$AQ28=2</formula>
    </cfRule>
  </conditionalFormatting>
  <conditionalFormatting sqref="AG32:AJ32">
    <cfRule type="expression" dxfId="29" priority="22">
      <formula>$AQ29=2</formula>
    </cfRule>
  </conditionalFormatting>
  <conditionalFormatting sqref="AG33:AJ33">
    <cfRule type="expression" dxfId="28" priority="20">
      <formula>$AQ29=2</formula>
    </cfRule>
  </conditionalFormatting>
  <conditionalFormatting sqref="AG34:AJ34">
    <cfRule type="expression" dxfId="27" priority="18">
      <formula>$AQ29=2</formula>
    </cfRule>
  </conditionalFormatting>
  <dataValidations count="2">
    <dataValidation type="list" allowBlank="1" showInputMessage="1" showErrorMessage="1" sqref="N11:O34" xr:uid="{7B3002DF-C993-4052-B170-EDC19F868DED}">
      <formula1>INDIRECT(L11)</formula1>
    </dataValidation>
    <dataValidation type="list" allowBlank="1" showInputMessage="1" showErrorMessage="1" sqref="Y11:AB34" xr:uid="{602EDD14-7EA2-490B-B855-FAFAB1626331}">
      <formula1>"〇,"</formula1>
    </dataValidation>
  </dataValidations>
  <printOptions horizontalCentered="1" verticalCentered="1"/>
  <pageMargins left="3.937007874015748E-2" right="3.937007874015748E-2" top="0.15748031496062992" bottom="0.15748031496062992" header="0.31496062992125984" footer="0.31496062992125984"/>
  <pageSetup paperSize="9" scale="89" fitToWidth="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E5096E1E-7C83-43E6-9434-BC03DA1693E5}">
          <x14:formula1>
            <xm:f>'(参考)リスト'!$F$16:$F$21</xm:f>
          </x14:formula1>
          <xm:sqref>W11:X34 U20:V34</xm:sqref>
        </x14:dataValidation>
        <x14:dataValidation type="list" allowBlank="1" showInputMessage="1" showErrorMessage="1" xr:uid="{FD263B8E-9A89-4933-88B0-48BDEFAC31C2}">
          <x14:formula1>
            <xm:f>'(参考)リスト'!$D$16:$D$18</xm:f>
          </x14:formula1>
          <xm:sqref>P11:Q34</xm:sqref>
        </x14:dataValidation>
        <x14:dataValidation type="list" allowBlank="1" showInputMessage="1" showErrorMessage="1" xr:uid="{FDF177A9-0CB8-48C2-9092-1C93E93E251F}">
          <x14:formula1>
            <xm:f>'(参考)リスト'!$E$16:$E$27</xm:f>
          </x14:formula1>
          <xm:sqref>R11:T34</xm:sqref>
        </x14:dataValidation>
        <x14:dataValidation type="list" allowBlank="1" showInputMessage="1" showErrorMessage="1" xr:uid="{FC265F27-AA7B-4406-BA4C-FC62B48DB4CB}">
          <x14:formula1>
            <xm:f>'(参考)リスト'!$B$16:$B$21</xm:f>
          </x14:formula1>
          <xm:sqref>L11:M34</xm:sqref>
        </x14:dataValidation>
        <x14:dataValidation type="list" allowBlank="1" showInputMessage="1" showErrorMessage="1" xr:uid="{56E0636E-F66F-41D6-857B-3E860B6C0AC0}">
          <x14:formula1>
            <xm:f>'(参考)リスト'!$G$16:$G$19</xm:f>
          </x14:formula1>
          <xm:sqref>AM35:AO38</xm:sqref>
        </x14:dataValidation>
      </x14:dataValidations>
    </ext>
  </extLst>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69EFE2-7777-4727-9F5B-9E3C90D1AEFA}">
  <sheetPr>
    <pageSetUpPr fitToPage="1"/>
  </sheetPr>
  <dimension ref="B1:CH53"/>
  <sheetViews>
    <sheetView showGridLines="0" view="pageBreakPreview" zoomScale="130" zoomScaleNormal="85" zoomScaleSheetLayoutView="130" workbookViewId="0">
      <selection activeCell="L39" sqref="L39:AO42"/>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55" customWidth="1"/>
    <col min="43" max="86" width="4.125" style="43" customWidth="1"/>
    <col min="87" max="99" width="8" style="2" customWidth="1"/>
    <col min="100" max="110" width="9" style="2"/>
    <col min="111" max="111" width="14" style="2" bestFit="1" customWidth="1"/>
    <col min="112" max="16384" width="9" style="2"/>
  </cols>
  <sheetData>
    <row r="1" spans="2:86" ht="12" customHeight="1" x14ac:dyDescent="0.15">
      <c r="AU1" s="888" t="s">
        <v>495</v>
      </c>
      <c r="AV1" s="896" t="s">
        <v>402</v>
      </c>
      <c r="AW1" s="896"/>
      <c r="AX1" s="896"/>
      <c r="AY1" s="897" t="s">
        <v>46</v>
      </c>
      <c r="AZ1" s="897"/>
      <c r="BA1" s="897"/>
      <c r="BB1" s="897"/>
      <c r="BC1" s="897"/>
      <c r="BD1" s="897"/>
      <c r="BE1" s="897"/>
      <c r="BF1" s="897"/>
      <c r="BG1" s="897"/>
      <c r="BH1" s="897"/>
      <c r="BI1" s="897"/>
      <c r="BJ1" s="897"/>
      <c r="BK1" s="897" t="s">
        <v>45</v>
      </c>
      <c r="BL1" s="897"/>
      <c r="BM1" s="897"/>
      <c r="BN1" s="897"/>
      <c r="BO1" s="897"/>
      <c r="BP1" s="897"/>
      <c r="BQ1" s="897"/>
      <c r="BR1" s="897"/>
      <c r="BS1" s="897"/>
      <c r="BT1" s="897"/>
      <c r="BU1" s="897"/>
      <c r="BV1" s="897"/>
      <c r="BW1" s="885"/>
      <c r="BX1" s="885"/>
      <c r="BY1" s="885"/>
      <c r="BZ1" s="885"/>
      <c r="CA1" s="885"/>
      <c r="CB1" s="885"/>
      <c r="CC1" s="885"/>
      <c r="CD1" s="885"/>
      <c r="CE1" s="885"/>
      <c r="CF1" s="885"/>
      <c r="CG1" s="885"/>
      <c r="CH1" s="885"/>
    </row>
    <row r="2" spans="2:86" ht="8.25" customHeight="1" x14ac:dyDescent="0.15">
      <c r="AU2" s="888"/>
      <c r="AV2" s="896" t="s">
        <v>401</v>
      </c>
      <c r="AW2" s="898" t="s">
        <v>400</v>
      </c>
      <c r="AX2" s="898" t="s">
        <v>449</v>
      </c>
      <c r="AY2" s="897" t="s">
        <v>496</v>
      </c>
      <c r="AZ2" s="897"/>
      <c r="BA2" s="897"/>
      <c r="BB2" s="897"/>
      <c r="BC2" s="897"/>
      <c r="BD2" s="897"/>
      <c r="BE2" s="897"/>
      <c r="BF2" s="897"/>
      <c r="BG2" s="897"/>
      <c r="BH2" s="897"/>
      <c r="BI2" s="897"/>
      <c r="BJ2" s="897"/>
      <c r="BK2" s="897" t="s">
        <v>44</v>
      </c>
      <c r="BL2" s="897"/>
      <c r="BM2" s="897"/>
      <c r="BN2" s="897"/>
      <c r="BO2" s="897" t="s">
        <v>43</v>
      </c>
      <c r="BP2" s="897"/>
      <c r="BQ2" s="897"/>
      <c r="BR2" s="897"/>
      <c r="BS2" s="897"/>
      <c r="BT2" s="897"/>
      <c r="BU2" s="897"/>
      <c r="BV2" s="897"/>
      <c r="BW2" s="899"/>
      <c r="BX2" s="899"/>
      <c r="BY2" s="899"/>
      <c r="BZ2" s="899"/>
      <c r="CA2" s="885"/>
      <c r="CB2" s="885"/>
      <c r="CC2" s="885"/>
      <c r="CD2" s="885"/>
      <c r="CE2" s="885"/>
      <c r="CF2" s="885"/>
      <c r="CG2" s="885"/>
      <c r="CH2" s="885"/>
    </row>
    <row r="3" spans="2:86" ht="25.15" customHeight="1" x14ac:dyDescent="0.15">
      <c r="B3" s="638" t="s">
        <v>316</v>
      </c>
      <c r="C3" s="906"/>
      <c r="D3" s="906"/>
      <c r="E3" s="907"/>
      <c r="F3" s="907"/>
      <c r="G3" s="907"/>
      <c r="H3" s="907"/>
      <c r="I3" s="907"/>
      <c r="J3" s="907"/>
      <c r="K3" s="906"/>
      <c r="L3" s="906"/>
      <c r="M3" s="906"/>
      <c r="N3" s="906"/>
      <c r="O3" s="906"/>
      <c r="P3" s="906"/>
      <c r="Q3" s="906"/>
      <c r="R3" s="906"/>
      <c r="S3" s="906"/>
      <c r="T3" s="906"/>
      <c r="U3" s="906"/>
      <c r="V3" s="906"/>
      <c r="W3" s="906"/>
      <c r="X3" s="906"/>
      <c r="Y3" s="906"/>
      <c r="Z3" s="906"/>
      <c r="AA3" s="906"/>
      <c r="AB3" s="906"/>
      <c r="AC3" s="906"/>
      <c r="AD3" s="906"/>
      <c r="AE3" s="906"/>
      <c r="AF3" s="906"/>
      <c r="AG3" s="906"/>
      <c r="AH3" s="906"/>
      <c r="AI3" s="906"/>
      <c r="AJ3" s="906"/>
      <c r="AK3" s="906"/>
      <c r="AL3" s="906"/>
      <c r="AM3" s="906"/>
      <c r="AN3" s="906"/>
      <c r="AO3" s="906"/>
      <c r="AU3" s="888"/>
      <c r="AV3" s="896"/>
      <c r="AW3" s="898"/>
      <c r="AX3" s="898"/>
      <c r="AY3" s="897" t="s">
        <v>42</v>
      </c>
      <c r="AZ3" s="897"/>
      <c r="BA3" s="897"/>
      <c r="BB3" s="897"/>
      <c r="BC3" s="897" t="s">
        <v>41</v>
      </c>
      <c r="BD3" s="897"/>
      <c r="BE3" s="897"/>
      <c r="BF3" s="897"/>
      <c r="BG3" s="897" t="s">
        <v>40</v>
      </c>
      <c r="BH3" s="897"/>
      <c r="BI3" s="897"/>
      <c r="BJ3" s="897"/>
      <c r="BK3" s="897" t="s">
        <v>235</v>
      </c>
      <c r="BL3" s="897"/>
      <c r="BM3" s="897"/>
      <c r="BN3" s="897"/>
      <c r="BO3" s="897" t="s">
        <v>41</v>
      </c>
      <c r="BP3" s="897"/>
      <c r="BQ3" s="897"/>
      <c r="BR3" s="897"/>
      <c r="BS3" s="897" t="s">
        <v>40</v>
      </c>
      <c r="BT3" s="897"/>
      <c r="BU3" s="897"/>
      <c r="BV3" s="897"/>
      <c r="BW3" s="885"/>
      <c r="BX3" s="885"/>
      <c r="BY3" s="885"/>
      <c r="BZ3" s="885"/>
      <c r="CA3" s="885"/>
      <c r="CB3" s="885"/>
      <c r="CC3" s="885"/>
      <c r="CD3" s="885"/>
      <c r="CE3" s="885"/>
      <c r="CF3" s="885"/>
      <c r="CG3" s="885"/>
      <c r="CH3" s="885"/>
    </row>
    <row r="4" spans="2:86" ht="18" customHeight="1" x14ac:dyDescent="0.15">
      <c r="B4" s="474" t="s">
        <v>17</v>
      </c>
      <c r="C4" s="474"/>
      <c r="D4" s="474"/>
      <c r="E4" s="924" t="s">
        <v>531</v>
      </c>
      <c r="F4" s="925"/>
      <c r="G4" s="925"/>
      <c r="H4" s="925"/>
      <c r="I4" s="925"/>
      <c r="J4" s="926"/>
      <c r="K4" s="523" t="s">
        <v>18</v>
      </c>
      <c r="L4" s="523"/>
      <c r="M4" s="523"/>
      <c r="N4" s="922" t="s">
        <v>682</v>
      </c>
      <c r="O4" s="922"/>
      <c r="P4" s="922"/>
      <c r="Q4" s="922"/>
      <c r="R4" s="922"/>
      <c r="S4" s="922"/>
      <c r="T4" s="498" t="s">
        <v>445</v>
      </c>
      <c r="U4" s="499"/>
      <c r="V4" s="499"/>
      <c r="W4" s="499"/>
      <c r="X4" s="500"/>
      <c r="Y4" s="927" t="s">
        <v>536</v>
      </c>
      <c r="Z4" s="927"/>
      <c r="AA4" s="927"/>
      <c r="AB4" s="927"/>
      <c r="AC4" s="927"/>
      <c r="AD4" s="927"/>
      <c r="AE4" s="927"/>
      <c r="AF4" s="927"/>
      <c r="AG4" s="498" t="s">
        <v>185</v>
      </c>
      <c r="AH4" s="499"/>
      <c r="AI4" s="499"/>
      <c r="AJ4" s="500"/>
      <c r="AK4" s="890">
        <v>45594</v>
      </c>
      <c r="AL4" s="891"/>
      <c r="AM4" s="891"/>
      <c r="AN4" s="891"/>
      <c r="AO4" s="892"/>
      <c r="AU4" s="888"/>
      <c r="AV4" s="896"/>
      <c r="AW4" s="898"/>
      <c r="AX4" s="898"/>
      <c r="AY4" s="171" t="s">
        <v>37</v>
      </c>
      <c r="AZ4" s="171" t="s">
        <v>36</v>
      </c>
      <c r="BA4" s="171" t="s">
        <v>39</v>
      </c>
      <c r="BB4" s="171" t="s">
        <v>38</v>
      </c>
      <c r="BC4" s="171" t="s">
        <v>37</v>
      </c>
      <c r="BD4" s="171" t="s">
        <v>36</v>
      </c>
      <c r="BE4" s="171" t="s">
        <v>39</v>
      </c>
      <c r="BF4" s="171" t="s">
        <v>38</v>
      </c>
      <c r="BG4" s="171" t="s">
        <v>37</v>
      </c>
      <c r="BH4" s="171" t="s">
        <v>36</v>
      </c>
      <c r="BI4" s="171" t="s">
        <v>39</v>
      </c>
      <c r="BJ4" s="171" t="s">
        <v>38</v>
      </c>
      <c r="BK4" s="171" t="s">
        <v>37</v>
      </c>
      <c r="BL4" s="171" t="s">
        <v>36</v>
      </c>
      <c r="BM4" s="171" t="s">
        <v>39</v>
      </c>
      <c r="BN4" s="171" t="s">
        <v>38</v>
      </c>
      <c r="BO4" s="171" t="s">
        <v>37</v>
      </c>
      <c r="BP4" s="171" t="s">
        <v>36</v>
      </c>
      <c r="BQ4" s="171" t="s">
        <v>39</v>
      </c>
      <c r="BR4" s="171" t="s">
        <v>38</v>
      </c>
      <c r="BS4" s="171" t="s">
        <v>37</v>
      </c>
      <c r="BT4" s="171" t="s">
        <v>36</v>
      </c>
      <c r="BU4" s="171" t="s">
        <v>39</v>
      </c>
      <c r="BV4" s="171" t="s">
        <v>38</v>
      </c>
      <c r="BW4" s="5"/>
      <c r="BX4" s="5"/>
      <c r="BY4" s="5"/>
      <c r="BZ4" s="5"/>
      <c r="CA4" s="5"/>
      <c r="CB4" s="5"/>
      <c r="CC4" s="5"/>
      <c r="CD4" s="5"/>
      <c r="CE4" s="5"/>
      <c r="CF4" s="5"/>
      <c r="CG4" s="5"/>
      <c r="CH4" s="5"/>
    </row>
    <row r="5" spans="2:86" ht="18" customHeight="1" x14ac:dyDescent="0.15">
      <c r="B5" s="482" t="s">
        <v>0</v>
      </c>
      <c r="C5" s="482"/>
      <c r="D5" s="482"/>
      <c r="E5" s="908" t="s">
        <v>532</v>
      </c>
      <c r="F5" s="909"/>
      <c r="G5" s="909"/>
      <c r="H5" s="909"/>
      <c r="I5" s="909"/>
      <c r="J5" s="910"/>
      <c r="K5" s="537" t="s">
        <v>1</v>
      </c>
      <c r="L5" s="537"/>
      <c r="M5" s="537"/>
      <c r="N5" s="922" t="s">
        <v>534</v>
      </c>
      <c r="O5" s="922"/>
      <c r="P5" s="922"/>
      <c r="Q5" s="922"/>
      <c r="R5" s="922"/>
      <c r="S5" s="922"/>
      <c r="T5" s="501"/>
      <c r="U5" s="502"/>
      <c r="V5" s="502"/>
      <c r="W5" s="502"/>
      <c r="X5" s="503"/>
      <c r="Y5" s="923" t="s">
        <v>537</v>
      </c>
      <c r="Z5" s="923"/>
      <c r="AA5" s="923"/>
      <c r="AB5" s="923"/>
      <c r="AC5" s="923"/>
      <c r="AD5" s="923"/>
      <c r="AE5" s="923"/>
      <c r="AF5" s="923"/>
      <c r="AG5" s="831"/>
      <c r="AH5" s="889"/>
      <c r="AI5" s="889"/>
      <c r="AJ5" s="832"/>
      <c r="AK5" s="893"/>
      <c r="AL5" s="894"/>
      <c r="AM5" s="894"/>
      <c r="AN5" s="894"/>
      <c r="AO5" s="895"/>
      <c r="AU5" s="888"/>
      <c r="AV5" s="53" t="str">
        <f>N7</f>
        <v>PE</v>
      </c>
      <c r="AW5" s="44">
        <f>R7</f>
        <v>0</v>
      </c>
      <c r="AX5" s="58">
        <f>AM35</f>
        <v>0</v>
      </c>
      <c r="AY5" s="58" t="str">
        <f>Y37</f>
        <v xml:space="preserve">  </v>
      </c>
      <c r="AZ5" s="58" t="str">
        <f t="shared" ref="AZ5:BJ5" si="0">Z37</f>
        <v xml:space="preserve">  </v>
      </c>
      <c r="BA5" s="58" t="str">
        <f t="shared" si="0"/>
        <v xml:space="preserve">  </v>
      </c>
      <c r="BB5" s="58" t="str">
        <f>AB37</f>
        <v xml:space="preserve">  </v>
      </c>
      <c r="BC5" s="58">
        <f t="shared" si="0"/>
        <v>0</v>
      </c>
      <c r="BD5" s="58">
        <f>AD37</f>
        <v>0</v>
      </c>
      <c r="BE5" s="58">
        <f>AE37</f>
        <v>0</v>
      </c>
      <c r="BF5" s="58">
        <f t="shared" si="0"/>
        <v>0</v>
      </c>
      <c r="BG5" s="58">
        <f t="shared" si="0"/>
        <v>0</v>
      </c>
      <c r="BH5" s="58">
        <f t="shared" si="0"/>
        <v>0</v>
      </c>
      <c r="BI5" s="58">
        <f>AI37</f>
        <v>0</v>
      </c>
      <c r="BJ5" s="58">
        <f t="shared" si="0"/>
        <v>0</v>
      </c>
      <c r="BK5" s="58">
        <f>IF(Y37&gt;0,R7,"")</f>
        <v>0</v>
      </c>
      <c r="BL5" s="45" t="str">
        <f>IF(Y37&gt;0,"",IF(Z37&gt;0,R7,""))</f>
        <v/>
      </c>
      <c r="BM5" s="45" t="e">
        <f>IF(Y37+Z37&gt;0,"",IF(AA37&gt;0,R7,""))</f>
        <v>#VALUE!</v>
      </c>
      <c r="BN5" s="45" t="e">
        <f>IF(Y37+Z37+AA37&gt;0,"",IF(AB37&gt;0,R7,""))</f>
        <v>#VALUE!</v>
      </c>
      <c r="BO5" s="58">
        <f>AC35</f>
        <v>0</v>
      </c>
      <c r="BP5" s="58">
        <f t="shared" ref="BP5:BQ5" si="1">AD35</f>
        <v>0</v>
      </c>
      <c r="BQ5" s="58">
        <f t="shared" si="1"/>
        <v>0</v>
      </c>
      <c r="BR5" s="58">
        <f>AF35</f>
        <v>0</v>
      </c>
      <c r="BS5" s="58">
        <f>AG35</f>
        <v>0</v>
      </c>
      <c r="BT5" s="58">
        <f>AH35</f>
        <v>0</v>
      </c>
      <c r="BU5" s="58">
        <f>AI35</f>
        <v>0</v>
      </c>
      <c r="BV5" s="58">
        <f>AJ35</f>
        <v>0</v>
      </c>
      <c r="BW5" s="168"/>
      <c r="BX5" s="169"/>
      <c r="BY5" s="169"/>
      <c r="BZ5" s="169"/>
      <c r="CA5" s="170"/>
      <c r="CB5" s="170"/>
      <c r="CC5" s="170"/>
      <c r="CD5" s="170"/>
      <c r="CE5" s="170"/>
      <c r="CF5" s="170"/>
      <c r="CG5" s="170"/>
      <c r="CH5" s="170"/>
    </row>
    <row r="6" spans="2:86" ht="12" customHeight="1" x14ac:dyDescent="0.15">
      <c r="B6" s="929" t="s">
        <v>184</v>
      </c>
      <c r="C6" s="931"/>
      <c r="D6" s="932"/>
      <c r="E6" s="933"/>
      <c r="F6" s="933"/>
      <c r="G6" s="933"/>
      <c r="H6" s="933"/>
      <c r="I6" s="933"/>
      <c r="J6" s="934"/>
      <c r="K6" s="939" t="s">
        <v>317</v>
      </c>
      <c r="L6" s="940"/>
      <c r="M6" s="940"/>
      <c r="N6" s="940"/>
      <c r="O6" s="940"/>
      <c r="P6" s="940"/>
      <c r="Q6" s="940"/>
      <c r="R6" s="940"/>
      <c r="S6" s="940"/>
      <c r="T6" s="940"/>
      <c r="U6" s="940"/>
      <c r="V6" s="940"/>
      <c r="W6" s="940"/>
      <c r="X6" s="940"/>
      <c r="Y6" s="940"/>
      <c r="Z6" s="940"/>
      <c r="AA6" s="940"/>
      <c r="AB6" s="940"/>
      <c r="AC6" s="940"/>
      <c r="AD6" s="940"/>
      <c r="AE6" s="940"/>
      <c r="AF6" s="940"/>
      <c r="AG6" s="940"/>
      <c r="AH6" s="940"/>
      <c r="AI6" s="940"/>
      <c r="AJ6" s="940"/>
      <c r="AK6" s="940"/>
      <c r="AL6" s="940"/>
      <c r="AM6" s="940"/>
      <c r="AN6" s="940"/>
      <c r="AO6" s="941"/>
      <c r="AP6" s="2"/>
    </row>
    <row r="7" spans="2:86" ht="12" customHeight="1" x14ac:dyDescent="0.15">
      <c r="B7" s="930"/>
      <c r="C7" s="935"/>
      <c r="D7" s="933"/>
      <c r="E7" s="933"/>
      <c r="F7" s="933"/>
      <c r="G7" s="933"/>
      <c r="H7" s="933"/>
      <c r="I7" s="933"/>
      <c r="J7" s="934"/>
      <c r="K7" s="942" t="s">
        <v>183</v>
      </c>
      <c r="L7" s="943"/>
      <c r="M7" s="928"/>
      <c r="N7" s="900" t="s">
        <v>669</v>
      </c>
      <c r="O7" s="901"/>
      <c r="P7" s="942" t="s">
        <v>318</v>
      </c>
      <c r="Q7" s="928"/>
      <c r="R7" s="944">
        <v>0</v>
      </c>
      <c r="S7" s="945"/>
      <c r="T7" s="946"/>
      <c r="U7" s="911" t="s">
        <v>436</v>
      </c>
      <c r="V7" s="913"/>
      <c r="W7" s="911" t="s">
        <v>319</v>
      </c>
      <c r="X7" s="913"/>
      <c r="Y7" s="928" t="s">
        <v>182</v>
      </c>
      <c r="Z7" s="920"/>
      <c r="AA7" s="920"/>
      <c r="AB7" s="920"/>
      <c r="AC7" s="911" t="s">
        <v>320</v>
      </c>
      <c r="AD7" s="912"/>
      <c r="AE7" s="912"/>
      <c r="AF7" s="912"/>
      <c r="AG7" s="912"/>
      <c r="AH7" s="912"/>
      <c r="AI7" s="912"/>
      <c r="AJ7" s="913"/>
      <c r="AK7" s="911" t="s">
        <v>321</v>
      </c>
      <c r="AL7" s="912"/>
      <c r="AM7" s="912"/>
      <c r="AN7" s="947"/>
      <c r="AO7" s="948"/>
      <c r="AP7" s="2"/>
      <c r="AW7" s="61"/>
    </row>
    <row r="8" spans="2:86" ht="12" customHeight="1" x14ac:dyDescent="0.15">
      <c r="B8" s="930"/>
      <c r="C8" s="935"/>
      <c r="D8" s="933"/>
      <c r="E8" s="933"/>
      <c r="F8" s="933"/>
      <c r="G8" s="933"/>
      <c r="H8" s="933"/>
      <c r="I8" s="933"/>
      <c r="J8" s="934"/>
      <c r="K8" s="920" t="s">
        <v>322</v>
      </c>
      <c r="L8" s="920" t="s">
        <v>167</v>
      </c>
      <c r="M8" s="920"/>
      <c r="N8" s="920" t="s">
        <v>166</v>
      </c>
      <c r="O8" s="920"/>
      <c r="P8" s="920" t="s">
        <v>323</v>
      </c>
      <c r="Q8" s="920"/>
      <c r="R8" s="920" t="s">
        <v>2</v>
      </c>
      <c r="S8" s="920"/>
      <c r="T8" s="920"/>
      <c r="U8" s="914"/>
      <c r="V8" s="916"/>
      <c r="W8" s="914"/>
      <c r="X8" s="916"/>
      <c r="Y8" s="928"/>
      <c r="Z8" s="920"/>
      <c r="AA8" s="920"/>
      <c r="AB8" s="920"/>
      <c r="AC8" s="917"/>
      <c r="AD8" s="918"/>
      <c r="AE8" s="918"/>
      <c r="AF8" s="918"/>
      <c r="AG8" s="918"/>
      <c r="AH8" s="918"/>
      <c r="AI8" s="918"/>
      <c r="AJ8" s="919"/>
      <c r="AK8" s="914"/>
      <c r="AL8" s="915"/>
      <c r="AM8" s="915"/>
      <c r="AN8" s="949"/>
      <c r="AO8" s="950"/>
      <c r="AP8" s="2"/>
    </row>
    <row r="9" spans="2:86" ht="12" customHeight="1" x14ac:dyDescent="0.15">
      <c r="B9" s="930"/>
      <c r="C9" s="935"/>
      <c r="D9" s="933"/>
      <c r="E9" s="933"/>
      <c r="F9" s="933"/>
      <c r="G9" s="933"/>
      <c r="H9" s="933"/>
      <c r="I9" s="933"/>
      <c r="J9" s="934"/>
      <c r="K9" s="920"/>
      <c r="L9" s="920"/>
      <c r="M9" s="920"/>
      <c r="N9" s="920"/>
      <c r="O9" s="920"/>
      <c r="P9" s="920"/>
      <c r="Q9" s="920"/>
      <c r="R9" s="920"/>
      <c r="S9" s="920"/>
      <c r="T9" s="920"/>
      <c r="U9" s="914"/>
      <c r="V9" s="916"/>
      <c r="W9" s="914"/>
      <c r="X9" s="916"/>
      <c r="Y9" s="928" t="s">
        <v>324</v>
      </c>
      <c r="Z9" s="920"/>
      <c r="AA9" s="920"/>
      <c r="AB9" s="920"/>
      <c r="AC9" s="920" t="s">
        <v>325</v>
      </c>
      <c r="AD9" s="920"/>
      <c r="AE9" s="920"/>
      <c r="AF9" s="920"/>
      <c r="AG9" s="920" t="s">
        <v>326</v>
      </c>
      <c r="AH9" s="920"/>
      <c r="AI9" s="920"/>
      <c r="AJ9" s="920"/>
      <c r="AK9" s="914"/>
      <c r="AL9" s="915"/>
      <c r="AM9" s="915"/>
      <c r="AN9" s="949"/>
      <c r="AO9" s="950"/>
      <c r="AP9" s="2"/>
    </row>
    <row r="10" spans="2:86" ht="12" customHeight="1" x14ac:dyDescent="0.15">
      <c r="B10" s="930"/>
      <c r="C10" s="935"/>
      <c r="D10" s="933"/>
      <c r="E10" s="933"/>
      <c r="F10" s="933"/>
      <c r="G10" s="933"/>
      <c r="H10" s="933"/>
      <c r="I10" s="933"/>
      <c r="J10" s="934"/>
      <c r="K10" s="920"/>
      <c r="L10" s="920"/>
      <c r="M10" s="920"/>
      <c r="N10" s="920"/>
      <c r="O10" s="920"/>
      <c r="P10" s="920"/>
      <c r="Q10" s="920"/>
      <c r="R10" s="920"/>
      <c r="S10" s="920"/>
      <c r="T10" s="920"/>
      <c r="U10" s="917"/>
      <c r="V10" s="919"/>
      <c r="W10" s="917"/>
      <c r="X10" s="919"/>
      <c r="Y10" s="56" t="s">
        <v>21</v>
      </c>
      <c r="Z10" s="52" t="s">
        <v>22</v>
      </c>
      <c r="AA10" s="52" t="s">
        <v>327</v>
      </c>
      <c r="AB10" s="52" t="s">
        <v>328</v>
      </c>
      <c r="AC10" s="52" t="s">
        <v>21</v>
      </c>
      <c r="AD10" s="52" t="s">
        <v>22</v>
      </c>
      <c r="AE10" s="52" t="s">
        <v>327</v>
      </c>
      <c r="AF10" s="52" t="s">
        <v>328</v>
      </c>
      <c r="AG10" s="52" t="s">
        <v>21</v>
      </c>
      <c r="AH10" s="52" t="s">
        <v>22</v>
      </c>
      <c r="AI10" s="52" t="s">
        <v>327</v>
      </c>
      <c r="AJ10" s="52" t="s">
        <v>328</v>
      </c>
      <c r="AK10" s="917"/>
      <c r="AL10" s="918"/>
      <c r="AM10" s="918"/>
      <c r="AN10" s="951"/>
      <c r="AO10" s="952"/>
      <c r="AP10" s="2"/>
    </row>
    <row r="11" spans="2:86" ht="12" customHeight="1" x14ac:dyDescent="0.15">
      <c r="B11" s="930"/>
      <c r="C11" s="935"/>
      <c r="D11" s="933"/>
      <c r="E11" s="933"/>
      <c r="F11" s="933"/>
      <c r="G11" s="933"/>
      <c r="H11" s="933"/>
      <c r="I11" s="933"/>
      <c r="J11" s="934"/>
      <c r="K11" s="103"/>
      <c r="L11" s="886"/>
      <c r="M11" s="887"/>
      <c r="N11" s="886"/>
      <c r="O11" s="887"/>
      <c r="P11" s="886"/>
      <c r="Q11" s="887"/>
      <c r="R11" s="839"/>
      <c r="S11" s="839"/>
      <c r="T11" s="839"/>
      <c r="U11" s="900"/>
      <c r="V11" s="902"/>
      <c r="W11" s="886"/>
      <c r="X11" s="887"/>
      <c r="Y11" s="57"/>
      <c r="Z11" s="57"/>
      <c r="AA11" s="57"/>
      <c r="AB11" s="57"/>
      <c r="AC11" s="278"/>
      <c r="AD11" s="278"/>
      <c r="AE11" s="278"/>
      <c r="AF11" s="278"/>
      <c r="AG11" s="278"/>
      <c r="AH11" s="278"/>
      <c r="AI11" s="278"/>
      <c r="AJ11" s="278"/>
      <c r="AK11" s="900"/>
      <c r="AL11" s="901"/>
      <c r="AM11" s="901"/>
      <c r="AN11" s="901"/>
      <c r="AO11" s="902"/>
      <c r="AP11" s="2"/>
      <c r="AQ11" s="62">
        <f>IF(P11="材質劣化",2,IF(P11="漏水",3,1))</f>
        <v>1</v>
      </c>
      <c r="AS11" s="43" t="str">
        <f>IF(Y11&lt;&gt;"",1,"")</f>
        <v/>
      </c>
    </row>
    <row r="12" spans="2:86" ht="12" customHeight="1" x14ac:dyDescent="0.15">
      <c r="B12" s="930"/>
      <c r="C12" s="935"/>
      <c r="D12" s="933"/>
      <c r="E12" s="933"/>
      <c r="F12" s="933"/>
      <c r="G12" s="933"/>
      <c r="H12" s="933"/>
      <c r="I12" s="933"/>
      <c r="J12" s="934"/>
      <c r="K12" s="103"/>
      <c r="L12" s="886"/>
      <c r="M12" s="887"/>
      <c r="N12" s="886"/>
      <c r="O12" s="887"/>
      <c r="P12" s="886"/>
      <c r="Q12" s="887"/>
      <c r="R12" s="839"/>
      <c r="S12" s="839"/>
      <c r="T12" s="839"/>
      <c r="U12" s="900"/>
      <c r="V12" s="902"/>
      <c r="W12" s="886"/>
      <c r="X12" s="887"/>
      <c r="Y12" s="57"/>
      <c r="Z12" s="57"/>
      <c r="AA12" s="57"/>
      <c r="AB12" s="57"/>
      <c r="AC12" s="278"/>
      <c r="AD12" s="278"/>
      <c r="AE12" s="278"/>
      <c r="AF12" s="278"/>
      <c r="AG12" s="278"/>
      <c r="AH12" s="278"/>
      <c r="AI12" s="278"/>
      <c r="AJ12" s="278"/>
      <c r="AK12" s="900"/>
      <c r="AL12" s="901"/>
      <c r="AM12" s="901"/>
      <c r="AN12" s="901"/>
      <c r="AO12" s="902"/>
      <c r="AP12" s="2"/>
      <c r="AQ12" s="62">
        <f>IF(P12="材質劣化",2,IF(P12="漏水",3,1))</f>
        <v>1</v>
      </c>
    </row>
    <row r="13" spans="2:86" ht="12" customHeight="1" x14ac:dyDescent="0.15">
      <c r="B13" s="930"/>
      <c r="C13" s="935"/>
      <c r="D13" s="933"/>
      <c r="E13" s="933"/>
      <c r="F13" s="933"/>
      <c r="G13" s="933"/>
      <c r="H13" s="933"/>
      <c r="I13" s="933"/>
      <c r="J13" s="934"/>
      <c r="K13" s="103"/>
      <c r="L13" s="886"/>
      <c r="M13" s="887"/>
      <c r="N13" s="886"/>
      <c r="O13" s="887"/>
      <c r="P13" s="886"/>
      <c r="Q13" s="887"/>
      <c r="R13" s="903"/>
      <c r="S13" s="904"/>
      <c r="T13" s="905"/>
      <c r="U13" s="900"/>
      <c r="V13" s="902"/>
      <c r="W13" s="886"/>
      <c r="X13" s="887"/>
      <c r="Y13" s="57"/>
      <c r="Z13" s="57"/>
      <c r="AA13" s="57"/>
      <c r="AB13" s="57"/>
      <c r="AC13" s="278"/>
      <c r="AD13" s="278"/>
      <c r="AE13" s="278"/>
      <c r="AF13" s="278"/>
      <c r="AG13" s="278"/>
      <c r="AH13" s="278"/>
      <c r="AI13" s="278"/>
      <c r="AJ13" s="278"/>
      <c r="AK13" s="900"/>
      <c r="AL13" s="901"/>
      <c r="AM13" s="901"/>
      <c r="AN13" s="901"/>
      <c r="AO13" s="902"/>
      <c r="AP13" s="2"/>
      <c r="AQ13" s="62">
        <f t="shared" ref="AQ13:AQ27" si="2">IF(P13="材質劣化",2,IF(P13="漏水",3,1))</f>
        <v>1</v>
      </c>
    </row>
    <row r="14" spans="2:86" ht="12" customHeight="1" x14ac:dyDescent="0.15">
      <c r="B14" s="930"/>
      <c r="C14" s="935"/>
      <c r="D14" s="933"/>
      <c r="E14" s="933"/>
      <c r="F14" s="933"/>
      <c r="G14" s="933"/>
      <c r="H14" s="933"/>
      <c r="I14" s="933"/>
      <c r="J14" s="934"/>
      <c r="K14" s="103"/>
      <c r="L14" s="886"/>
      <c r="M14" s="887"/>
      <c r="N14" s="886"/>
      <c r="O14" s="887"/>
      <c r="P14" s="886"/>
      <c r="Q14" s="887"/>
      <c r="R14" s="903"/>
      <c r="S14" s="904"/>
      <c r="T14" s="905"/>
      <c r="U14" s="900"/>
      <c r="V14" s="902"/>
      <c r="W14" s="886"/>
      <c r="X14" s="887"/>
      <c r="Y14" s="57"/>
      <c r="Z14" s="57"/>
      <c r="AA14" s="57"/>
      <c r="AB14" s="57"/>
      <c r="AC14" s="278"/>
      <c r="AD14" s="278"/>
      <c r="AE14" s="278"/>
      <c r="AF14" s="278"/>
      <c r="AG14" s="278"/>
      <c r="AH14" s="278"/>
      <c r="AI14" s="278"/>
      <c r="AJ14" s="278"/>
      <c r="AK14" s="900"/>
      <c r="AL14" s="901"/>
      <c r="AM14" s="901"/>
      <c r="AN14" s="901"/>
      <c r="AO14" s="902"/>
      <c r="AP14" s="2"/>
      <c r="AQ14" s="62">
        <f t="shared" si="2"/>
        <v>1</v>
      </c>
    </row>
    <row r="15" spans="2:86" ht="12" customHeight="1" x14ac:dyDescent="0.15">
      <c r="B15" s="930"/>
      <c r="C15" s="935"/>
      <c r="D15" s="933"/>
      <c r="E15" s="933"/>
      <c r="F15" s="933"/>
      <c r="G15" s="933"/>
      <c r="H15" s="933"/>
      <c r="I15" s="933"/>
      <c r="J15" s="934"/>
      <c r="K15" s="103"/>
      <c r="L15" s="886"/>
      <c r="M15" s="887"/>
      <c r="N15" s="886"/>
      <c r="O15" s="887"/>
      <c r="P15" s="886"/>
      <c r="Q15" s="887"/>
      <c r="R15" s="903"/>
      <c r="S15" s="904"/>
      <c r="T15" s="905"/>
      <c r="U15" s="900"/>
      <c r="V15" s="902"/>
      <c r="W15" s="886"/>
      <c r="X15" s="887"/>
      <c r="Y15" s="57"/>
      <c r="Z15" s="57"/>
      <c r="AA15" s="57"/>
      <c r="AB15" s="57"/>
      <c r="AC15" s="278"/>
      <c r="AD15" s="278"/>
      <c r="AE15" s="278"/>
      <c r="AF15" s="278"/>
      <c r="AG15" s="278"/>
      <c r="AH15" s="278"/>
      <c r="AI15" s="278"/>
      <c r="AJ15" s="278"/>
      <c r="AK15" s="900"/>
      <c r="AL15" s="901"/>
      <c r="AM15" s="901"/>
      <c r="AN15" s="901"/>
      <c r="AO15" s="902"/>
      <c r="AP15" s="2"/>
      <c r="AQ15" s="62">
        <f t="shared" si="2"/>
        <v>1</v>
      </c>
    </row>
    <row r="16" spans="2:86" ht="12" customHeight="1" x14ac:dyDescent="0.15">
      <c r="B16" s="930"/>
      <c r="C16" s="935"/>
      <c r="D16" s="933"/>
      <c r="E16" s="933"/>
      <c r="F16" s="933"/>
      <c r="G16" s="933"/>
      <c r="H16" s="933"/>
      <c r="I16" s="933"/>
      <c r="J16" s="934"/>
      <c r="K16" s="103"/>
      <c r="L16" s="886"/>
      <c r="M16" s="887"/>
      <c r="N16" s="886"/>
      <c r="O16" s="887"/>
      <c r="P16" s="886"/>
      <c r="Q16" s="887"/>
      <c r="R16" s="903"/>
      <c r="S16" s="904"/>
      <c r="T16" s="905"/>
      <c r="U16" s="900"/>
      <c r="V16" s="902"/>
      <c r="W16" s="886"/>
      <c r="X16" s="887"/>
      <c r="Y16" s="57"/>
      <c r="Z16" s="57"/>
      <c r="AA16" s="57"/>
      <c r="AB16" s="57"/>
      <c r="AC16" s="278"/>
      <c r="AD16" s="278"/>
      <c r="AE16" s="278"/>
      <c r="AF16" s="278"/>
      <c r="AG16" s="278"/>
      <c r="AH16" s="278"/>
      <c r="AI16" s="278"/>
      <c r="AJ16" s="278"/>
      <c r="AK16" s="900"/>
      <c r="AL16" s="901"/>
      <c r="AM16" s="901"/>
      <c r="AN16" s="901"/>
      <c r="AO16" s="902"/>
      <c r="AP16" s="2"/>
      <c r="AQ16" s="62">
        <f t="shared" si="2"/>
        <v>1</v>
      </c>
    </row>
    <row r="17" spans="2:46" ht="12" customHeight="1" x14ac:dyDescent="0.15">
      <c r="B17" s="930"/>
      <c r="C17" s="935"/>
      <c r="D17" s="933"/>
      <c r="E17" s="933"/>
      <c r="F17" s="933"/>
      <c r="G17" s="933"/>
      <c r="H17" s="933"/>
      <c r="I17" s="933"/>
      <c r="J17" s="934"/>
      <c r="K17" s="103"/>
      <c r="L17" s="886"/>
      <c r="M17" s="887"/>
      <c r="N17" s="886"/>
      <c r="O17" s="887"/>
      <c r="P17" s="886"/>
      <c r="Q17" s="887"/>
      <c r="R17" s="903"/>
      <c r="S17" s="904"/>
      <c r="T17" s="905"/>
      <c r="U17" s="900"/>
      <c r="V17" s="902"/>
      <c r="W17" s="886"/>
      <c r="X17" s="887"/>
      <c r="Y17" s="57"/>
      <c r="Z17" s="57"/>
      <c r="AA17" s="57"/>
      <c r="AB17" s="57"/>
      <c r="AC17" s="278"/>
      <c r="AD17" s="278"/>
      <c r="AE17" s="278"/>
      <c r="AF17" s="278"/>
      <c r="AG17" s="278"/>
      <c r="AH17" s="278"/>
      <c r="AI17" s="278"/>
      <c r="AJ17" s="278"/>
      <c r="AK17" s="900"/>
      <c r="AL17" s="901"/>
      <c r="AM17" s="901"/>
      <c r="AN17" s="901"/>
      <c r="AO17" s="902"/>
      <c r="AP17" s="2"/>
      <c r="AQ17" s="62">
        <f t="shared" si="2"/>
        <v>1</v>
      </c>
    </row>
    <row r="18" spans="2:46" ht="12" customHeight="1" x14ac:dyDescent="0.15">
      <c r="B18" s="930"/>
      <c r="C18" s="935"/>
      <c r="D18" s="933"/>
      <c r="E18" s="933"/>
      <c r="F18" s="933"/>
      <c r="G18" s="933"/>
      <c r="H18" s="933"/>
      <c r="I18" s="933"/>
      <c r="J18" s="934"/>
      <c r="K18" s="103"/>
      <c r="L18" s="886"/>
      <c r="M18" s="887"/>
      <c r="N18" s="886"/>
      <c r="O18" s="887"/>
      <c r="P18" s="886"/>
      <c r="Q18" s="887"/>
      <c r="R18" s="903"/>
      <c r="S18" s="904"/>
      <c r="T18" s="905"/>
      <c r="U18" s="900"/>
      <c r="V18" s="902"/>
      <c r="W18" s="886"/>
      <c r="X18" s="887"/>
      <c r="Y18" s="57"/>
      <c r="Z18" s="57"/>
      <c r="AA18" s="57"/>
      <c r="AB18" s="57"/>
      <c r="AC18" s="278"/>
      <c r="AD18" s="278"/>
      <c r="AE18" s="278"/>
      <c r="AF18" s="278"/>
      <c r="AG18" s="278"/>
      <c r="AH18" s="278"/>
      <c r="AI18" s="278"/>
      <c r="AJ18" s="278"/>
      <c r="AK18" s="900"/>
      <c r="AL18" s="901"/>
      <c r="AM18" s="901"/>
      <c r="AN18" s="901"/>
      <c r="AO18" s="902"/>
      <c r="AP18" s="2"/>
      <c r="AQ18" s="62">
        <f t="shared" si="2"/>
        <v>1</v>
      </c>
    </row>
    <row r="19" spans="2:46" ht="12" customHeight="1" x14ac:dyDescent="0.15">
      <c r="B19" s="930"/>
      <c r="C19" s="935"/>
      <c r="D19" s="933"/>
      <c r="E19" s="933"/>
      <c r="F19" s="933"/>
      <c r="G19" s="933"/>
      <c r="H19" s="933"/>
      <c r="I19" s="933"/>
      <c r="J19" s="934"/>
      <c r="K19" s="103"/>
      <c r="L19" s="886"/>
      <c r="M19" s="887"/>
      <c r="N19" s="886"/>
      <c r="O19" s="887"/>
      <c r="P19" s="886"/>
      <c r="Q19" s="887"/>
      <c r="R19" s="903"/>
      <c r="S19" s="904"/>
      <c r="T19" s="905"/>
      <c r="U19" s="900"/>
      <c r="V19" s="902"/>
      <c r="W19" s="886"/>
      <c r="X19" s="887"/>
      <c r="Y19" s="57"/>
      <c r="Z19" s="57"/>
      <c r="AA19" s="57"/>
      <c r="AB19" s="57"/>
      <c r="AC19" s="278"/>
      <c r="AD19" s="278"/>
      <c r="AE19" s="278"/>
      <c r="AF19" s="278"/>
      <c r="AG19" s="278"/>
      <c r="AH19" s="278"/>
      <c r="AI19" s="278"/>
      <c r="AJ19" s="278"/>
      <c r="AK19" s="900"/>
      <c r="AL19" s="901"/>
      <c r="AM19" s="901"/>
      <c r="AN19" s="901"/>
      <c r="AO19" s="902"/>
      <c r="AP19" s="2"/>
      <c r="AQ19" s="62">
        <f t="shared" si="2"/>
        <v>1</v>
      </c>
    </row>
    <row r="20" spans="2:46" ht="12" customHeight="1" x14ac:dyDescent="0.15">
      <c r="B20" s="930"/>
      <c r="C20" s="935"/>
      <c r="D20" s="933"/>
      <c r="E20" s="933"/>
      <c r="F20" s="933"/>
      <c r="G20" s="933"/>
      <c r="H20" s="933"/>
      <c r="I20" s="933"/>
      <c r="J20" s="934"/>
      <c r="K20" s="103"/>
      <c r="L20" s="886"/>
      <c r="M20" s="887"/>
      <c r="N20" s="886"/>
      <c r="O20" s="887"/>
      <c r="P20" s="886"/>
      <c r="Q20" s="887"/>
      <c r="R20" s="903"/>
      <c r="S20" s="904"/>
      <c r="T20" s="905"/>
      <c r="U20" s="886"/>
      <c r="V20" s="887"/>
      <c r="W20" s="886"/>
      <c r="X20" s="887"/>
      <c r="Y20" s="57"/>
      <c r="Z20" s="57"/>
      <c r="AA20" s="57"/>
      <c r="AB20" s="57"/>
      <c r="AC20" s="278"/>
      <c r="AD20" s="278"/>
      <c r="AE20" s="278"/>
      <c r="AF20" s="278"/>
      <c r="AG20" s="278"/>
      <c r="AH20" s="278"/>
      <c r="AI20" s="278"/>
      <c r="AJ20" s="278"/>
      <c r="AK20" s="900"/>
      <c r="AL20" s="901"/>
      <c r="AM20" s="901"/>
      <c r="AN20" s="901"/>
      <c r="AO20" s="902"/>
      <c r="AP20" s="2"/>
      <c r="AQ20" s="62">
        <f t="shared" si="2"/>
        <v>1</v>
      </c>
    </row>
    <row r="21" spans="2:46" ht="12" customHeight="1" x14ac:dyDescent="0.15">
      <c r="B21" s="930"/>
      <c r="C21" s="935"/>
      <c r="D21" s="933"/>
      <c r="E21" s="933"/>
      <c r="F21" s="933"/>
      <c r="G21" s="933"/>
      <c r="H21" s="933"/>
      <c r="I21" s="933"/>
      <c r="J21" s="934"/>
      <c r="K21" s="103"/>
      <c r="L21" s="886"/>
      <c r="M21" s="887"/>
      <c r="N21" s="886"/>
      <c r="O21" s="887"/>
      <c r="P21" s="886"/>
      <c r="Q21" s="887"/>
      <c r="R21" s="903"/>
      <c r="S21" s="904"/>
      <c r="T21" s="905"/>
      <c r="U21" s="886"/>
      <c r="V21" s="887"/>
      <c r="W21" s="886"/>
      <c r="X21" s="887"/>
      <c r="Y21" s="57"/>
      <c r="Z21" s="57"/>
      <c r="AA21" s="57"/>
      <c r="AB21" s="57"/>
      <c r="AC21" s="63"/>
      <c r="AD21" s="63"/>
      <c r="AE21" s="63"/>
      <c r="AF21" s="63"/>
      <c r="AG21" s="63"/>
      <c r="AH21" s="63"/>
      <c r="AI21" s="63"/>
      <c r="AJ21" s="63"/>
      <c r="AK21" s="900"/>
      <c r="AL21" s="901"/>
      <c r="AM21" s="901"/>
      <c r="AN21" s="901"/>
      <c r="AO21" s="902"/>
      <c r="AP21" s="2"/>
      <c r="AQ21" s="62">
        <f>IF(P21="材質劣化",2,IF(P21="漏水",3,1))</f>
        <v>1</v>
      </c>
    </row>
    <row r="22" spans="2:46" ht="12" customHeight="1" x14ac:dyDescent="0.15">
      <c r="B22" s="930"/>
      <c r="C22" s="935"/>
      <c r="D22" s="933"/>
      <c r="E22" s="933"/>
      <c r="F22" s="933"/>
      <c r="G22" s="933"/>
      <c r="H22" s="933"/>
      <c r="I22" s="933"/>
      <c r="J22" s="934"/>
      <c r="K22" s="103"/>
      <c r="L22" s="886"/>
      <c r="M22" s="887"/>
      <c r="N22" s="886"/>
      <c r="O22" s="887"/>
      <c r="P22" s="886"/>
      <c r="Q22" s="887"/>
      <c r="R22" s="903"/>
      <c r="S22" s="904"/>
      <c r="T22" s="905"/>
      <c r="U22" s="886"/>
      <c r="V22" s="887"/>
      <c r="W22" s="886"/>
      <c r="X22" s="887"/>
      <c r="Y22" s="57"/>
      <c r="Z22" s="57"/>
      <c r="AA22" s="57"/>
      <c r="AB22" s="57"/>
      <c r="AC22" s="63"/>
      <c r="AD22" s="63"/>
      <c r="AE22" s="63"/>
      <c r="AF22" s="63"/>
      <c r="AG22" s="63"/>
      <c r="AH22" s="63"/>
      <c r="AI22" s="63"/>
      <c r="AJ22" s="63"/>
      <c r="AK22" s="900"/>
      <c r="AL22" s="901"/>
      <c r="AM22" s="901"/>
      <c r="AN22" s="901"/>
      <c r="AO22" s="902"/>
      <c r="AP22" s="2"/>
      <c r="AQ22" s="62">
        <f t="shared" si="2"/>
        <v>1</v>
      </c>
    </row>
    <row r="23" spans="2:46" ht="12" customHeight="1" x14ac:dyDescent="0.15">
      <c r="B23" s="930"/>
      <c r="C23" s="935"/>
      <c r="D23" s="933"/>
      <c r="E23" s="933"/>
      <c r="F23" s="933"/>
      <c r="G23" s="933"/>
      <c r="H23" s="933"/>
      <c r="I23" s="933"/>
      <c r="J23" s="934"/>
      <c r="K23" s="103"/>
      <c r="L23" s="886"/>
      <c r="M23" s="887"/>
      <c r="N23" s="886"/>
      <c r="O23" s="887"/>
      <c r="P23" s="886"/>
      <c r="Q23" s="887"/>
      <c r="R23" s="903"/>
      <c r="S23" s="904"/>
      <c r="T23" s="905"/>
      <c r="U23" s="886"/>
      <c r="V23" s="887"/>
      <c r="W23" s="886"/>
      <c r="X23" s="887"/>
      <c r="Y23" s="57"/>
      <c r="Z23" s="57"/>
      <c r="AA23" s="57"/>
      <c r="AB23" s="57"/>
      <c r="AC23" s="63"/>
      <c r="AD23" s="63"/>
      <c r="AE23" s="63"/>
      <c r="AF23" s="63"/>
      <c r="AG23" s="63"/>
      <c r="AH23" s="63"/>
      <c r="AI23" s="63"/>
      <c r="AJ23" s="63"/>
      <c r="AK23" s="900"/>
      <c r="AL23" s="901"/>
      <c r="AM23" s="901"/>
      <c r="AN23" s="901"/>
      <c r="AO23" s="902"/>
      <c r="AP23" s="2"/>
      <c r="AQ23" s="62">
        <f t="shared" si="2"/>
        <v>1</v>
      </c>
    </row>
    <row r="24" spans="2:46" ht="12" customHeight="1" x14ac:dyDescent="0.15">
      <c r="B24" s="930"/>
      <c r="C24" s="935"/>
      <c r="D24" s="933"/>
      <c r="E24" s="933"/>
      <c r="F24" s="933"/>
      <c r="G24" s="933"/>
      <c r="H24" s="933"/>
      <c r="I24" s="933"/>
      <c r="J24" s="934"/>
      <c r="K24" s="103"/>
      <c r="L24" s="886"/>
      <c r="M24" s="887"/>
      <c r="N24" s="886"/>
      <c r="O24" s="887"/>
      <c r="P24" s="886"/>
      <c r="Q24" s="887"/>
      <c r="R24" s="903"/>
      <c r="S24" s="904"/>
      <c r="T24" s="905"/>
      <c r="U24" s="886"/>
      <c r="V24" s="887"/>
      <c r="W24" s="886"/>
      <c r="X24" s="887"/>
      <c r="Y24" s="57"/>
      <c r="Z24" s="57"/>
      <c r="AA24" s="57"/>
      <c r="AB24" s="57"/>
      <c r="AC24" s="63"/>
      <c r="AD24" s="63"/>
      <c r="AE24" s="63"/>
      <c r="AF24" s="63"/>
      <c r="AG24" s="63"/>
      <c r="AH24" s="63"/>
      <c r="AI24" s="63"/>
      <c r="AJ24" s="63"/>
      <c r="AK24" s="900"/>
      <c r="AL24" s="901"/>
      <c r="AM24" s="901"/>
      <c r="AN24" s="901"/>
      <c r="AO24" s="902"/>
      <c r="AP24" s="2"/>
      <c r="AQ24" s="62">
        <f t="shared" si="2"/>
        <v>1</v>
      </c>
    </row>
    <row r="25" spans="2:46" ht="12" customHeight="1" x14ac:dyDescent="0.15">
      <c r="B25" s="930"/>
      <c r="C25" s="935"/>
      <c r="D25" s="933"/>
      <c r="E25" s="933"/>
      <c r="F25" s="933"/>
      <c r="G25" s="933"/>
      <c r="H25" s="933"/>
      <c r="I25" s="933"/>
      <c r="J25" s="934"/>
      <c r="K25" s="103"/>
      <c r="L25" s="886"/>
      <c r="M25" s="887"/>
      <c r="N25" s="886"/>
      <c r="O25" s="887"/>
      <c r="P25" s="886"/>
      <c r="Q25" s="887"/>
      <c r="R25" s="903"/>
      <c r="S25" s="904"/>
      <c r="T25" s="905"/>
      <c r="U25" s="886"/>
      <c r="V25" s="887"/>
      <c r="W25" s="886"/>
      <c r="X25" s="887"/>
      <c r="Y25" s="57"/>
      <c r="Z25" s="57"/>
      <c r="AA25" s="57"/>
      <c r="AB25" s="57"/>
      <c r="AC25" s="63"/>
      <c r="AD25" s="63"/>
      <c r="AE25" s="63"/>
      <c r="AF25" s="63"/>
      <c r="AG25" s="63"/>
      <c r="AH25" s="63"/>
      <c r="AI25" s="63"/>
      <c r="AJ25" s="63"/>
      <c r="AK25" s="900"/>
      <c r="AL25" s="901"/>
      <c r="AM25" s="901"/>
      <c r="AN25" s="901"/>
      <c r="AO25" s="902"/>
      <c r="AP25" s="2"/>
      <c r="AQ25" s="62">
        <f t="shared" si="2"/>
        <v>1</v>
      </c>
    </row>
    <row r="26" spans="2:46" ht="12" customHeight="1" x14ac:dyDescent="0.15">
      <c r="B26" s="930"/>
      <c r="C26" s="935"/>
      <c r="D26" s="933"/>
      <c r="E26" s="933"/>
      <c r="F26" s="933"/>
      <c r="G26" s="933"/>
      <c r="H26" s="933"/>
      <c r="I26" s="933"/>
      <c r="J26" s="934"/>
      <c r="K26" s="103"/>
      <c r="L26" s="886"/>
      <c r="M26" s="887"/>
      <c r="N26" s="886"/>
      <c r="O26" s="887"/>
      <c r="P26" s="886"/>
      <c r="Q26" s="887"/>
      <c r="R26" s="903"/>
      <c r="S26" s="904"/>
      <c r="T26" s="905"/>
      <c r="U26" s="886"/>
      <c r="V26" s="887"/>
      <c r="W26" s="886"/>
      <c r="X26" s="887"/>
      <c r="Y26" s="57"/>
      <c r="Z26" s="57"/>
      <c r="AA26" s="57"/>
      <c r="AB26" s="57"/>
      <c r="AC26" s="63"/>
      <c r="AD26" s="63"/>
      <c r="AE26" s="63"/>
      <c r="AF26" s="63"/>
      <c r="AG26" s="63"/>
      <c r="AH26" s="63"/>
      <c r="AI26" s="63"/>
      <c r="AJ26" s="63"/>
      <c r="AK26" s="900"/>
      <c r="AL26" s="901"/>
      <c r="AM26" s="901"/>
      <c r="AN26" s="901"/>
      <c r="AO26" s="902"/>
      <c r="AP26" s="2"/>
      <c r="AQ26" s="62">
        <f>IF(P26="材質劣化",2,IF(P26="漏水",3,1))</f>
        <v>1</v>
      </c>
    </row>
    <row r="27" spans="2:46" ht="12" customHeight="1" x14ac:dyDescent="0.15">
      <c r="B27" s="930"/>
      <c r="C27" s="935"/>
      <c r="D27" s="933"/>
      <c r="E27" s="933"/>
      <c r="F27" s="933"/>
      <c r="G27" s="933"/>
      <c r="H27" s="933"/>
      <c r="I27" s="933"/>
      <c r="J27" s="934"/>
      <c r="K27" s="103"/>
      <c r="L27" s="886"/>
      <c r="M27" s="887"/>
      <c r="N27" s="886"/>
      <c r="O27" s="887"/>
      <c r="P27" s="886"/>
      <c r="Q27" s="887"/>
      <c r="R27" s="903"/>
      <c r="S27" s="904"/>
      <c r="T27" s="905"/>
      <c r="U27" s="886"/>
      <c r="V27" s="887"/>
      <c r="W27" s="886"/>
      <c r="X27" s="887"/>
      <c r="Y27" s="57"/>
      <c r="Z27" s="57"/>
      <c r="AA27" s="57"/>
      <c r="AB27" s="57"/>
      <c r="AC27" s="63"/>
      <c r="AD27" s="63"/>
      <c r="AE27" s="63"/>
      <c r="AF27" s="63"/>
      <c r="AG27" s="63"/>
      <c r="AH27" s="63"/>
      <c r="AI27" s="63"/>
      <c r="AJ27" s="63"/>
      <c r="AK27" s="900"/>
      <c r="AL27" s="901"/>
      <c r="AM27" s="901"/>
      <c r="AN27" s="901"/>
      <c r="AO27" s="902"/>
      <c r="AP27" s="2"/>
      <c r="AQ27" s="62">
        <f t="shared" si="2"/>
        <v>1</v>
      </c>
    </row>
    <row r="28" spans="2:46" ht="12" customHeight="1" x14ac:dyDescent="0.15">
      <c r="B28" s="930"/>
      <c r="C28" s="935"/>
      <c r="D28" s="933"/>
      <c r="E28" s="933"/>
      <c r="F28" s="933"/>
      <c r="G28" s="933"/>
      <c r="H28" s="933"/>
      <c r="I28" s="933"/>
      <c r="J28" s="934"/>
      <c r="K28" s="103"/>
      <c r="L28" s="886"/>
      <c r="M28" s="887"/>
      <c r="N28" s="886"/>
      <c r="O28" s="887"/>
      <c r="P28" s="886"/>
      <c r="Q28" s="887"/>
      <c r="R28" s="903"/>
      <c r="S28" s="904"/>
      <c r="T28" s="905"/>
      <c r="U28" s="886"/>
      <c r="V28" s="887"/>
      <c r="W28" s="886"/>
      <c r="X28" s="887"/>
      <c r="Y28" s="57"/>
      <c r="Z28" s="57"/>
      <c r="AA28" s="57"/>
      <c r="AB28" s="57"/>
      <c r="AC28" s="63"/>
      <c r="AD28" s="63"/>
      <c r="AE28" s="63"/>
      <c r="AF28" s="63"/>
      <c r="AG28" s="63"/>
      <c r="AH28" s="63"/>
      <c r="AI28" s="63"/>
      <c r="AJ28" s="63"/>
      <c r="AK28" s="900"/>
      <c r="AL28" s="901"/>
      <c r="AM28" s="901"/>
      <c r="AN28" s="901"/>
      <c r="AO28" s="902"/>
      <c r="AP28" s="2"/>
      <c r="AQ28" s="62">
        <f>IF(P30="材質劣化",2,IF(P30="漏水",3,1))</f>
        <v>1</v>
      </c>
    </row>
    <row r="29" spans="2:46" ht="12" customHeight="1" x14ac:dyDescent="0.15">
      <c r="B29" s="930"/>
      <c r="C29" s="935"/>
      <c r="D29" s="933"/>
      <c r="E29" s="933"/>
      <c r="F29" s="933"/>
      <c r="G29" s="933"/>
      <c r="H29" s="933"/>
      <c r="I29" s="933"/>
      <c r="J29" s="934"/>
      <c r="K29" s="103"/>
      <c r="L29" s="886"/>
      <c r="M29" s="887"/>
      <c r="N29" s="886"/>
      <c r="O29" s="887"/>
      <c r="P29" s="886"/>
      <c r="Q29" s="887"/>
      <c r="R29" s="903"/>
      <c r="S29" s="904"/>
      <c r="T29" s="905"/>
      <c r="U29" s="886"/>
      <c r="V29" s="887"/>
      <c r="W29" s="886"/>
      <c r="X29" s="887"/>
      <c r="Y29" s="57"/>
      <c r="Z29" s="57"/>
      <c r="AA29" s="57"/>
      <c r="AB29" s="57"/>
      <c r="AC29" s="63"/>
      <c r="AD29" s="63"/>
      <c r="AE29" s="63"/>
      <c r="AF29" s="63"/>
      <c r="AG29" s="63"/>
      <c r="AH29" s="63"/>
      <c r="AI29" s="63"/>
      <c r="AJ29" s="63"/>
      <c r="AK29" s="900"/>
      <c r="AL29" s="901"/>
      <c r="AM29" s="901"/>
      <c r="AN29" s="901"/>
      <c r="AO29" s="902"/>
      <c r="AP29" s="2"/>
      <c r="AQ29" s="62">
        <f>IF(P34="材質劣化",2,IF(P34="漏水",3,1))</f>
        <v>1</v>
      </c>
    </row>
    <row r="30" spans="2:46" ht="12" customHeight="1" x14ac:dyDescent="0.15">
      <c r="B30" s="930"/>
      <c r="C30" s="935"/>
      <c r="D30" s="933"/>
      <c r="E30" s="933"/>
      <c r="F30" s="933"/>
      <c r="G30" s="933"/>
      <c r="H30" s="933"/>
      <c r="I30" s="933"/>
      <c r="J30" s="934"/>
      <c r="K30" s="103"/>
      <c r="L30" s="886"/>
      <c r="M30" s="887"/>
      <c r="N30" s="886"/>
      <c r="O30" s="887"/>
      <c r="P30" s="886"/>
      <c r="Q30" s="887"/>
      <c r="R30" s="903"/>
      <c r="S30" s="904"/>
      <c r="T30" s="905"/>
      <c r="U30" s="886"/>
      <c r="V30" s="887"/>
      <c r="W30" s="886"/>
      <c r="X30" s="887"/>
      <c r="Y30" s="57"/>
      <c r="Z30" s="57"/>
      <c r="AA30" s="57"/>
      <c r="AB30" s="57"/>
      <c r="AC30" s="63"/>
      <c r="AD30" s="63"/>
      <c r="AE30" s="63"/>
      <c r="AF30" s="63"/>
      <c r="AG30" s="63"/>
      <c r="AH30" s="63"/>
      <c r="AI30" s="63"/>
      <c r="AJ30" s="63"/>
      <c r="AK30" s="900"/>
      <c r="AL30" s="901"/>
      <c r="AM30" s="901"/>
      <c r="AN30" s="901"/>
      <c r="AO30" s="902"/>
      <c r="AP30" s="2"/>
      <c r="AQ30" s="62">
        <f t="shared" ref="AQ30:AQ33" si="3">IF(P30="材質劣化",2,IF(P30="漏水",3,1))</f>
        <v>1</v>
      </c>
    </row>
    <row r="31" spans="2:46" ht="12" customHeight="1" x14ac:dyDescent="0.15">
      <c r="B31" s="930"/>
      <c r="C31" s="935"/>
      <c r="D31" s="933"/>
      <c r="E31" s="933"/>
      <c r="F31" s="933"/>
      <c r="G31" s="933"/>
      <c r="H31" s="933"/>
      <c r="I31" s="933"/>
      <c r="J31" s="934"/>
      <c r="K31" s="103"/>
      <c r="L31" s="886"/>
      <c r="M31" s="887"/>
      <c r="N31" s="886"/>
      <c r="O31" s="887"/>
      <c r="P31" s="886"/>
      <c r="Q31" s="887"/>
      <c r="R31" s="903"/>
      <c r="S31" s="904"/>
      <c r="T31" s="905"/>
      <c r="U31" s="886"/>
      <c r="V31" s="887"/>
      <c r="W31" s="886"/>
      <c r="X31" s="887"/>
      <c r="Y31" s="57"/>
      <c r="Z31" s="57"/>
      <c r="AA31" s="57"/>
      <c r="AB31" s="57"/>
      <c r="AC31" s="63"/>
      <c r="AD31" s="63"/>
      <c r="AE31" s="63"/>
      <c r="AF31" s="63"/>
      <c r="AG31" s="63"/>
      <c r="AH31" s="63"/>
      <c r="AI31" s="63"/>
      <c r="AJ31" s="63"/>
      <c r="AK31" s="900"/>
      <c r="AL31" s="901"/>
      <c r="AM31" s="901"/>
      <c r="AN31" s="901"/>
      <c r="AO31" s="902"/>
      <c r="AP31" s="2"/>
      <c r="AQ31" s="62">
        <f t="shared" ref="AQ31" si="4">IF(P33="材質劣化",2,IF(P33="漏水",3,1))</f>
        <v>1</v>
      </c>
    </row>
    <row r="32" spans="2:46" ht="12" customHeight="1" x14ac:dyDescent="0.15">
      <c r="B32" s="930"/>
      <c r="C32" s="935"/>
      <c r="D32" s="933"/>
      <c r="E32" s="933"/>
      <c r="F32" s="933"/>
      <c r="G32" s="933"/>
      <c r="H32" s="933"/>
      <c r="I32" s="933"/>
      <c r="J32" s="934"/>
      <c r="K32" s="103"/>
      <c r="L32" s="886"/>
      <c r="M32" s="887"/>
      <c r="N32" s="886"/>
      <c r="O32" s="887"/>
      <c r="P32" s="886"/>
      <c r="Q32" s="887"/>
      <c r="R32" s="903"/>
      <c r="S32" s="904"/>
      <c r="T32" s="905"/>
      <c r="U32" s="886"/>
      <c r="V32" s="887"/>
      <c r="W32" s="886"/>
      <c r="X32" s="887"/>
      <c r="Y32" s="57"/>
      <c r="Z32" s="57"/>
      <c r="AA32" s="57"/>
      <c r="AB32" s="57"/>
      <c r="AC32" s="63"/>
      <c r="AD32" s="63"/>
      <c r="AE32" s="63"/>
      <c r="AF32" s="63"/>
      <c r="AG32" s="63"/>
      <c r="AH32" s="63"/>
      <c r="AI32" s="63"/>
      <c r="AJ32" s="63"/>
      <c r="AK32" s="900"/>
      <c r="AL32" s="901"/>
      <c r="AM32" s="901"/>
      <c r="AN32" s="901"/>
      <c r="AO32" s="902"/>
      <c r="AP32" s="2"/>
      <c r="AQ32" s="62">
        <f t="shared" ref="AQ32" si="5">IF(P37="材質劣化",2,IF(P37="漏水",3,1))</f>
        <v>1</v>
      </c>
      <c r="AS32" s="3"/>
      <c r="AT32" s="3"/>
    </row>
    <row r="33" spans="2:86" ht="12" customHeight="1" x14ac:dyDescent="0.15">
      <c r="B33" s="930"/>
      <c r="C33" s="935"/>
      <c r="D33" s="933"/>
      <c r="E33" s="933"/>
      <c r="F33" s="933"/>
      <c r="G33" s="933"/>
      <c r="H33" s="933"/>
      <c r="I33" s="933"/>
      <c r="J33" s="934"/>
      <c r="K33" s="103"/>
      <c r="L33" s="886"/>
      <c r="M33" s="887"/>
      <c r="N33" s="886"/>
      <c r="O33" s="887"/>
      <c r="P33" s="886"/>
      <c r="Q33" s="887"/>
      <c r="R33" s="903"/>
      <c r="S33" s="904"/>
      <c r="T33" s="905"/>
      <c r="U33" s="886"/>
      <c r="V33" s="887"/>
      <c r="W33" s="886"/>
      <c r="X33" s="887"/>
      <c r="Y33" s="57"/>
      <c r="Z33" s="57"/>
      <c r="AA33" s="57"/>
      <c r="AB33" s="57"/>
      <c r="AC33" s="63"/>
      <c r="AD33" s="63"/>
      <c r="AE33" s="63"/>
      <c r="AF33" s="63"/>
      <c r="AG33" s="63"/>
      <c r="AH33" s="63"/>
      <c r="AI33" s="63"/>
      <c r="AJ33" s="63"/>
      <c r="AK33" s="900"/>
      <c r="AL33" s="901"/>
      <c r="AM33" s="901"/>
      <c r="AN33" s="901"/>
      <c r="AO33" s="902"/>
      <c r="AP33" s="2"/>
      <c r="AQ33" s="62">
        <f t="shared" si="3"/>
        <v>1</v>
      </c>
      <c r="AS33" s="189"/>
      <c r="AT33" s="189"/>
    </row>
    <row r="34" spans="2:86" ht="12" customHeight="1" x14ac:dyDescent="0.15">
      <c r="B34" s="930"/>
      <c r="C34" s="935"/>
      <c r="D34" s="933"/>
      <c r="E34" s="933"/>
      <c r="F34" s="933"/>
      <c r="G34" s="933"/>
      <c r="H34" s="933"/>
      <c r="I34" s="933"/>
      <c r="J34" s="934"/>
      <c r="K34" s="103"/>
      <c r="L34" s="886"/>
      <c r="M34" s="887"/>
      <c r="N34" s="886"/>
      <c r="O34" s="887"/>
      <c r="P34" s="886"/>
      <c r="Q34" s="887"/>
      <c r="R34" s="903"/>
      <c r="S34" s="904"/>
      <c r="T34" s="905"/>
      <c r="U34" s="886"/>
      <c r="V34" s="887"/>
      <c r="W34" s="886"/>
      <c r="X34" s="887"/>
      <c r="Y34" s="57"/>
      <c r="Z34" s="57"/>
      <c r="AA34" s="57"/>
      <c r="AB34" s="57"/>
      <c r="AC34" s="63"/>
      <c r="AD34" s="63"/>
      <c r="AE34" s="63"/>
      <c r="AF34" s="63"/>
      <c r="AG34" s="63"/>
      <c r="AH34" s="63"/>
      <c r="AI34" s="63"/>
      <c r="AJ34" s="63"/>
      <c r="AK34" s="900"/>
      <c r="AL34" s="901"/>
      <c r="AM34" s="901"/>
      <c r="AN34" s="901"/>
      <c r="AO34" s="902"/>
      <c r="AP34" s="2"/>
      <c r="AQ34" s="62">
        <f t="shared" ref="AQ34" si="6">IF(P36="材質劣化",2,IF(P36="漏水",3,1))</f>
        <v>1</v>
      </c>
      <c r="AS34" s="190"/>
      <c r="AT34" s="190"/>
    </row>
    <row r="35" spans="2:86" ht="12" customHeight="1" x14ac:dyDescent="0.15">
      <c r="B35" s="930"/>
      <c r="C35" s="935"/>
      <c r="D35" s="933"/>
      <c r="E35" s="933"/>
      <c r="F35" s="933"/>
      <c r="G35" s="933"/>
      <c r="H35" s="933"/>
      <c r="I35" s="933"/>
      <c r="J35" s="934"/>
      <c r="K35" s="962" t="s">
        <v>376</v>
      </c>
      <c r="L35" s="920" t="s">
        <v>181</v>
      </c>
      <c r="M35" s="920"/>
      <c r="N35" s="920"/>
      <c r="O35" s="920"/>
      <c r="P35" s="920"/>
      <c r="Q35" s="920"/>
      <c r="R35" s="920"/>
      <c r="S35" s="920"/>
      <c r="T35" s="920"/>
      <c r="U35" s="920"/>
      <c r="V35" s="920"/>
      <c r="W35" s="920"/>
      <c r="X35" s="920"/>
      <c r="Y35" s="942" t="s">
        <v>329</v>
      </c>
      <c r="Z35" s="943"/>
      <c r="AA35" s="943"/>
      <c r="AB35" s="928"/>
      <c r="AC35" s="129">
        <f t="shared" ref="AC35:AJ35" si="7">SUM(AC11:AC34)</f>
        <v>0</v>
      </c>
      <c r="AD35" s="129">
        <f t="shared" si="7"/>
        <v>0</v>
      </c>
      <c r="AE35" s="129">
        <f>SUM(AE11:AE34)</f>
        <v>0</v>
      </c>
      <c r="AF35" s="129">
        <f t="shared" si="7"/>
        <v>0</v>
      </c>
      <c r="AG35" s="129">
        <f t="shared" si="7"/>
        <v>0</v>
      </c>
      <c r="AH35" s="129">
        <f t="shared" si="7"/>
        <v>0</v>
      </c>
      <c r="AI35" s="129">
        <f t="shared" si="7"/>
        <v>0</v>
      </c>
      <c r="AJ35" s="130">
        <f t="shared" si="7"/>
        <v>0</v>
      </c>
      <c r="AK35" s="920" t="s">
        <v>501</v>
      </c>
      <c r="AL35" s="920"/>
      <c r="AM35" s="969"/>
      <c r="AN35" s="969"/>
      <c r="AO35" s="969"/>
      <c r="AP35" s="2"/>
    </row>
    <row r="36" spans="2:86" ht="12" customHeight="1" x14ac:dyDescent="0.15">
      <c r="B36" s="930"/>
      <c r="C36" s="935"/>
      <c r="D36" s="933"/>
      <c r="E36" s="933"/>
      <c r="F36" s="933"/>
      <c r="G36" s="933"/>
      <c r="H36" s="933"/>
      <c r="I36" s="933"/>
      <c r="J36" s="934"/>
      <c r="K36" s="963"/>
      <c r="L36" s="911" t="s">
        <v>330</v>
      </c>
      <c r="M36" s="912"/>
      <c r="N36" s="913"/>
      <c r="O36" s="911" t="s">
        <v>502</v>
      </c>
      <c r="P36" s="912"/>
      <c r="Q36" s="912"/>
      <c r="R36" s="912"/>
      <c r="S36" s="912"/>
      <c r="T36" s="912"/>
      <c r="U36" s="912"/>
      <c r="V36" s="912"/>
      <c r="W36" s="912"/>
      <c r="X36" s="913"/>
      <c r="Y36" s="56" t="s">
        <v>21</v>
      </c>
      <c r="Z36" s="52" t="s">
        <v>22</v>
      </c>
      <c r="AA36" s="52" t="s">
        <v>327</v>
      </c>
      <c r="AB36" s="52" t="s">
        <v>328</v>
      </c>
      <c r="AC36" s="52" t="s">
        <v>21</v>
      </c>
      <c r="AD36" s="52" t="s">
        <v>22</v>
      </c>
      <c r="AE36" s="52" t="s">
        <v>327</v>
      </c>
      <c r="AF36" s="52" t="s">
        <v>328</v>
      </c>
      <c r="AG36" s="52" t="s">
        <v>21</v>
      </c>
      <c r="AH36" s="52" t="s">
        <v>22</v>
      </c>
      <c r="AI36" s="52" t="s">
        <v>327</v>
      </c>
      <c r="AJ36" s="85" t="s">
        <v>328</v>
      </c>
      <c r="AK36" s="920"/>
      <c r="AL36" s="920"/>
      <c r="AM36" s="969"/>
      <c r="AN36" s="969"/>
      <c r="AO36" s="969"/>
      <c r="AP36" s="2"/>
    </row>
    <row r="37" spans="2:86" ht="14.25" customHeight="1" x14ac:dyDescent="0.15">
      <c r="B37" s="930"/>
      <c r="C37" s="935"/>
      <c r="D37" s="933"/>
      <c r="E37" s="933"/>
      <c r="F37" s="933"/>
      <c r="G37" s="933"/>
      <c r="H37" s="933"/>
      <c r="I37" s="933"/>
      <c r="J37" s="934"/>
      <c r="K37" s="963"/>
      <c r="L37" s="914"/>
      <c r="M37" s="915"/>
      <c r="N37" s="916"/>
      <c r="O37" s="914"/>
      <c r="P37" s="915"/>
      <c r="Q37" s="915"/>
      <c r="R37" s="915"/>
      <c r="S37" s="915"/>
      <c r="T37" s="915"/>
      <c r="U37" s="915"/>
      <c r="V37" s="915"/>
      <c r="W37" s="915"/>
      <c r="X37" s="916"/>
      <c r="Y37" s="921" t="str">
        <f>IF(COUNTIF(Y11:Y34,"〇")&gt;0,"1","  ")</f>
        <v xml:space="preserve">  </v>
      </c>
      <c r="Z37" s="921" t="str">
        <f>IF(COUNTIF(Z11:Z34,"〇")&gt;0,"1","  ")</f>
        <v xml:space="preserve">  </v>
      </c>
      <c r="AA37" s="921" t="str">
        <f>IF(COUNTIF(AA11:AA34,"〇")&gt;0,"1","  ")</f>
        <v xml:space="preserve">  </v>
      </c>
      <c r="AB37" s="921" t="str">
        <f>IF(COUNTIF(AB11:AB34,"〇")&gt;0,"1","  ")</f>
        <v xml:space="preserve">  </v>
      </c>
      <c r="AC37" s="921">
        <f>COUNTA(AC11:AC34)</f>
        <v>0</v>
      </c>
      <c r="AD37" s="921">
        <f t="shared" ref="AD37:AI37" si="8">COUNTA(AD11:AD34)</f>
        <v>0</v>
      </c>
      <c r="AE37" s="921">
        <f t="shared" si="8"/>
        <v>0</v>
      </c>
      <c r="AF37" s="921">
        <f t="shared" si="8"/>
        <v>0</v>
      </c>
      <c r="AG37" s="921">
        <f t="shared" si="8"/>
        <v>0</v>
      </c>
      <c r="AH37" s="921">
        <f t="shared" si="8"/>
        <v>0</v>
      </c>
      <c r="AI37" s="921">
        <f t="shared" si="8"/>
        <v>0</v>
      </c>
      <c r="AJ37" s="921">
        <f>COUNTA(AJ11:AJ34)</f>
        <v>0</v>
      </c>
      <c r="AK37" s="920"/>
      <c r="AL37" s="920"/>
      <c r="AM37" s="969"/>
      <c r="AN37" s="969"/>
      <c r="AO37" s="969"/>
      <c r="AP37" s="2"/>
    </row>
    <row r="38" spans="2:86" ht="14.25" customHeight="1" x14ac:dyDescent="0.15">
      <c r="B38" s="930"/>
      <c r="C38" s="935"/>
      <c r="D38" s="933"/>
      <c r="E38" s="933"/>
      <c r="F38" s="933"/>
      <c r="G38" s="933"/>
      <c r="H38" s="933"/>
      <c r="I38" s="933"/>
      <c r="J38" s="934"/>
      <c r="K38" s="963"/>
      <c r="L38" s="917"/>
      <c r="M38" s="918"/>
      <c r="N38" s="919"/>
      <c r="O38" s="917"/>
      <c r="P38" s="918"/>
      <c r="Q38" s="918"/>
      <c r="R38" s="918"/>
      <c r="S38" s="918"/>
      <c r="T38" s="918"/>
      <c r="U38" s="918"/>
      <c r="V38" s="918"/>
      <c r="W38" s="918"/>
      <c r="X38" s="919"/>
      <c r="Y38" s="921"/>
      <c r="Z38" s="921"/>
      <c r="AA38" s="921"/>
      <c r="AB38" s="921"/>
      <c r="AC38" s="921"/>
      <c r="AD38" s="921"/>
      <c r="AE38" s="921"/>
      <c r="AF38" s="921"/>
      <c r="AG38" s="921"/>
      <c r="AH38" s="921"/>
      <c r="AI38" s="921"/>
      <c r="AJ38" s="921"/>
      <c r="AK38" s="920"/>
      <c r="AL38" s="920"/>
      <c r="AM38" s="969"/>
      <c r="AN38" s="969"/>
      <c r="AO38" s="969"/>
      <c r="AP38" s="2"/>
    </row>
    <row r="39" spans="2:86" ht="12" customHeight="1" x14ac:dyDescent="0.15">
      <c r="B39" s="930"/>
      <c r="C39" s="935"/>
      <c r="D39" s="933"/>
      <c r="E39" s="933"/>
      <c r="F39" s="933"/>
      <c r="G39" s="933"/>
      <c r="H39" s="933"/>
      <c r="I39" s="933"/>
      <c r="J39" s="933"/>
      <c r="K39" s="957" t="s">
        <v>503</v>
      </c>
      <c r="L39" s="964"/>
      <c r="M39" s="964"/>
      <c r="N39" s="964"/>
      <c r="O39" s="964"/>
      <c r="P39" s="964"/>
      <c r="Q39" s="964"/>
      <c r="R39" s="964"/>
      <c r="S39" s="964"/>
      <c r="T39" s="964"/>
      <c r="U39" s="964"/>
      <c r="V39" s="964"/>
      <c r="W39" s="964"/>
      <c r="X39" s="964"/>
      <c r="Y39" s="964"/>
      <c r="Z39" s="964"/>
      <c r="AA39" s="964"/>
      <c r="AB39" s="964"/>
      <c r="AC39" s="964"/>
      <c r="AD39" s="964"/>
      <c r="AE39" s="964"/>
      <c r="AF39" s="964"/>
      <c r="AG39" s="964"/>
      <c r="AH39" s="964"/>
      <c r="AI39" s="964"/>
      <c r="AJ39" s="964"/>
      <c r="AK39" s="965"/>
      <c r="AL39" s="965"/>
      <c r="AM39" s="965"/>
      <c r="AN39" s="965"/>
      <c r="AO39" s="966"/>
      <c r="AP39" s="2"/>
    </row>
    <row r="40" spans="2:86" ht="12" customHeight="1" x14ac:dyDescent="0.15">
      <c r="B40" s="930"/>
      <c r="C40" s="935"/>
      <c r="D40" s="933"/>
      <c r="E40" s="933"/>
      <c r="F40" s="933"/>
      <c r="G40" s="933"/>
      <c r="H40" s="933"/>
      <c r="I40" s="933"/>
      <c r="J40" s="933"/>
      <c r="K40" s="958"/>
      <c r="L40" s="965"/>
      <c r="M40" s="965"/>
      <c r="N40" s="965"/>
      <c r="O40" s="965"/>
      <c r="P40" s="965"/>
      <c r="Q40" s="965"/>
      <c r="R40" s="965"/>
      <c r="S40" s="965"/>
      <c r="T40" s="965"/>
      <c r="U40" s="965"/>
      <c r="V40" s="965"/>
      <c r="W40" s="965"/>
      <c r="X40" s="965"/>
      <c r="Y40" s="965"/>
      <c r="Z40" s="965"/>
      <c r="AA40" s="965"/>
      <c r="AB40" s="965"/>
      <c r="AC40" s="965"/>
      <c r="AD40" s="965"/>
      <c r="AE40" s="965"/>
      <c r="AF40" s="965"/>
      <c r="AG40" s="965"/>
      <c r="AH40" s="965"/>
      <c r="AI40" s="965"/>
      <c r="AJ40" s="965"/>
      <c r="AK40" s="965"/>
      <c r="AL40" s="965"/>
      <c r="AM40" s="965"/>
      <c r="AN40" s="965"/>
      <c r="AO40" s="966"/>
      <c r="AP40" s="2"/>
    </row>
    <row r="41" spans="2:86" ht="12" customHeight="1" x14ac:dyDescent="0.15">
      <c r="B41" s="930"/>
      <c r="C41" s="935"/>
      <c r="D41" s="933"/>
      <c r="E41" s="933"/>
      <c r="F41" s="933"/>
      <c r="G41" s="933"/>
      <c r="H41" s="933"/>
      <c r="I41" s="933"/>
      <c r="J41" s="933"/>
      <c r="K41" s="958"/>
      <c r="L41" s="965"/>
      <c r="M41" s="965"/>
      <c r="N41" s="965"/>
      <c r="O41" s="965"/>
      <c r="P41" s="965"/>
      <c r="Q41" s="965"/>
      <c r="R41" s="965"/>
      <c r="S41" s="965"/>
      <c r="T41" s="965"/>
      <c r="U41" s="965"/>
      <c r="V41" s="965"/>
      <c r="W41" s="965"/>
      <c r="X41" s="965"/>
      <c r="Y41" s="965"/>
      <c r="Z41" s="965"/>
      <c r="AA41" s="965"/>
      <c r="AB41" s="965"/>
      <c r="AC41" s="965"/>
      <c r="AD41" s="965"/>
      <c r="AE41" s="965"/>
      <c r="AF41" s="965"/>
      <c r="AG41" s="965"/>
      <c r="AH41" s="965"/>
      <c r="AI41" s="965"/>
      <c r="AJ41" s="965"/>
      <c r="AK41" s="965"/>
      <c r="AL41" s="965"/>
      <c r="AM41" s="965"/>
      <c r="AN41" s="965"/>
      <c r="AO41" s="966"/>
      <c r="AP41" s="2"/>
    </row>
    <row r="42" spans="2:86" ht="12" customHeight="1" x14ac:dyDescent="0.15">
      <c r="B42" s="930"/>
      <c r="C42" s="935"/>
      <c r="D42" s="933"/>
      <c r="E42" s="933"/>
      <c r="F42" s="933"/>
      <c r="G42" s="933"/>
      <c r="H42" s="933"/>
      <c r="I42" s="933"/>
      <c r="J42" s="933"/>
      <c r="K42" s="958"/>
      <c r="L42" s="967"/>
      <c r="M42" s="967"/>
      <c r="N42" s="967"/>
      <c r="O42" s="967"/>
      <c r="P42" s="967"/>
      <c r="Q42" s="967"/>
      <c r="R42" s="967"/>
      <c r="S42" s="967"/>
      <c r="T42" s="967"/>
      <c r="U42" s="967"/>
      <c r="V42" s="967"/>
      <c r="W42" s="967"/>
      <c r="X42" s="967"/>
      <c r="Y42" s="967"/>
      <c r="Z42" s="967"/>
      <c r="AA42" s="967"/>
      <c r="AB42" s="967"/>
      <c r="AC42" s="967"/>
      <c r="AD42" s="967"/>
      <c r="AE42" s="967"/>
      <c r="AF42" s="967"/>
      <c r="AG42" s="967"/>
      <c r="AH42" s="967"/>
      <c r="AI42" s="967"/>
      <c r="AJ42" s="967"/>
      <c r="AK42" s="967"/>
      <c r="AL42" s="967"/>
      <c r="AM42" s="967"/>
      <c r="AN42" s="967"/>
      <c r="AO42" s="968"/>
      <c r="AP42" s="43"/>
      <c r="CD42" s="2"/>
      <c r="CE42" s="2"/>
      <c r="CF42" s="2"/>
      <c r="CG42" s="2"/>
      <c r="CH42" s="2"/>
    </row>
    <row r="43" spans="2:86" ht="12" customHeight="1" x14ac:dyDescent="0.15">
      <c r="B43" s="930"/>
      <c r="C43" s="935"/>
      <c r="D43" s="933"/>
      <c r="E43" s="933"/>
      <c r="F43" s="933"/>
      <c r="G43" s="933"/>
      <c r="H43" s="933"/>
      <c r="I43" s="933"/>
      <c r="J43" s="934"/>
      <c r="K43" s="953" t="s">
        <v>331</v>
      </c>
      <c r="L43" s="953"/>
      <c r="M43" s="953"/>
      <c r="N43" s="953"/>
      <c r="O43" s="953"/>
      <c r="P43" s="953"/>
      <c r="Q43" s="953"/>
      <c r="R43" s="953"/>
      <c r="S43" s="953"/>
      <c r="T43" s="953"/>
      <c r="U43" s="953"/>
      <c r="V43" s="953"/>
      <c r="W43" s="953"/>
      <c r="X43" s="953"/>
      <c r="Y43" s="953"/>
      <c r="Z43" s="953"/>
      <c r="AA43" s="953"/>
      <c r="AB43" s="953"/>
      <c r="AC43" s="953"/>
      <c r="AD43" s="953"/>
      <c r="AE43" s="953"/>
      <c r="AF43" s="953"/>
      <c r="AG43" s="953"/>
      <c r="AH43" s="953"/>
      <c r="AI43" s="953"/>
      <c r="AJ43" s="953"/>
      <c r="AK43" s="953"/>
      <c r="AL43" s="953"/>
      <c r="AM43" s="953"/>
      <c r="AN43" s="953"/>
      <c r="AO43" s="953"/>
      <c r="AP43" s="43"/>
      <c r="CD43" s="2"/>
      <c r="CE43" s="2"/>
      <c r="CF43" s="2"/>
      <c r="CG43" s="2"/>
      <c r="CH43" s="2"/>
    </row>
    <row r="44" spans="2:86" ht="12" customHeight="1" x14ac:dyDescent="0.15">
      <c r="B44" s="930"/>
      <c r="C44" s="935"/>
      <c r="D44" s="933"/>
      <c r="E44" s="933"/>
      <c r="F44" s="933"/>
      <c r="G44" s="933"/>
      <c r="H44" s="933"/>
      <c r="I44" s="933"/>
      <c r="J44" s="934"/>
      <c r="K44" s="959" t="s">
        <v>497</v>
      </c>
      <c r="L44" s="960"/>
      <c r="M44" s="960"/>
      <c r="N44" s="960"/>
      <c r="O44" s="960"/>
      <c r="P44" s="960"/>
      <c r="Q44" s="960"/>
      <c r="R44" s="960"/>
      <c r="S44" s="960"/>
      <c r="T44" s="960"/>
      <c r="U44" s="960"/>
      <c r="V44" s="960"/>
      <c r="W44" s="960"/>
      <c r="X44" s="960"/>
      <c r="Y44" s="960"/>
      <c r="Z44" s="960"/>
      <c r="AA44" s="960"/>
      <c r="AB44" s="960"/>
      <c r="AC44" s="960"/>
      <c r="AD44" s="960"/>
      <c r="AE44" s="960"/>
      <c r="AF44" s="960"/>
      <c r="AG44" s="960"/>
      <c r="AH44" s="960"/>
      <c r="AI44" s="960"/>
      <c r="AJ44" s="960"/>
      <c r="AK44" s="960"/>
      <c r="AL44" s="960"/>
      <c r="AM44" s="960"/>
      <c r="AN44" s="960"/>
      <c r="AO44" s="961"/>
      <c r="AP44" s="43"/>
      <c r="CD44" s="2"/>
      <c r="CE44" s="2"/>
      <c r="CF44" s="2"/>
      <c r="CG44" s="2"/>
      <c r="CH44" s="2"/>
    </row>
    <row r="45" spans="2:86" ht="12" customHeight="1" x14ac:dyDescent="0.15">
      <c r="B45" s="494"/>
      <c r="C45" s="936"/>
      <c r="D45" s="937"/>
      <c r="E45" s="937"/>
      <c r="F45" s="937"/>
      <c r="G45" s="937"/>
      <c r="H45" s="937"/>
      <c r="I45" s="937"/>
      <c r="J45" s="938"/>
      <c r="K45" s="954" t="s">
        <v>498</v>
      </c>
      <c r="L45" s="955"/>
      <c r="M45" s="955"/>
      <c r="N45" s="955"/>
      <c r="O45" s="955"/>
      <c r="P45" s="955"/>
      <c r="Q45" s="955"/>
      <c r="R45" s="955"/>
      <c r="S45" s="955"/>
      <c r="T45" s="955"/>
      <c r="U45" s="955"/>
      <c r="V45" s="955"/>
      <c r="W45" s="955"/>
      <c r="X45" s="955"/>
      <c r="Y45" s="955"/>
      <c r="Z45" s="955"/>
      <c r="AA45" s="955"/>
      <c r="AB45" s="955"/>
      <c r="AC45" s="955"/>
      <c r="AD45" s="955"/>
      <c r="AE45" s="955"/>
      <c r="AF45" s="955"/>
      <c r="AG45" s="955"/>
      <c r="AH45" s="955"/>
      <c r="AI45" s="955"/>
      <c r="AJ45" s="955"/>
      <c r="AK45" s="955"/>
      <c r="AL45" s="955"/>
      <c r="AM45" s="955"/>
      <c r="AN45" s="955"/>
      <c r="AO45" s="956"/>
      <c r="AP45" s="43"/>
      <c r="CD45" s="2"/>
      <c r="CE45" s="2"/>
      <c r="CF45" s="2"/>
      <c r="CG45" s="2"/>
      <c r="CH45" s="2"/>
    </row>
    <row r="46" spans="2:86" ht="12" customHeight="1" x14ac:dyDescent="0.2">
      <c r="B46" s="6" t="s">
        <v>404</v>
      </c>
      <c r="C46" s="116"/>
      <c r="D46" s="116"/>
      <c r="E46" s="116"/>
      <c r="F46" s="116"/>
      <c r="G46" s="116"/>
      <c r="H46" s="116"/>
      <c r="I46" s="116"/>
      <c r="J46" s="116"/>
      <c r="K46" s="114"/>
      <c r="L46" s="114"/>
      <c r="M46" s="114"/>
      <c r="N46" s="114"/>
      <c r="O46" s="114"/>
      <c r="P46" s="114"/>
      <c r="Q46" s="114"/>
      <c r="R46" s="114"/>
      <c r="S46" s="114"/>
      <c r="T46" s="114"/>
      <c r="U46" s="114"/>
      <c r="V46" s="114"/>
      <c r="W46" s="114"/>
      <c r="X46" s="114"/>
      <c r="Y46" s="114"/>
      <c r="Z46" s="114"/>
      <c r="AA46" s="114"/>
      <c r="AB46" s="114"/>
      <c r="AC46" s="114"/>
      <c r="AD46" s="114"/>
      <c r="AE46" s="114"/>
      <c r="AF46" s="114"/>
      <c r="AG46" s="114"/>
      <c r="AH46" s="114"/>
      <c r="AI46" s="114"/>
      <c r="AJ46" s="114"/>
      <c r="AK46" s="114"/>
      <c r="AL46" s="114"/>
      <c r="AM46" s="114"/>
      <c r="AN46" s="114"/>
      <c r="AO46" s="114"/>
      <c r="AP46" s="43"/>
      <c r="CD46" s="2"/>
      <c r="CE46" s="2"/>
      <c r="CF46" s="2"/>
      <c r="CG46" s="2"/>
      <c r="CH46" s="2"/>
    </row>
    <row r="47" spans="2:86" s="6" customFormat="1" ht="12" customHeight="1" x14ac:dyDescent="0.15">
      <c r="B47" s="2" t="s">
        <v>439</v>
      </c>
      <c r="AP47" s="43"/>
      <c r="AQ47" s="43"/>
      <c r="AR47" s="43"/>
      <c r="AS47" s="43"/>
      <c r="AT47" s="43"/>
      <c r="AU47" s="43"/>
      <c r="AV47" s="43"/>
      <c r="AW47" s="43"/>
      <c r="AX47" s="43"/>
      <c r="AY47" s="43"/>
      <c r="AZ47" s="43"/>
      <c r="BA47" s="43"/>
      <c r="BB47" s="43"/>
      <c r="BC47" s="43"/>
      <c r="BD47" s="43"/>
      <c r="BE47" s="43"/>
      <c r="BF47" s="43"/>
      <c r="BG47" s="43"/>
      <c r="BH47" s="43"/>
      <c r="BI47" s="43"/>
      <c r="BJ47" s="43"/>
      <c r="BK47" s="43"/>
      <c r="BL47" s="43"/>
      <c r="BM47" s="43"/>
      <c r="BN47" s="43"/>
      <c r="BO47" s="43"/>
      <c r="BP47" s="43"/>
      <c r="BQ47" s="43"/>
      <c r="BR47" s="43"/>
      <c r="BS47" s="43"/>
      <c r="BT47" s="43"/>
      <c r="BU47" s="43"/>
      <c r="BV47" s="43"/>
      <c r="BW47" s="43"/>
      <c r="BX47" s="43"/>
      <c r="BY47" s="43"/>
      <c r="BZ47" s="43"/>
      <c r="CA47" s="43"/>
      <c r="CB47" s="43"/>
      <c r="CC47" s="43"/>
    </row>
    <row r="48" spans="2:86" ht="12" customHeight="1" x14ac:dyDescent="0.15">
      <c r="B48" s="2" t="s">
        <v>440</v>
      </c>
      <c r="AP48" s="43"/>
      <c r="CD48" s="2"/>
      <c r="CE48" s="2"/>
      <c r="CF48" s="2"/>
      <c r="CG48" s="2"/>
      <c r="CH48" s="2"/>
    </row>
    <row r="49" spans="2:86" ht="12" customHeight="1" x14ac:dyDescent="0.15">
      <c r="B49" s="2" t="s">
        <v>441</v>
      </c>
      <c r="AP49" s="43"/>
      <c r="CD49" s="2"/>
      <c r="CE49" s="2"/>
      <c r="CF49" s="2"/>
      <c r="CG49" s="2"/>
      <c r="CH49" s="2"/>
    </row>
    <row r="50" spans="2:86" ht="12" customHeight="1" x14ac:dyDescent="0.15">
      <c r="B50" s="2" t="s">
        <v>332</v>
      </c>
    </row>
    <row r="51" spans="2:86" ht="12" customHeight="1" x14ac:dyDescent="0.15">
      <c r="B51" s="2" t="s">
        <v>442</v>
      </c>
    </row>
    <row r="52" spans="2:86" ht="12" customHeight="1" x14ac:dyDescent="0.15">
      <c r="B52" s="2" t="s">
        <v>333</v>
      </c>
    </row>
    <row r="53" spans="2:86" x14ac:dyDescent="0.15">
      <c r="B53" s="2" t="s">
        <v>437</v>
      </c>
    </row>
  </sheetData>
  <mergeCells count="248">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9"/>
  <conditionalFormatting sqref="Y11:AB28">
    <cfRule type="expression" dxfId="26" priority="5">
      <formula>$AQ11=2</formula>
    </cfRule>
  </conditionalFormatting>
  <conditionalFormatting sqref="Y29:AB29">
    <cfRule type="expression" dxfId="25" priority="14">
      <formula>$AQ28=2</formula>
    </cfRule>
  </conditionalFormatting>
  <conditionalFormatting sqref="Y30:AB31">
    <cfRule type="expression" dxfId="24" priority="12">
      <formula>$AQ28=2</formula>
    </cfRule>
  </conditionalFormatting>
  <conditionalFormatting sqref="Y32:AB32">
    <cfRule type="expression" dxfId="23" priority="10">
      <formula>$AQ29=2</formula>
    </cfRule>
  </conditionalFormatting>
  <conditionalFormatting sqref="Y33:AB33">
    <cfRule type="expression" dxfId="22" priority="8">
      <formula>$AQ29=2</formula>
    </cfRule>
  </conditionalFormatting>
  <conditionalFormatting sqref="Y34:AB34">
    <cfRule type="expression" dxfId="21" priority="6">
      <formula>$AQ29=2</formula>
    </cfRule>
  </conditionalFormatting>
  <conditionalFormatting sqref="Y11:AF28">
    <cfRule type="expression" dxfId="20" priority="2">
      <formula>$AQ11=3</formula>
    </cfRule>
  </conditionalFormatting>
  <conditionalFormatting sqref="Y29:AF29">
    <cfRule type="expression" dxfId="19" priority="15">
      <formula>$AQ28=3</formula>
    </cfRule>
  </conditionalFormatting>
  <conditionalFormatting sqref="Y30:AF31">
    <cfRule type="expression" dxfId="18" priority="13">
      <formula>$AQ28=3</formula>
    </cfRule>
  </conditionalFormatting>
  <conditionalFormatting sqref="Y32:AF32">
    <cfRule type="expression" dxfId="17" priority="11">
      <formula>$AQ29=3</formula>
    </cfRule>
  </conditionalFormatting>
  <conditionalFormatting sqref="Y33:AF33">
    <cfRule type="expression" dxfId="16" priority="9">
      <formula>$AQ29=3</formula>
    </cfRule>
  </conditionalFormatting>
  <conditionalFormatting sqref="Y34:AF34">
    <cfRule type="expression" dxfId="15" priority="7">
      <formula>$AQ29=3</formula>
    </cfRule>
  </conditionalFormatting>
  <conditionalFormatting sqref="AC11:AJ28">
    <cfRule type="expression" dxfId="14" priority="1">
      <formula>$AQ11=1</formula>
    </cfRule>
  </conditionalFormatting>
  <conditionalFormatting sqref="AC29:AJ29">
    <cfRule type="expression" dxfId="13" priority="27">
      <formula>$AQ28=1</formula>
    </cfRule>
  </conditionalFormatting>
  <conditionalFormatting sqref="AC30:AJ31">
    <cfRule type="expression" dxfId="12" priority="25">
      <formula>$AQ28=1</formula>
    </cfRule>
  </conditionalFormatting>
  <conditionalFormatting sqref="AC32:AJ32">
    <cfRule type="expression" dxfId="11" priority="23">
      <formula>$AQ29=1</formula>
    </cfRule>
  </conditionalFormatting>
  <conditionalFormatting sqref="AC33:AJ33">
    <cfRule type="expression" dxfId="10" priority="21">
      <formula>$AQ29=1</formula>
    </cfRule>
  </conditionalFormatting>
  <conditionalFormatting sqref="AC34:AJ34">
    <cfRule type="expression" dxfId="9" priority="19">
      <formula>$AQ29=1</formula>
    </cfRule>
  </conditionalFormatting>
  <conditionalFormatting sqref="AG11:AJ28">
    <cfRule type="expression" dxfId="8" priority="3">
      <formula>$AQ11=2</formula>
    </cfRule>
  </conditionalFormatting>
  <conditionalFormatting sqref="AG29:AJ29">
    <cfRule type="expression" dxfId="7" priority="26">
      <formula>$AQ28=2</formula>
    </cfRule>
  </conditionalFormatting>
  <conditionalFormatting sqref="AG30:AJ31">
    <cfRule type="expression" dxfId="6" priority="24">
      <formula>$AQ28=2</formula>
    </cfRule>
  </conditionalFormatting>
  <conditionalFormatting sqref="AG32:AJ32">
    <cfRule type="expression" dxfId="5" priority="22">
      <formula>$AQ29=2</formula>
    </cfRule>
  </conditionalFormatting>
  <conditionalFormatting sqref="AG33:AJ33">
    <cfRule type="expression" dxfId="4" priority="20">
      <formula>$AQ29=2</formula>
    </cfRule>
  </conditionalFormatting>
  <conditionalFormatting sqref="AG34:AJ34">
    <cfRule type="expression" dxfId="3" priority="18">
      <formula>$AQ29=2</formula>
    </cfRule>
  </conditionalFormatting>
  <dataValidations count="2">
    <dataValidation type="list" allowBlank="1" showInputMessage="1" showErrorMessage="1" sqref="Y11:AB34" xr:uid="{25288A61-9170-4124-AFA1-4CC240B84C8E}">
      <formula1>"〇,"</formula1>
    </dataValidation>
    <dataValidation type="list" allowBlank="1" showInputMessage="1" showErrorMessage="1" sqref="N11:O34" xr:uid="{BA9C1B68-4238-4336-9288-75119533004C}">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89" fitToWidth="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4D80E684-3705-45AD-9522-51CEB79D778B}">
          <x14:formula1>
            <xm:f>'(参考)リスト'!$G$16:$G$19</xm:f>
          </x14:formula1>
          <xm:sqref>AM35:AO38</xm:sqref>
        </x14:dataValidation>
        <x14:dataValidation type="list" allowBlank="1" showInputMessage="1" showErrorMessage="1" xr:uid="{9959517E-C592-486F-9DE9-A6AC56FFCFF8}">
          <x14:formula1>
            <xm:f>'(参考)リスト'!$B$16:$B$21</xm:f>
          </x14:formula1>
          <xm:sqref>L11:M34</xm:sqref>
        </x14:dataValidation>
        <x14:dataValidation type="list" allowBlank="1" showInputMessage="1" showErrorMessage="1" xr:uid="{A1C809AB-48FC-4834-ACBB-76D54C5449C9}">
          <x14:formula1>
            <xm:f>'(参考)リスト'!$E$16:$E$27</xm:f>
          </x14:formula1>
          <xm:sqref>R11:T34</xm:sqref>
        </x14:dataValidation>
        <x14:dataValidation type="list" allowBlank="1" showInputMessage="1" showErrorMessage="1" xr:uid="{CFE66613-A282-4061-BE92-0C354E8B01F2}">
          <x14:formula1>
            <xm:f>'(参考)リスト'!$D$16:$D$18</xm:f>
          </x14:formula1>
          <xm:sqref>P11:Q34</xm:sqref>
        </x14:dataValidation>
        <x14:dataValidation type="list" allowBlank="1" showInputMessage="1" showErrorMessage="1" xr:uid="{914DE400-DD88-4995-98DE-8EF74E911407}">
          <x14:formula1>
            <xm:f>'(参考)リスト'!$F$16:$F$21</xm:f>
          </x14:formula1>
          <xm:sqref>W11:X34 U20:V34</xm:sqref>
        </x14:dataValidation>
      </x14:dataValidations>
    </ext>
  </extLst>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7">
    <pageSetUpPr fitToPage="1"/>
  </sheetPr>
  <dimension ref="B2:BM21"/>
  <sheetViews>
    <sheetView showGridLines="0" view="pageBreakPreview" zoomScaleNormal="55" zoomScaleSheetLayoutView="100" workbookViewId="0">
      <selection activeCell="B3" sqref="B2:BK41"/>
    </sheetView>
  </sheetViews>
  <sheetFormatPr defaultColWidth="8.875" defaultRowHeight="13.5" x14ac:dyDescent="0.15"/>
  <cols>
    <col min="1" max="1" width="1.875" style="36" customWidth="1"/>
    <col min="2" max="60" width="2.125" style="131" customWidth="1"/>
    <col min="61" max="61" width="0.625" style="131" customWidth="1"/>
    <col min="62" max="62" width="2.125" style="131" customWidth="1"/>
    <col min="63" max="63" width="1" style="131" customWidth="1"/>
    <col min="64" max="65" width="2.125" style="131" customWidth="1"/>
    <col min="66" max="16384" width="8.875" style="36"/>
  </cols>
  <sheetData>
    <row r="2" spans="2:63" s="132" customFormat="1" ht="14.25" customHeight="1" x14ac:dyDescent="0.15">
      <c r="B2" s="133" t="s">
        <v>443</v>
      </c>
      <c r="C2" s="134"/>
      <c r="D2" s="134"/>
      <c r="E2" s="134"/>
      <c r="F2" s="134"/>
      <c r="G2" s="134"/>
      <c r="H2" s="134"/>
      <c r="I2" s="134"/>
      <c r="J2" s="134"/>
      <c r="K2" s="134"/>
      <c r="L2" s="134"/>
      <c r="M2" s="134"/>
      <c r="N2" s="134"/>
      <c r="O2" s="134"/>
      <c r="P2" s="134"/>
      <c r="Q2" s="134"/>
      <c r="R2" s="134"/>
      <c r="S2" s="134"/>
      <c r="T2" s="134"/>
      <c r="U2" s="134"/>
      <c r="V2" s="134"/>
      <c r="W2" s="134"/>
      <c r="X2" s="134"/>
      <c r="Y2" s="134"/>
      <c r="Z2" s="134"/>
      <c r="AA2" s="134"/>
      <c r="AB2" s="134"/>
      <c r="AC2" s="134"/>
      <c r="AD2" s="134"/>
      <c r="AE2" s="134"/>
      <c r="AF2" s="134"/>
      <c r="AG2" s="134"/>
      <c r="AH2" s="134"/>
      <c r="AI2" s="134"/>
      <c r="AJ2" s="134"/>
      <c r="AK2" s="134"/>
      <c r="AL2" s="134"/>
      <c r="AM2" s="134"/>
      <c r="AN2" s="134"/>
      <c r="AO2" s="134"/>
      <c r="AP2" s="134"/>
      <c r="AQ2" s="134"/>
      <c r="AR2" s="134"/>
      <c r="AS2" s="134"/>
      <c r="AT2" s="134"/>
      <c r="AU2" s="134"/>
      <c r="AV2" s="134"/>
      <c r="AW2" s="134"/>
      <c r="AX2" s="134"/>
      <c r="AY2" s="134"/>
      <c r="AZ2" s="134"/>
      <c r="BA2" s="134"/>
      <c r="BB2" s="134"/>
      <c r="BC2" s="134"/>
      <c r="BD2" s="134"/>
      <c r="BE2" s="134"/>
      <c r="BF2" s="134"/>
      <c r="BG2" s="134"/>
      <c r="BH2" s="134"/>
      <c r="BI2" s="134"/>
      <c r="BJ2" s="134"/>
      <c r="BK2" s="134"/>
    </row>
    <row r="3" spans="2:63" s="135" customFormat="1" ht="17.25" customHeight="1" x14ac:dyDescent="0.15">
      <c r="B3" s="972" t="s">
        <v>17</v>
      </c>
      <c r="C3" s="973"/>
      <c r="D3" s="973"/>
      <c r="E3" s="974"/>
      <c r="F3" s="1024" t="s">
        <v>531</v>
      </c>
      <c r="G3" s="1025"/>
      <c r="H3" s="1025"/>
      <c r="I3" s="1025"/>
      <c r="J3" s="1025"/>
      <c r="K3" s="1025"/>
      <c r="L3" s="1025"/>
      <c r="M3" s="1025"/>
      <c r="N3" s="1025"/>
      <c r="O3" s="1025"/>
      <c r="P3" s="1025"/>
      <c r="Q3" s="1025"/>
      <c r="R3" s="1025"/>
      <c r="S3" s="1025"/>
      <c r="T3" s="1026"/>
      <c r="U3" s="1013" t="s">
        <v>192</v>
      </c>
      <c r="V3" s="1014"/>
      <c r="W3" s="1014"/>
      <c r="X3" s="989"/>
      <c r="Y3" s="989"/>
      <c r="Z3" s="988" t="s">
        <v>682</v>
      </c>
      <c r="AA3" s="989"/>
      <c r="AB3" s="989"/>
      <c r="AC3" s="989"/>
      <c r="AD3" s="989"/>
      <c r="AE3" s="989"/>
      <c r="AF3" s="989"/>
      <c r="AG3" s="989"/>
      <c r="AH3" s="990"/>
      <c r="AI3" s="994" t="s">
        <v>445</v>
      </c>
      <c r="AJ3" s="995"/>
      <c r="AK3" s="995"/>
      <c r="AL3" s="995"/>
      <c r="AM3" s="995"/>
      <c r="AN3" s="996"/>
      <c r="AO3" s="1015" t="s">
        <v>536</v>
      </c>
      <c r="AP3" s="1016"/>
      <c r="AQ3" s="1016"/>
      <c r="AR3" s="1016"/>
      <c r="AS3" s="1016"/>
      <c r="AT3" s="1016"/>
      <c r="AU3" s="1016"/>
      <c r="AV3" s="1017"/>
      <c r="AW3" s="1001" t="s">
        <v>185</v>
      </c>
      <c r="AX3" s="1002"/>
      <c r="AY3" s="1002"/>
      <c r="AZ3" s="1002"/>
      <c r="BA3" s="1002"/>
      <c r="BB3" s="1003"/>
      <c r="BC3" s="1007">
        <v>45594</v>
      </c>
      <c r="BD3" s="1008"/>
      <c r="BE3" s="1008"/>
      <c r="BF3" s="1008"/>
      <c r="BG3" s="1008"/>
      <c r="BH3" s="1008"/>
      <c r="BI3" s="1008"/>
      <c r="BJ3" s="1008"/>
      <c r="BK3" s="1009"/>
    </row>
    <row r="4" spans="2:63" s="135" customFormat="1" ht="17.25" customHeight="1" x14ac:dyDescent="0.15">
      <c r="B4" s="981" t="s">
        <v>191</v>
      </c>
      <c r="C4" s="982"/>
      <c r="D4" s="982"/>
      <c r="E4" s="983"/>
      <c r="F4" s="984" t="s">
        <v>532</v>
      </c>
      <c r="G4" s="985"/>
      <c r="H4" s="985"/>
      <c r="I4" s="985"/>
      <c r="J4" s="985"/>
      <c r="K4" s="985"/>
      <c r="L4" s="985"/>
      <c r="M4" s="985"/>
      <c r="N4" s="985"/>
      <c r="O4" s="985"/>
      <c r="P4" s="985"/>
      <c r="Q4" s="985"/>
      <c r="R4" s="985"/>
      <c r="S4" s="985"/>
      <c r="T4" s="986"/>
      <c r="U4" s="1013" t="s">
        <v>237</v>
      </c>
      <c r="V4" s="1014"/>
      <c r="W4" s="1014"/>
      <c r="X4" s="989"/>
      <c r="Y4" s="989"/>
      <c r="Z4" s="991" t="s">
        <v>534</v>
      </c>
      <c r="AA4" s="992"/>
      <c r="AB4" s="992"/>
      <c r="AC4" s="992"/>
      <c r="AD4" s="992"/>
      <c r="AE4" s="992"/>
      <c r="AF4" s="992"/>
      <c r="AG4" s="992"/>
      <c r="AH4" s="993"/>
      <c r="AI4" s="997"/>
      <c r="AJ4" s="998"/>
      <c r="AK4" s="998"/>
      <c r="AL4" s="998"/>
      <c r="AM4" s="998"/>
      <c r="AN4" s="999"/>
      <c r="AO4" s="1018" t="s">
        <v>537</v>
      </c>
      <c r="AP4" s="1019"/>
      <c r="AQ4" s="1019"/>
      <c r="AR4" s="1019"/>
      <c r="AS4" s="1019"/>
      <c r="AT4" s="1019"/>
      <c r="AU4" s="1019"/>
      <c r="AV4" s="1020"/>
      <c r="AW4" s="1004"/>
      <c r="AX4" s="1005"/>
      <c r="AY4" s="1005"/>
      <c r="AZ4" s="1005"/>
      <c r="BA4" s="1005"/>
      <c r="BB4" s="1006"/>
      <c r="BC4" s="1010"/>
      <c r="BD4" s="1011"/>
      <c r="BE4" s="1011"/>
      <c r="BF4" s="1011"/>
      <c r="BG4" s="1011"/>
      <c r="BH4" s="1011"/>
      <c r="BI4" s="1011"/>
      <c r="BJ4" s="1011"/>
      <c r="BK4" s="1012"/>
    </row>
    <row r="5" spans="2:63" ht="42.75" customHeight="1" x14ac:dyDescent="0.15">
      <c r="B5" s="1032" t="s">
        <v>190</v>
      </c>
      <c r="C5" s="1029"/>
      <c r="D5" s="1029"/>
      <c r="E5" s="1029"/>
      <c r="F5" s="1029"/>
      <c r="G5" s="1030"/>
      <c r="H5" s="1028" t="s">
        <v>189</v>
      </c>
      <c r="I5" s="1029"/>
      <c r="J5" s="1029"/>
      <c r="K5" s="1029"/>
      <c r="L5" s="1029"/>
      <c r="M5" s="1029"/>
      <c r="N5" s="1029"/>
      <c r="O5" s="1030"/>
      <c r="P5" s="1031" t="s">
        <v>520</v>
      </c>
      <c r="Q5" s="940"/>
      <c r="R5" s="940"/>
      <c r="S5" s="940"/>
      <c r="T5" s="940"/>
      <c r="U5" s="940"/>
      <c r="V5" s="940"/>
      <c r="W5" s="940"/>
      <c r="X5" s="940"/>
      <c r="Y5" s="940"/>
      <c r="Z5" s="940"/>
      <c r="AA5" s="940"/>
      <c r="AB5" s="940"/>
      <c r="AC5" s="940"/>
      <c r="AD5" s="940"/>
      <c r="AE5" s="940"/>
      <c r="AF5" s="940"/>
      <c r="AG5" s="940"/>
      <c r="AH5" s="940"/>
      <c r="AI5" s="940"/>
      <c r="AJ5" s="940"/>
      <c r="AK5" s="940"/>
      <c r="AL5" s="940"/>
      <c r="AM5" s="940"/>
      <c r="AN5" s="1031" t="s">
        <v>188</v>
      </c>
      <c r="AO5" s="940"/>
      <c r="AP5" s="940"/>
      <c r="AQ5" s="940"/>
      <c r="AR5" s="940"/>
      <c r="AS5" s="940"/>
      <c r="AT5" s="940"/>
      <c r="AU5" s="940"/>
      <c r="AV5" s="940"/>
      <c r="AW5" s="940"/>
      <c r="AX5" s="940"/>
      <c r="AY5" s="940"/>
      <c r="AZ5" s="940"/>
      <c r="BA5" s="940"/>
      <c r="BB5" s="940"/>
      <c r="BC5" s="940"/>
      <c r="BD5" s="940"/>
      <c r="BE5" s="940"/>
      <c r="BF5" s="940"/>
      <c r="BG5" s="940"/>
      <c r="BH5" s="940"/>
      <c r="BI5" s="940"/>
      <c r="BJ5" s="940"/>
      <c r="BK5" s="941"/>
    </row>
    <row r="6" spans="2:63" ht="29.25" customHeight="1" x14ac:dyDescent="0.15">
      <c r="B6" s="1027"/>
      <c r="C6" s="670"/>
      <c r="D6" s="670"/>
      <c r="E6" s="670"/>
      <c r="F6" s="670"/>
      <c r="G6" s="671"/>
      <c r="H6" s="987"/>
      <c r="I6" s="987"/>
      <c r="J6" s="987"/>
      <c r="K6" s="987"/>
      <c r="L6" s="987"/>
      <c r="M6" s="987"/>
      <c r="N6" s="987"/>
      <c r="O6" s="987"/>
      <c r="P6" s="970"/>
      <c r="Q6" s="971"/>
      <c r="R6" s="971"/>
      <c r="S6" s="971"/>
      <c r="T6" s="971"/>
      <c r="U6" s="971"/>
      <c r="V6" s="971"/>
      <c r="W6" s="971"/>
      <c r="X6" s="971"/>
      <c r="Y6" s="971"/>
      <c r="Z6" s="971"/>
      <c r="AA6" s="971"/>
      <c r="AB6" s="971"/>
      <c r="AC6" s="971"/>
      <c r="AD6" s="971"/>
      <c r="AE6" s="971"/>
      <c r="AF6" s="971"/>
      <c r="AG6" s="971"/>
      <c r="AH6" s="971"/>
      <c r="AI6" s="971"/>
      <c r="AJ6" s="971"/>
      <c r="AK6" s="971"/>
      <c r="AL6" s="971"/>
      <c r="AM6" s="971"/>
      <c r="AN6" s="1021"/>
      <c r="AO6" s="1022"/>
      <c r="AP6" s="1022"/>
      <c r="AQ6" s="1022"/>
      <c r="AR6" s="1022"/>
      <c r="AS6" s="1022"/>
      <c r="AT6" s="1022"/>
      <c r="AU6" s="1022"/>
      <c r="AV6" s="1022"/>
      <c r="AW6" s="1022"/>
      <c r="AX6" s="1022"/>
      <c r="AY6" s="1022"/>
      <c r="AZ6" s="1022"/>
      <c r="BA6" s="1022"/>
      <c r="BB6" s="1022"/>
      <c r="BC6" s="1022"/>
      <c r="BD6" s="1022"/>
      <c r="BE6" s="1022"/>
      <c r="BF6" s="1022"/>
      <c r="BG6" s="1022"/>
      <c r="BH6" s="1022"/>
      <c r="BI6" s="1022"/>
      <c r="BJ6" s="1022"/>
      <c r="BK6" s="1023"/>
    </row>
    <row r="7" spans="2:63" ht="29.25" customHeight="1" x14ac:dyDescent="0.15">
      <c r="B7" s="1027"/>
      <c r="C7" s="670"/>
      <c r="D7" s="670"/>
      <c r="E7" s="670"/>
      <c r="F7" s="670"/>
      <c r="G7" s="671"/>
      <c r="H7" s="987"/>
      <c r="I7" s="987"/>
      <c r="J7" s="987"/>
      <c r="K7" s="987"/>
      <c r="L7" s="987"/>
      <c r="M7" s="987"/>
      <c r="N7" s="987"/>
      <c r="O7" s="987"/>
      <c r="P7" s="970"/>
      <c r="Q7" s="971"/>
      <c r="R7" s="971"/>
      <c r="S7" s="971"/>
      <c r="T7" s="971"/>
      <c r="U7" s="971"/>
      <c r="V7" s="971"/>
      <c r="W7" s="971"/>
      <c r="X7" s="971"/>
      <c r="Y7" s="971"/>
      <c r="Z7" s="971"/>
      <c r="AA7" s="971"/>
      <c r="AB7" s="971"/>
      <c r="AC7" s="971"/>
      <c r="AD7" s="971"/>
      <c r="AE7" s="971"/>
      <c r="AF7" s="971"/>
      <c r="AG7" s="971"/>
      <c r="AH7" s="971"/>
      <c r="AI7" s="971"/>
      <c r="AJ7" s="971"/>
      <c r="AK7" s="971"/>
      <c r="AL7" s="971"/>
      <c r="AM7" s="971"/>
      <c r="AN7" s="1021"/>
      <c r="AO7" s="1022"/>
      <c r="AP7" s="1022"/>
      <c r="AQ7" s="1022"/>
      <c r="AR7" s="1022"/>
      <c r="AS7" s="1022"/>
      <c r="AT7" s="1022"/>
      <c r="AU7" s="1022"/>
      <c r="AV7" s="1022"/>
      <c r="AW7" s="1022"/>
      <c r="AX7" s="1022"/>
      <c r="AY7" s="1022"/>
      <c r="AZ7" s="1022"/>
      <c r="BA7" s="1022"/>
      <c r="BB7" s="1022"/>
      <c r="BC7" s="1022"/>
      <c r="BD7" s="1022"/>
      <c r="BE7" s="1022"/>
      <c r="BF7" s="1022"/>
      <c r="BG7" s="1022"/>
      <c r="BH7" s="1022"/>
      <c r="BI7" s="1022"/>
      <c r="BJ7" s="1022"/>
      <c r="BK7" s="1023"/>
    </row>
    <row r="8" spans="2:63" ht="29.25" customHeight="1" x14ac:dyDescent="0.15">
      <c r="B8" s="975"/>
      <c r="C8" s="976"/>
      <c r="D8" s="976"/>
      <c r="E8" s="976"/>
      <c r="F8" s="976"/>
      <c r="G8" s="977"/>
      <c r="H8" s="978"/>
      <c r="I8" s="978"/>
      <c r="J8" s="978"/>
      <c r="K8" s="978"/>
      <c r="L8" s="978"/>
      <c r="M8" s="978"/>
      <c r="N8" s="978"/>
      <c r="O8" s="978"/>
      <c r="P8" s="979"/>
      <c r="Q8" s="980"/>
      <c r="R8" s="980"/>
      <c r="S8" s="980"/>
      <c r="T8" s="980"/>
      <c r="U8" s="980"/>
      <c r="V8" s="980"/>
      <c r="W8" s="980"/>
      <c r="X8" s="980"/>
      <c r="Y8" s="980"/>
      <c r="Z8" s="980"/>
      <c r="AA8" s="980"/>
      <c r="AB8" s="980"/>
      <c r="AC8" s="980"/>
      <c r="AD8" s="980"/>
      <c r="AE8" s="980"/>
      <c r="AF8" s="980"/>
      <c r="AG8" s="980"/>
      <c r="AH8" s="980"/>
      <c r="AI8" s="980"/>
      <c r="AJ8" s="980"/>
      <c r="AK8" s="980"/>
      <c r="AL8" s="980"/>
      <c r="AM8" s="980"/>
      <c r="AN8" s="979"/>
      <c r="AO8" s="980"/>
      <c r="AP8" s="980"/>
      <c r="AQ8" s="980"/>
      <c r="AR8" s="980"/>
      <c r="AS8" s="980"/>
      <c r="AT8" s="980"/>
      <c r="AU8" s="980"/>
      <c r="AV8" s="980"/>
      <c r="AW8" s="980"/>
      <c r="AX8" s="980"/>
      <c r="AY8" s="980"/>
      <c r="AZ8" s="980"/>
      <c r="BA8" s="980"/>
      <c r="BB8" s="980"/>
      <c r="BC8" s="980"/>
      <c r="BD8" s="980"/>
      <c r="BE8" s="980"/>
      <c r="BF8" s="980"/>
      <c r="BG8" s="980"/>
      <c r="BH8" s="980"/>
      <c r="BI8" s="980"/>
      <c r="BJ8" s="980"/>
      <c r="BK8" s="1000"/>
    </row>
    <row r="9" spans="2:63" ht="29.25" customHeight="1" x14ac:dyDescent="0.15">
      <c r="B9" s="975"/>
      <c r="C9" s="976"/>
      <c r="D9" s="976"/>
      <c r="E9" s="976"/>
      <c r="F9" s="976"/>
      <c r="G9" s="977"/>
      <c r="H9" s="978"/>
      <c r="I9" s="978"/>
      <c r="J9" s="978"/>
      <c r="K9" s="978"/>
      <c r="L9" s="978"/>
      <c r="M9" s="978"/>
      <c r="N9" s="978"/>
      <c r="O9" s="978"/>
      <c r="P9" s="979"/>
      <c r="Q9" s="980"/>
      <c r="R9" s="980"/>
      <c r="S9" s="980"/>
      <c r="T9" s="980"/>
      <c r="U9" s="980"/>
      <c r="V9" s="980"/>
      <c r="W9" s="980"/>
      <c r="X9" s="980"/>
      <c r="Y9" s="980"/>
      <c r="Z9" s="980"/>
      <c r="AA9" s="980"/>
      <c r="AB9" s="980"/>
      <c r="AC9" s="980"/>
      <c r="AD9" s="980"/>
      <c r="AE9" s="980"/>
      <c r="AF9" s="980"/>
      <c r="AG9" s="980"/>
      <c r="AH9" s="980"/>
      <c r="AI9" s="980"/>
      <c r="AJ9" s="980"/>
      <c r="AK9" s="980"/>
      <c r="AL9" s="980"/>
      <c r="AM9" s="980"/>
      <c r="AN9" s="979"/>
      <c r="AO9" s="980"/>
      <c r="AP9" s="980"/>
      <c r="AQ9" s="980"/>
      <c r="AR9" s="980"/>
      <c r="AS9" s="980"/>
      <c r="AT9" s="980"/>
      <c r="AU9" s="980"/>
      <c r="AV9" s="980"/>
      <c r="AW9" s="980"/>
      <c r="AX9" s="980"/>
      <c r="AY9" s="980"/>
      <c r="AZ9" s="980"/>
      <c r="BA9" s="980"/>
      <c r="BB9" s="980"/>
      <c r="BC9" s="980"/>
      <c r="BD9" s="980"/>
      <c r="BE9" s="980"/>
      <c r="BF9" s="980"/>
      <c r="BG9" s="980"/>
      <c r="BH9" s="980"/>
      <c r="BI9" s="980"/>
      <c r="BJ9" s="980"/>
      <c r="BK9" s="1000"/>
    </row>
    <row r="10" spans="2:63" ht="29.25" customHeight="1" x14ac:dyDescent="0.15">
      <c r="B10" s="975"/>
      <c r="C10" s="976"/>
      <c r="D10" s="976"/>
      <c r="E10" s="976"/>
      <c r="F10" s="976"/>
      <c r="G10" s="977"/>
      <c r="H10" s="978"/>
      <c r="I10" s="978"/>
      <c r="J10" s="978"/>
      <c r="K10" s="978"/>
      <c r="L10" s="978"/>
      <c r="M10" s="978"/>
      <c r="N10" s="978"/>
      <c r="O10" s="978"/>
      <c r="P10" s="979"/>
      <c r="Q10" s="980"/>
      <c r="R10" s="980"/>
      <c r="S10" s="980"/>
      <c r="T10" s="980"/>
      <c r="U10" s="980"/>
      <c r="V10" s="980"/>
      <c r="W10" s="980"/>
      <c r="X10" s="980"/>
      <c r="Y10" s="980"/>
      <c r="Z10" s="980"/>
      <c r="AA10" s="980"/>
      <c r="AB10" s="980"/>
      <c r="AC10" s="980"/>
      <c r="AD10" s="980"/>
      <c r="AE10" s="980"/>
      <c r="AF10" s="980"/>
      <c r="AG10" s="980"/>
      <c r="AH10" s="980"/>
      <c r="AI10" s="980"/>
      <c r="AJ10" s="980"/>
      <c r="AK10" s="980"/>
      <c r="AL10" s="980"/>
      <c r="AM10" s="980"/>
      <c r="AN10" s="979"/>
      <c r="AO10" s="980"/>
      <c r="AP10" s="980"/>
      <c r="AQ10" s="980"/>
      <c r="AR10" s="980"/>
      <c r="AS10" s="980"/>
      <c r="AT10" s="980"/>
      <c r="AU10" s="980"/>
      <c r="AV10" s="980"/>
      <c r="AW10" s="980"/>
      <c r="AX10" s="980"/>
      <c r="AY10" s="980"/>
      <c r="AZ10" s="980"/>
      <c r="BA10" s="980"/>
      <c r="BB10" s="980"/>
      <c r="BC10" s="980"/>
      <c r="BD10" s="980"/>
      <c r="BE10" s="980"/>
      <c r="BF10" s="980"/>
      <c r="BG10" s="980"/>
      <c r="BH10" s="980"/>
      <c r="BI10" s="980"/>
      <c r="BJ10" s="980"/>
      <c r="BK10" s="1000"/>
    </row>
    <row r="11" spans="2:63" ht="29.25" customHeight="1" x14ac:dyDescent="0.15">
      <c r="B11" s="975"/>
      <c r="C11" s="976"/>
      <c r="D11" s="976"/>
      <c r="E11" s="976"/>
      <c r="F11" s="976"/>
      <c r="G11" s="977"/>
      <c r="H11" s="978"/>
      <c r="I11" s="978"/>
      <c r="J11" s="978"/>
      <c r="K11" s="978"/>
      <c r="L11" s="978"/>
      <c r="M11" s="978"/>
      <c r="N11" s="978"/>
      <c r="O11" s="978"/>
      <c r="P11" s="979"/>
      <c r="Q11" s="980"/>
      <c r="R11" s="980"/>
      <c r="S11" s="980"/>
      <c r="T11" s="980"/>
      <c r="U11" s="980"/>
      <c r="V11" s="980"/>
      <c r="W11" s="980"/>
      <c r="X11" s="980"/>
      <c r="Y11" s="980"/>
      <c r="Z11" s="980"/>
      <c r="AA11" s="980"/>
      <c r="AB11" s="980"/>
      <c r="AC11" s="980"/>
      <c r="AD11" s="980"/>
      <c r="AE11" s="980"/>
      <c r="AF11" s="980"/>
      <c r="AG11" s="980"/>
      <c r="AH11" s="980"/>
      <c r="AI11" s="980"/>
      <c r="AJ11" s="980"/>
      <c r="AK11" s="980"/>
      <c r="AL11" s="980"/>
      <c r="AM11" s="980"/>
      <c r="AN11" s="979"/>
      <c r="AO11" s="980"/>
      <c r="AP11" s="980"/>
      <c r="AQ11" s="980"/>
      <c r="AR11" s="980"/>
      <c r="AS11" s="980"/>
      <c r="AT11" s="980"/>
      <c r="AU11" s="980"/>
      <c r="AV11" s="980"/>
      <c r="AW11" s="980"/>
      <c r="AX11" s="980"/>
      <c r="AY11" s="980"/>
      <c r="AZ11" s="980"/>
      <c r="BA11" s="980"/>
      <c r="BB11" s="980"/>
      <c r="BC11" s="980"/>
      <c r="BD11" s="980"/>
      <c r="BE11" s="980"/>
      <c r="BF11" s="980"/>
      <c r="BG11" s="980"/>
      <c r="BH11" s="980"/>
      <c r="BI11" s="980"/>
      <c r="BJ11" s="980"/>
      <c r="BK11" s="1000"/>
    </row>
    <row r="12" spans="2:63" ht="29.25" customHeight="1" x14ac:dyDescent="0.15">
      <c r="B12" s="975"/>
      <c r="C12" s="976"/>
      <c r="D12" s="976"/>
      <c r="E12" s="976"/>
      <c r="F12" s="976"/>
      <c r="G12" s="977"/>
      <c r="H12" s="978"/>
      <c r="I12" s="978"/>
      <c r="J12" s="978"/>
      <c r="K12" s="978"/>
      <c r="L12" s="978"/>
      <c r="M12" s="978"/>
      <c r="N12" s="978"/>
      <c r="O12" s="978"/>
      <c r="P12" s="979"/>
      <c r="Q12" s="980"/>
      <c r="R12" s="980"/>
      <c r="S12" s="980"/>
      <c r="T12" s="980"/>
      <c r="U12" s="980"/>
      <c r="V12" s="980"/>
      <c r="W12" s="980"/>
      <c r="X12" s="980"/>
      <c r="Y12" s="980"/>
      <c r="Z12" s="980"/>
      <c r="AA12" s="980"/>
      <c r="AB12" s="980"/>
      <c r="AC12" s="980"/>
      <c r="AD12" s="980"/>
      <c r="AE12" s="980"/>
      <c r="AF12" s="980"/>
      <c r="AG12" s="980"/>
      <c r="AH12" s="980"/>
      <c r="AI12" s="980"/>
      <c r="AJ12" s="980"/>
      <c r="AK12" s="980"/>
      <c r="AL12" s="980"/>
      <c r="AM12" s="980"/>
      <c r="AN12" s="979"/>
      <c r="AO12" s="980"/>
      <c r="AP12" s="980"/>
      <c r="AQ12" s="980"/>
      <c r="AR12" s="980"/>
      <c r="AS12" s="980"/>
      <c r="AT12" s="980"/>
      <c r="AU12" s="980"/>
      <c r="AV12" s="980"/>
      <c r="AW12" s="980"/>
      <c r="AX12" s="980"/>
      <c r="AY12" s="980"/>
      <c r="AZ12" s="980"/>
      <c r="BA12" s="980"/>
      <c r="BB12" s="980"/>
      <c r="BC12" s="980"/>
      <c r="BD12" s="980"/>
      <c r="BE12" s="980"/>
      <c r="BF12" s="980"/>
      <c r="BG12" s="980"/>
      <c r="BH12" s="980"/>
      <c r="BI12" s="980"/>
      <c r="BJ12" s="980"/>
      <c r="BK12" s="1000"/>
    </row>
    <row r="13" spans="2:63" ht="29.25" customHeight="1" x14ac:dyDescent="0.15">
      <c r="B13" s="975"/>
      <c r="C13" s="976"/>
      <c r="D13" s="976"/>
      <c r="E13" s="976"/>
      <c r="F13" s="976"/>
      <c r="G13" s="977"/>
      <c r="H13" s="978"/>
      <c r="I13" s="978"/>
      <c r="J13" s="978"/>
      <c r="K13" s="978"/>
      <c r="L13" s="978"/>
      <c r="M13" s="978"/>
      <c r="N13" s="978"/>
      <c r="O13" s="978"/>
      <c r="P13" s="979"/>
      <c r="Q13" s="980"/>
      <c r="R13" s="980"/>
      <c r="S13" s="980"/>
      <c r="T13" s="980"/>
      <c r="U13" s="980"/>
      <c r="V13" s="980"/>
      <c r="W13" s="980"/>
      <c r="X13" s="980"/>
      <c r="Y13" s="980"/>
      <c r="Z13" s="980"/>
      <c r="AA13" s="980"/>
      <c r="AB13" s="980"/>
      <c r="AC13" s="980"/>
      <c r="AD13" s="980"/>
      <c r="AE13" s="980"/>
      <c r="AF13" s="980"/>
      <c r="AG13" s="980"/>
      <c r="AH13" s="980"/>
      <c r="AI13" s="980"/>
      <c r="AJ13" s="980"/>
      <c r="AK13" s="980"/>
      <c r="AL13" s="980"/>
      <c r="AM13" s="980"/>
      <c r="AN13" s="979"/>
      <c r="AO13" s="980"/>
      <c r="AP13" s="980"/>
      <c r="AQ13" s="980"/>
      <c r="AR13" s="980"/>
      <c r="AS13" s="980"/>
      <c r="AT13" s="980"/>
      <c r="AU13" s="980"/>
      <c r="AV13" s="980"/>
      <c r="AW13" s="980"/>
      <c r="AX13" s="980"/>
      <c r="AY13" s="980"/>
      <c r="AZ13" s="980"/>
      <c r="BA13" s="980"/>
      <c r="BB13" s="980"/>
      <c r="BC13" s="980"/>
      <c r="BD13" s="980"/>
      <c r="BE13" s="980"/>
      <c r="BF13" s="980"/>
      <c r="BG13" s="980"/>
      <c r="BH13" s="980"/>
      <c r="BI13" s="980"/>
      <c r="BJ13" s="980"/>
      <c r="BK13" s="1000"/>
    </row>
    <row r="14" spans="2:63" ht="29.25" customHeight="1" x14ac:dyDescent="0.15">
      <c r="B14" s="975"/>
      <c r="C14" s="976"/>
      <c r="D14" s="976"/>
      <c r="E14" s="976"/>
      <c r="F14" s="976"/>
      <c r="G14" s="977"/>
      <c r="H14" s="978"/>
      <c r="I14" s="978"/>
      <c r="J14" s="978"/>
      <c r="K14" s="978"/>
      <c r="L14" s="978"/>
      <c r="M14" s="978"/>
      <c r="N14" s="978"/>
      <c r="O14" s="978"/>
      <c r="P14" s="979"/>
      <c r="Q14" s="980"/>
      <c r="R14" s="980"/>
      <c r="S14" s="980"/>
      <c r="T14" s="980"/>
      <c r="U14" s="980"/>
      <c r="V14" s="980"/>
      <c r="W14" s="980"/>
      <c r="X14" s="980"/>
      <c r="Y14" s="980"/>
      <c r="Z14" s="980"/>
      <c r="AA14" s="980"/>
      <c r="AB14" s="980"/>
      <c r="AC14" s="980"/>
      <c r="AD14" s="980"/>
      <c r="AE14" s="980"/>
      <c r="AF14" s="980"/>
      <c r="AG14" s="980"/>
      <c r="AH14" s="980"/>
      <c r="AI14" s="980"/>
      <c r="AJ14" s="980"/>
      <c r="AK14" s="980"/>
      <c r="AL14" s="980"/>
      <c r="AM14" s="980"/>
      <c r="AN14" s="979"/>
      <c r="AO14" s="980"/>
      <c r="AP14" s="980"/>
      <c r="AQ14" s="980"/>
      <c r="AR14" s="980"/>
      <c r="AS14" s="980"/>
      <c r="AT14" s="980"/>
      <c r="AU14" s="980"/>
      <c r="AV14" s="980"/>
      <c r="AW14" s="980"/>
      <c r="AX14" s="980"/>
      <c r="AY14" s="980"/>
      <c r="AZ14" s="980"/>
      <c r="BA14" s="980"/>
      <c r="BB14" s="980"/>
      <c r="BC14" s="980"/>
      <c r="BD14" s="980"/>
      <c r="BE14" s="980"/>
      <c r="BF14" s="980"/>
      <c r="BG14" s="980"/>
      <c r="BH14" s="980"/>
      <c r="BI14" s="980"/>
      <c r="BJ14" s="980"/>
      <c r="BK14" s="1000"/>
    </row>
    <row r="15" spans="2:63" ht="29.25" customHeight="1" x14ac:dyDescent="0.15">
      <c r="B15" s="975"/>
      <c r="C15" s="976"/>
      <c r="D15" s="976"/>
      <c r="E15" s="976"/>
      <c r="F15" s="976"/>
      <c r="G15" s="977"/>
      <c r="H15" s="978"/>
      <c r="I15" s="978"/>
      <c r="J15" s="978"/>
      <c r="K15" s="978"/>
      <c r="L15" s="978"/>
      <c r="M15" s="978"/>
      <c r="N15" s="978"/>
      <c r="O15" s="978"/>
      <c r="P15" s="979"/>
      <c r="Q15" s="980"/>
      <c r="R15" s="980"/>
      <c r="S15" s="980"/>
      <c r="T15" s="980"/>
      <c r="U15" s="980"/>
      <c r="V15" s="980"/>
      <c r="W15" s="980"/>
      <c r="X15" s="980"/>
      <c r="Y15" s="980"/>
      <c r="Z15" s="980"/>
      <c r="AA15" s="980"/>
      <c r="AB15" s="980"/>
      <c r="AC15" s="980"/>
      <c r="AD15" s="980"/>
      <c r="AE15" s="980"/>
      <c r="AF15" s="980"/>
      <c r="AG15" s="980"/>
      <c r="AH15" s="980"/>
      <c r="AI15" s="980"/>
      <c r="AJ15" s="980"/>
      <c r="AK15" s="980"/>
      <c r="AL15" s="980"/>
      <c r="AM15" s="980"/>
      <c r="AN15" s="979"/>
      <c r="AO15" s="980"/>
      <c r="AP15" s="980"/>
      <c r="AQ15" s="980"/>
      <c r="AR15" s="980"/>
      <c r="AS15" s="980"/>
      <c r="AT15" s="980"/>
      <c r="AU15" s="980"/>
      <c r="AV15" s="980"/>
      <c r="AW15" s="980"/>
      <c r="AX15" s="980"/>
      <c r="AY15" s="980"/>
      <c r="AZ15" s="980"/>
      <c r="BA15" s="980"/>
      <c r="BB15" s="980"/>
      <c r="BC15" s="980"/>
      <c r="BD15" s="980"/>
      <c r="BE15" s="980"/>
      <c r="BF15" s="980"/>
      <c r="BG15" s="980"/>
      <c r="BH15" s="980"/>
      <c r="BI15" s="980"/>
      <c r="BJ15" s="980"/>
      <c r="BK15" s="1000"/>
    </row>
    <row r="16" spans="2:63" ht="29.25" customHeight="1" x14ac:dyDescent="0.15">
      <c r="B16" s="975"/>
      <c r="C16" s="976"/>
      <c r="D16" s="976"/>
      <c r="E16" s="976"/>
      <c r="F16" s="976"/>
      <c r="G16" s="977"/>
      <c r="H16" s="978"/>
      <c r="I16" s="978"/>
      <c r="J16" s="978"/>
      <c r="K16" s="978"/>
      <c r="L16" s="978"/>
      <c r="M16" s="978"/>
      <c r="N16" s="978"/>
      <c r="O16" s="978"/>
      <c r="P16" s="979"/>
      <c r="Q16" s="980"/>
      <c r="R16" s="980"/>
      <c r="S16" s="980"/>
      <c r="T16" s="980"/>
      <c r="U16" s="980"/>
      <c r="V16" s="980"/>
      <c r="W16" s="980"/>
      <c r="X16" s="980"/>
      <c r="Y16" s="980"/>
      <c r="Z16" s="980"/>
      <c r="AA16" s="980"/>
      <c r="AB16" s="980"/>
      <c r="AC16" s="980"/>
      <c r="AD16" s="980"/>
      <c r="AE16" s="980"/>
      <c r="AF16" s="980"/>
      <c r="AG16" s="980"/>
      <c r="AH16" s="980"/>
      <c r="AI16" s="980"/>
      <c r="AJ16" s="980"/>
      <c r="AK16" s="980"/>
      <c r="AL16" s="980"/>
      <c r="AM16" s="980"/>
      <c r="AN16" s="979"/>
      <c r="AO16" s="980"/>
      <c r="AP16" s="980"/>
      <c r="AQ16" s="980"/>
      <c r="AR16" s="980"/>
      <c r="AS16" s="980"/>
      <c r="AT16" s="980"/>
      <c r="AU16" s="980"/>
      <c r="AV16" s="980"/>
      <c r="AW16" s="980"/>
      <c r="AX16" s="980"/>
      <c r="AY16" s="980"/>
      <c r="AZ16" s="980"/>
      <c r="BA16" s="980"/>
      <c r="BB16" s="980"/>
      <c r="BC16" s="980"/>
      <c r="BD16" s="980"/>
      <c r="BE16" s="980"/>
      <c r="BF16" s="980"/>
      <c r="BG16" s="980"/>
      <c r="BH16" s="980"/>
      <c r="BI16" s="980"/>
      <c r="BJ16" s="980"/>
      <c r="BK16" s="1000"/>
    </row>
    <row r="17" spans="2:63" ht="29.25" customHeight="1" x14ac:dyDescent="0.15">
      <c r="B17" s="975"/>
      <c r="C17" s="976"/>
      <c r="D17" s="976"/>
      <c r="E17" s="976"/>
      <c r="F17" s="976"/>
      <c r="G17" s="977"/>
      <c r="H17" s="978"/>
      <c r="I17" s="978"/>
      <c r="J17" s="978"/>
      <c r="K17" s="978"/>
      <c r="L17" s="978"/>
      <c r="M17" s="978"/>
      <c r="N17" s="978"/>
      <c r="O17" s="978"/>
      <c r="P17" s="979"/>
      <c r="Q17" s="980"/>
      <c r="R17" s="980"/>
      <c r="S17" s="980"/>
      <c r="T17" s="980"/>
      <c r="U17" s="980"/>
      <c r="V17" s="980"/>
      <c r="W17" s="980"/>
      <c r="X17" s="980"/>
      <c r="Y17" s="980"/>
      <c r="Z17" s="980"/>
      <c r="AA17" s="980"/>
      <c r="AB17" s="980"/>
      <c r="AC17" s="980"/>
      <c r="AD17" s="980"/>
      <c r="AE17" s="980"/>
      <c r="AF17" s="980"/>
      <c r="AG17" s="980"/>
      <c r="AH17" s="980"/>
      <c r="AI17" s="980"/>
      <c r="AJ17" s="980"/>
      <c r="AK17" s="980"/>
      <c r="AL17" s="980"/>
      <c r="AM17" s="980"/>
      <c r="AN17" s="979"/>
      <c r="AO17" s="980"/>
      <c r="AP17" s="980"/>
      <c r="AQ17" s="980"/>
      <c r="AR17" s="980"/>
      <c r="AS17" s="980"/>
      <c r="AT17" s="980"/>
      <c r="AU17" s="980"/>
      <c r="AV17" s="980"/>
      <c r="AW17" s="980"/>
      <c r="AX17" s="980"/>
      <c r="AY17" s="980"/>
      <c r="AZ17" s="980"/>
      <c r="BA17" s="980"/>
      <c r="BB17" s="980"/>
      <c r="BC17" s="980"/>
      <c r="BD17" s="980"/>
      <c r="BE17" s="980"/>
      <c r="BF17" s="980"/>
      <c r="BG17" s="980"/>
      <c r="BH17" s="980"/>
      <c r="BI17" s="980"/>
      <c r="BJ17" s="980"/>
      <c r="BK17" s="1000"/>
    </row>
    <row r="18" spans="2:63" ht="29.25" customHeight="1" x14ac:dyDescent="0.15">
      <c r="B18" s="975"/>
      <c r="C18" s="976"/>
      <c r="D18" s="976"/>
      <c r="E18" s="976"/>
      <c r="F18" s="976"/>
      <c r="G18" s="977"/>
      <c r="H18" s="978"/>
      <c r="I18" s="978"/>
      <c r="J18" s="978"/>
      <c r="K18" s="978"/>
      <c r="L18" s="978"/>
      <c r="M18" s="978"/>
      <c r="N18" s="978"/>
      <c r="O18" s="978"/>
      <c r="P18" s="979"/>
      <c r="Q18" s="980"/>
      <c r="R18" s="980"/>
      <c r="S18" s="980"/>
      <c r="T18" s="980"/>
      <c r="U18" s="980"/>
      <c r="V18" s="980"/>
      <c r="W18" s="980"/>
      <c r="X18" s="980"/>
      <c r="Y18" s="980"/>
      <c r="Z18" s="980"/>
      <c r="AA18" s="980"/>
      <c r="AB18" s="980"/>
      <c r="AC18" s="980"/>
      <c r="AD18" s="980"/>
      <c r="AE18" s="980"/>
      <c r="AF18" s="980"/>
      <c r="AG18" s="980"/>
      <c r="AH18" s="980"/>
      <c r="AI18" s="980"/>
      <c r="AJ18" s="980"/>
      <c r="AK18" s="980"/>
      <c r="AL18" s="980"/>
      <c r="AM18" s="980"/>
      <c r="AN18" s="979"/>
      <c r="AO18" s="980"/>
      <c r="AP18" s="980"/>
      <c r="AQ18" s="980"/>
      <c r="AR18" s="980"/>
      <c r="AS18" s="980"/>
      <c r="AT18" s="980"/>
      <c r="AU18" s="980"/>
      <c r="AV18" s="980"/>
      <c r="AW18" s="980"/>
      <c r="AX18" s="980"/>
      <c r="AY18" s="980"/>
      <c r="AZ18" s="980"/>
      <c r="BA18" s="980"/>
      <c r="BB18" s="980"/>
      <c r="BC18" s="980"/>
      <c r="BD18" s="980"/>
      <c r="BE18" s="980"/>
      <c r="BF18" s="980"/>
      <c r="BG18" s="980"/>
      <c r="BH18" s="980"/>
      <c r="BI18" s="980"/>
      <c r="BJ18" s="980"/>
      <c r="BK18" s="1000"/>
    </row>
    <row r="19" spans="2:63" ht="29.25" customHeight="1" x14ac:dyDescent="0.15">
      <c r="B19" s="975"/>
      <c r="C19" s="976"/>
      <c r="D19" s="976"/>
      <c r="E19" s="976"/>
      <c r="F19" s="976"/>
      <c r="G19" s="977"/>
      <c r="H19" s="978"/>
      <c r="I19" s="978"/>
      <c r="J19" s="978"/>
      <c r="K19" s="978"/>
      <c r="L19" s="978"/>
      <c r="M19" s="978"/>
      <c r="N19" s="978"/>
      <c r="O19" s="978"/>
      <c r="P19" s="979"/>
      <c r="Q19" s="980"/>
      <c r="R19" s="980"/>
      <c r="S19" s="980"/>
      <c r="T19" s="980"/>
      <c r="U19" s="980"/>
      <c r="V19" s="980"/>
      <c r="W19" s="980"/>
      <c r="X19" s="980"/>
      <c r="Y19" s="980"/>
      <c r="Z19" s="980"/>
      <c r="AA19" s="980"/>
      <c r="AB19" s="980"/>
      <c r="AC19" s="980"/>
      <c r="AD19" s="980"/>
      <c r="AE19" s="980"/>
      <c r="AF19" s="980"/>
      <c r="AG19" s="980"/>
      <c r="AH19" s="980"/>
      <c r="AI19" s="980"/>
      <c r="AJ19" s="980"/>
      <c r="AK19" s="980"/>
      <c r="AL19" s="980"/>
      <c r="AM19" s="980"/>
      <c r="AN19" s="979"/>
      <c r="AO19" s="980"/>
      <c r="AP19" s="980"/>
      <c r="AQ19" s="980"/>
      <c r="AR19" s="980"/>
      <c r="AS19" s="980"/>
      <c r="AT19" s="980"/>
      <c r="AU19" s="980"/>
      <c r="AV19" s="980"/>
      <c r="AW19" s="980"/>
      <c r="AX19" s="980"/>
      <c r="AY19" s="980"/>
      <c r="AZ19" s="980"/>
      <c r="BA19" s="980"/>
      <c r="BB19" s="980"/>
      <c r="BC19" s="980"/>
      <c r="BD19" s="980"/>
      <c r="BE19" s="980"/>
      <c r="BF19" s="980"/>
      <c r="BG19" s="980"/>
      <c r="BH19" s="980"/>
      <c r="BI19" s="980"/>
      <c r="BJ19" s="980"/>
      <c r="BK19" s="1000"/>
    </row>
    <row r="20" spans="2:63" x14ac:dyDescent="0.15">
      <c r="B20" s="136"/>
      <c r="C20" s="136"/>
      <c r="D20" s="38" t="s">
        <v>450</v>
      </c>
      <c r="E20" s="136"/>
      <c r="F20" s="136"/>
      <c r="G20" s="136"/>
      <c r="H20" s="136"/>
      <c r="I20" s="136"/>
      <c r="J20" s="136"/>
      <c r="K20" s="136"/>
      <c r="L20" s="136"/>
      <c r="M20" s="136"/>
      <c r="N20" s="136"/>
      <c r="O20" s="136"/>
      <c r="P20" s="136"/>
      <c r="Q20" s="136"/>
      <c r="R20" s="136"/>
      <c r="S20" s="136"/>
      <c r="T20" s="136"/>
      <c r="U20" s="136"/>
      <c r="V20" s="136"/>
      <c r="W20" s="136"/>
      <c r="X20" s="136"/>
      <c r="Y20" s="136"/>
      <c r="Z20" s="136"/>
      <c r="AA20" s="136"/>
      <c r="AB20" s="136"/>
      <c r="AC20" s="136"/>
      <c r="AD20" s="136"/>
      <c r="AE20" s="136"/>
      <c r="AF20" s="136"/>
      <c r="AG20" s="136"/>
      <c r="AH20" s="136"/>
      <c r="AI20" s="136"/>
      <c r="AJ20" s="136"/>
      <c r="AK20" s="136"/>
      <c r="AL20" s="136"/>
      <c r="AM20" s="136"/>
      <c r="AN20" s="136"/>
      <c r="AO20" s="136"/>
      <c r="AP20" s="136"/>
      <c r="AQ20" s="136"/>
      <c r="AR20" s="136"/>
      <c r="AS20" s="136"/>
      <c r="AT20" s="136"/>
      <c r="AU20" s="136"/>
      <c r="AV20" s="136"/>
      <c r="AW20" s="136"/>
      <c r="AX20" s="136"/>
      <c r="AY20" s="136"/>
      <c r="AZ20" s="136"/>
      <c r="BA20" s="136"/>
      <c r="BB20" s="136"/>
      <c r="BC20" s="136"/>
      <c r="BD20" s="136"/>
      <c r="BE20" s="136"/>
      <c r="BF20" s="136"/>
      <c r="BG20" s="136"/>
      <c r="BH20" s="136"/>
      <c r="BI20" s="136"/>
      <c r="BJ20" s="136"/>
      <c r="BK20" s="136"/>
    </row>
    <row r="21" spans="2:63" x14ac:dyDescent="0.15">
      <c r="D21" s="4" t="s">
        <v>370</v>
      </c>
    </row>
  </sheetData>
  <mergeCells count="73">
    <mergeCell ref="B19:G19"/>
    <mergeCell ref="H5:O5"/>
    <mergeCell ref="P5:AM5"/>
    <mergeCell ref="AN5:BK5"/>
    <mergeCell ref="P6:AM6"/>
    <mergeCell ref="AN6:BK6"/>
    <mergeCell ref="P13:AM13"/>
    <mergeCell ref="AN13:BK13"/>
    <mergeCell ref="P14:AM14"/>
    <mergeCell ref="AN14:BK14"/>
    <mergeCell ref="H19:O19"/>
    <mergeCell ref="B5:G5"/>
    <mergeCell ref="P18:AM18"/>
    <mergeCell ref="AN18:BK18"/>
    <mergeCell ref="P19:AM19"/>
    <mergeCell ref="AN19:BK19"/>
    <mergeCell ref="AN12:BK12"/>
    <mergeCell ref="AN10:BK10"/>
    <mergeCell ref="AW3:BB4"/>
    <mergeCell ref="BC3:BK4"/>
    <mergeCell ref="P12:AM12"/>
    <mergeCell ref="AN8:BK8"/>
    <mergeCell ref="AN9:BK9"/>
    <mergeCell ref="U3:Y3"/>
    <mergeCell ref="U4:Y4"/>
    <mergeCell ref="AO3:AV3"/>
    <mergeCell ref="AO4:AV4"/>
    <mergeCell ref="AN7:BK7"/>
    <mergeCell ref="F3:T3"/>
    <mergeCell ref="B6:G6"/>
    <mergeCell ref="B7:G7"/>
    <mergeCell ref="H7:O7"/>
    <mergeCell ref="H18:O18"/>
    <mergeCell ref="H14:O14"/>
    <mergeCell ref="B18:G18"/>
    <mergeCell ref="B16:G16"/>
    <mergeCell ref="B15:G15"/>
    <mergeCell ref="B14:G14"/>
    <mergeCell ref="AN17:BK17"/>
    <mergeCell ref="H15:O15"/>
    <mergeCell ref="B10:G10"/>
    <mergeCell ref="H10:O10"/>
    <mergeCell ref="P10:AM10"/>
    <mergeCell ref="B17:G17"/>
    <mergeCell ref="H11:O11"/>
    <mergeCell ref="P11:AM11"/>
    <mergeCell ref="AN11:BK11"/>
    <mergeCell ref="H16:O16"/>
    <mergeCell ref="H17:O17"/>
    <mergeCell ref="AN15:BK15"/>
    <mergeCell ref="P15:AM15"/>
    <mergeCell ref="P16:AM16"/>
    <mergeCell ref="AN16:BK16"/>
    <mergeCell ref="B13:G13"/>
    <mergeCell ref="H13:O13"/>
    <mergeCell ref="B9:G9"/>
    <mergeCell ref="H9:O9"/>
    <mergeCell ref="P9:AM9"/>
    <mergeCell ref="P17:AM17"/>
    <mergeCell ref="B12:G12"/>
    <mergeCell ref="H12:O12"/>
    <mergeCell ref="B11:G11"/>
    <mergeCell ref="P7:AM7"/>
    <mergeCell ref="B3:E3"/>
    <mergeCell ref="B8:G8"/>
    <mergeCell ref="H8:O8"/>
    <mergeCell ref="P8:AM8"/>
    <mergeCell ref="B4:E4"/>
    <mergeCell ref="F4:T4"/>
    <mergeCell ref="H6:O6"/>
    <mergeCell ref="Z3:AH3"/>
    <mergeCell ref="Z4:AH4"/>
    <mergeCell ref="AI3:AN4"/>
  </mergeCells>
  <phoneticPr fontId="9"/>
  <conditionalFormatting sqref="F3:T4">
    <cfRule type="cellIs" dxfId="2" priority="2" operator="equal">
      <formula>0</formula>
    </cfRule>
    <cfRule type="cellIs" priority="3" operator="equal">
      <formula>0</formula>
    </cfRule>
  </conditionalFormatting>
  <conditionalFormatting sqref="Z3:AH4">
    <cfRule type="cellIs" dxfId="1" priority="1" operator="equal">
      <formula>0</formula>
    </cfRule>
  </conditionalFormatting>
  <printOptions horizontalCentered="1" verticalCentered="1"/>
  <pageMargins left="3.937007874015748E-2" right="3.937007874015748E-2" top="0.35433070866141736" bottom="0.35433070866141736" header="0.31496062992125984" footer="0.31496062992125984"/>
  <pageSetup paperSize="9" fitToWidth="0" orientation="landscape" r:id="rId1"/>
  <headerFooter alignWithMargins="0"/>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936031-92CB-4D51-AD6C-F7309CF0AD4F}">
  <sheetPr codeName="Sheet18">
    <pageSetUpPr fitToPage="1"/>
  </sheetPr>
  <dimension ref="A1:AJ51"/>
  <sheetViews>
    <sheetView showGridLines="0" view="pageBreakPreview" zoomScale="115" zoomScaleNormal="85" zoomScaleSheetLayoutView="115" workbookViewId="0">
      <selection activeCell="W27" sqref="W27"/>
    </sheetView>
  </sheetViews>
  <sheetFormatPr defaultColWidth="9" defaultRowHeight="12" x14ac:dyDescent="0.15"/>
  <cols>
    <col min="1" max="1" width="2.75" style="137" customWidth="1"/>
    <col min="2" max="3" width="5.75" style="139" customWidth="1"/>
    <col min="4" max="4" width="5.625" style="139" customWidth="1"/>
    <col min="5" max="16" width="4.75" style="137" customWidth="1"/>
    <col min="17" max="28" width="6.5" style="137" customWidth="1"/>
    <col min="29" max="29" width="4" style="137" customWidth="1"/>
    <col min="30" max="16384" width="9" style="137"/>
  </cols>
  <sheetData>
    <row r="1" spans="1:36" ht="20.25" customHeight="1" x14ac:dyDescent="0.15">
      <c r="B1" s="138" t="s">
        <v>453</v>
      </c>
      <c r="C1" s="39"/>
      <c r="D1" s="39"/>
      <c r="E1" s="40"/>
      <c r="F1" s="40"/>
      <c r="G1" s="40"/>
      <c r="H1" s="40"/>
      <c r="I1" s="40"/>
      <c r="J1" s="40"/>
      <c r="K1" s="40"/>
      <c r="L1" s="40"/>
      <c r="M1" s="40"/>
      <c r="N1" s="40"/>
      <c r="O1" s="40"/>
      <c r="P1" s="40"/>
      <c r="Q1" s="40"/>
      <c r="R1" s="40"/>
      <c r="S1" s="40"/>
      <c r="T1" s="40"/>
      <c r="U1" s="40"/>
      <c r="V1" s="40"/>
      <c r="W1" s="40"/>
      <c r="X1" s="40"/>
      <c r="Y1" s="40"/>
      <c r="Z1" s="40"/>
      <c r="AA1" s="40"/>
      <c r="AB1" s="40"/>
      <c r="AC1" s="40"/>
    </row>
    <row r="2" spans="1:36" x14ac:dyDescent="0.15">
      <c r="B2" s="1091" t="s">
        <v>51</v>
      </c>
      <c r="C2" s="1091"/>
      <c r="D2" s="1091"/>
      <c r="E2" s="1091"/>
      <c r="F2" s="1088" t="s">
        <v>531</v>
      </c>
      <c r="G2" s="1088"/>
      <c r="H2" s="1088"/>
      <c r="I2" s="1088"/>
      <c r="J2" s="1088"/>
      <c r="K2" s="1088"/>
      <c r="L2" s="1067" t="s">
        <v>50</v>
      </c>
      <c r="M2" s="1067"/>
      <c r="N2" s="1067"/>
      <c r="O2" s="1088" t="s">
        <v>682</v>
      </c>
      <c r="P2" s="1088"/>
      <c r="Q2" s="1088"/>
      <c r="R2" s="1088"/>
      <c r="S2" s="1088"/>
      <c r="T2" s="1054" t="s">
        <v>448</v>
      </c>
      <c r="U2" s="1055"/>
      <c r="V2" s="1077" t="s">
        <v>536</v>
      </c>
      <c r="W2" s="1078"/>
      <c r="X2" s="1079"/>
      <c r="Y2" s="1033" t="s">
        <v>403</v>
      </c>
      <c r="Z2" s="1035">
        <v>45594</v>
      </c>
      <c r="AA2" s="1036"/>
      <c r="AB2" s="1037"/>
    </row>
    <row r="3" spans="1:36" ht="12" customHeight="1" x14ac:dyDescent="0.15">
      <c r="A3" s="137" t="s">
        <v>49</v>
      </c>
      <c r="B3" s="1041" t="s">
        <v>48</v>
      </c>
      <c r="C3" s="1041"/>
      <c r="D3" s="1041"/>
      <c r="E3" s="1041"/>
      <c r="F3" s="1090" t="s">
        <v>532</v>
      </c>
      <c r="G3" s="1090"/>
      <c r="H3" s="1090"/>
      <c r="I3" s="1090"/>
      <c r="J3" s="1090"/>
      <c r="K3" s="1090"/>
      <c r="L3" s="1067" t="s">
        <v>47</v>
      </c>
      <c r="M3" s="1067"/>
      <c r="N3" s="1067"/>
      <c r="O3" s="1068" t="s">
        <v>534</v>
      </c>
      <c r="P3" s="1068"/>
      <c r="Q3" s="1068"/>
      <c r="R3" s="1068"/>
      <c r="S3" s="1068"/>
      <c r="T3" s="1056"/>
      <c r="U3" s="1057"/>
      <c r="V3" s="1080" t="s">
        <v>537</v>
      </c>
      <c r="W3" s="1081"/>
      <c r="X3" s="1082"/>
      <c r="Y3" s="1034"/>
      <c r="Z3" s="1038"/>
      <c r="AA3" s="1039"/>
      <c r="AB3" s="1040"/>
    </row>
    <row r="4" spans="1:36" ht="12" customHeight="1" x14ac:dyDescent="0.15">
      <c r="B4" s="1062"/>
      <c r="C4" s="1063"/>
      <c r="D4" s="1063"/>
      <c r="E4" s="1063"/>
      <c r="F4" s="1063"/>
      <c r="G4" s="1063"/>
      <c r="H4" s="1063"/>
      <c r="I4" s="1063"/>
      <c r="J4" s="1063"/>
      <c r="K4" s="1063"/>
      <c r="L4" s="1063"/>
      <c r="M4" s="1063"/>
      <c r="N4" s="1063"/>
      <c r="O4" s="1063"/>
      <c r="P4" s="1063"/>
      <c r="Q4" s="1063"/>
      <c r="R4" s="1063"/>
      <c r="S4" s="1063"/>
      <c r="T4" s="1063"/>
      <c r="U4" s="1063"/>
      <c r="V4" s="1063"/>
      <c r="W4" s="1063"/>
      <c r="X4" s="1063"/>
      <c r="Y4" s="1063"/>
      <c r="Z4" s="145"/>
      <c r="AA4" s="69"/>
      <c r="AB4" s="146"/>
      <c r="AC4" s="70"/>
      <c r="AD4" s="3"/>
      <c r="AE4" s="3"/>
      <c r="AF4" s="3"/>
      <c r="AG4" s="3"/>
      <c r="AH4" s="3"/>
      <c r="AI4" s="3"/>
      <c r="AJ4" s="3"/>
    </row>
    <row r="5" spans="1:36" ht="12.75" customHeight="1" thickBot="1" x14ac:dyDescent="0.2">
      <c r="B5" s="1064" t="s">
        <v>409</v>
      </c>
      <c r="C5" s="1065"/>
      <c r="D5" s="1065"/>
      <c r="E5" s="1065"/>
      <c r="F5" s="1065"/>
      <c r="G5" s="1065"/>
      <c r="H5" s="1065"/>
      <c r="I5" s="1065"/>
      <c r="J5" s="1065"/>
      <c r="K5" s="1065"/>
      <c r="L5" s="1065"/>
      <c r="M5" s="1065"/>
      <c r="N5" s="1065"/>
      <c r="O5" s="1065"/>
      <c r="P5" s="1065"/>
      <c r="Q5" s="1065"/>
      <c r="R5" s="1065"/>
      <c r="S5" s="1065"/>
      <c r="T5" s="1065"/>
      <c r="U5" s="1065"/>
      <c r="V5" s="1065"/>
      <c r="W5" s="1065"/>
      <c r="X5" s="1065"/>
      <c r="Y5" s="1065"/>
      <c r="Z5" s="1065"/>
      <c r="AA5" s="1065"/>
      <c r="AB5" s="1066"/>
      <c r="AC5" s="40"/>
      <c r="AD5" s="3"/>
      <c r="AE5" s="3"/>
      <c r="AF5" s="3"/>
      <c r="AG5" s="3"/>
      <c r="AH5" s="3"/>
      <c r="AI5" s="3"/>
      <c r="AJ5" s="3"/>
    </row>
    <row r="6" spans="1:36" ht="13.5" customHeight="1" x14ac:dyDescent="0.15">
      <c r="B6" s="1047" t="s">
        <v>402</v>
      </c>
      <c r="C6" s="1048"/>
      <c r="D6" s="1049"/>
      <c r="E6" s="1050" t="s">
        <v>46</v>
      </c>
      <c r="F6" s="1051"/>
      <c r="G6" s="1051"/>
      <c r="H6" s="1051"/>
      <c r="I6" s="1051"/>
      <c r="J6" s="1051"/>
      <c r="K6" s="1051"/>
      <c r="L6" s="1051"/>
      <c r="M6" s="1051"/>
      <c r="N6" s="1051"/>
      <c r="O6" s="1051"/>
      <c r="P6" s="1051"/>
      <c r="Q6" s="1050" t="s">
        <v>45</v>
      </c>
      <c r="R6" s="1051"/>
      <c r="S6" s="1051"/>
      <c r="T6" s="1051"/>
      <c r="U6" s="1051"/>
      <c r="V6" s="1051"/>
      <c r="W6" s="1051"/>
      <c r="X6" s="1051"/>
      <c r="Y6" s="1051"/>
      <c r="Z6" s="1051"/>
      <c r="AA6" s="1051"/>
      <c r="AB6" s="1097"/>
      <c r="AC6" s="67"/>
      <c r="AD6" s="67"/>
    </row>
    <row r="7" spans="1:36" ht="13.5" x14ac:dyDescent="0.15">
      <c r="B7" s="1058" t="s">
        <v>401</v>
      </c>
      <c r="C7" s="1042" t="s">
        <v>400</v>
      </c>
      <c r="D7" s="1045" t="s">
        <v>449</v>
      </c>
      <c r="E7" s="1052" t="s">
        <v>513</v>
      </c>
      <c r="F7" s="1053"/>
      <c r="G7" s="1053"/>
      <c r="H7" s="1053"/>
      <c r="I7" s="1053"/>
      <c r="J7" s="1053"/>
      <c r="K7" s="1053"/>
      <c r="L7" s="1053"/>
      <c r="M7" s="1053"/>
      <c r="N7" s="1053"/>
      <c r="O7" s="1053"/>
      <c r="P7" s="1089"/>
      <c r="Q7" s="1052" t="s">
        <v>44</v>
      </c>
      <c r="R7" s="1053"/>
      <c r="S7" s="1053"/>
      <c r="T7" s="1053"/>
      <c r="U7" s="1060" t="s">
        <v>43</v>
      </c>
      <c r="V7" s="1053"/>
      <c r="W7" s="1053"/>
      <c r="X7" s="1053"/>
      <c r="Y7" s="1053"/>
      <c r="Z7" s="1053"/>
      <c r="AA7" s="1053"/>
      <c r="AB7" s="1061"/>
      <c r="AC7" s="67"/>
      <c r="AD7" s="67"/>
    </row>
    <row r="8" spans="1:36" ht="13.5" x14ac:dyDescent="0.15">
      <c r="B8" s="1058"/>
      <c r="C8" s="1043"/>
      <c r="D8" s="1045"/>
      <c r="E8" s="1052" t="s">
        <v>42</v>
      </c>
      <c r="F8" s="1053"/>
      <c r="G8" s="1053"/>
      <c r="H8" s="1089"/>
      <c r="I8" s="1053" t="s">
        <v>41</v>
      </c>
      <c r="J8" s="1053"/>
      <c r="K8" s="1053"/>
      <c r="L8" s="1089"/>
      <c r="M8" s="1053" t="s">
        <v>40</v>
      </c>
      <c r="N8" s="1053"/>
      <c r="O8" s="1053"/>
      <c r="P8" s="1089"/>
      <c r="Q8" s="1052" t="s">
        <v>235</v>
      </c>
      <c r="R8" s="1053"/>
      <c r="S8" s="1053"/>
      <c r="T8" s="1053"/>
      <c r="U8" s="1060" t="s">
        <v>41</v>
      </c>
      <c r="V8" s="1053"/>
      <c r="W8" s="1053"/>
      <c r="X8" s="1053"/>
      <c r="Y8" s="1060" t="s">
        <v>40</v>
      </c>
      <c r="Z8" s="1053"/>
      <c r="AA8" s="1053"/>
      <c r="AB8" s="1061"/>
      <c r="AC8" s="66"/>
      <c r="AD8" s="66"/>
      <c r="AE8" s="66"/>
      <c r="AF8" s="66"/>
      <c r="AG8" s="66"/>
      <c r="AH8" s="66"/>
      <c r="AI8" s="66"/>
      <c r="AJ8" s="66"/>
    </row>
    <row r="9" spans="1:36" s="139" customFormat="1" x14ac:dyDescent="0.15">
      <c r="B9" s="1059"/>
      <c r="C9" s="1044"/>
      <c r="D9" s="1046"/>
      <c r="E9" s="71" t="s">
        <v>37</v>
      </c>
      <c r="F9" s="74" t="s">
        <v>36</v>
      </c>
      <c r="G9" s="74" t="s">
        <v>39</v>
      </c>
      <c r="H9" s="120" t="s">
        <v>38</v>
      </c>
      <c r="I9" s="77" t="s">
        <v>37</v>
      </c>
      <c r="J9" s="74" t="s">
        <v>36</v>
      </c>
      <c r="K9" s="74" t="s">
        <v>39</v>
      </c>
      <c r="L9" s="120" t="s">
        <v>38</v>
      </c>
      <c r="M9" s="77" t="s">
        <v>37</v>
      </c>
      <c r="N9" s="74" t="s">
        <v>36</v>
      </c>
      <c r="O9" s="74" t="s">
        <v>39</v>
      </c>
      <c r="P9" s="120" t="s">
        <v>38</v>
      </c>
      <c r="Q9" s="117" t="s">
        <v>37</v>
      </c>
      <c r="R9" s="87" t="s">
        <v>36</v>
      </c>
      <c r="S9" s="74" t="s">
        <v>39</v>
      </c>
      <c r="T9" s="118" t="s">
        <v>38</v>
      </c>
      <c r="U9" s="119" t="s">
        <v>37</v>
      </c>
      <c r="V9" s="87" t="s">
        <v>36</v>
      </c>
      <c r="W9" s="74" t="s">
        <v>39</v>
      </c>
      <c r="X9" s="118" t="s">
        <v>38</v>
      </c>
      <c r="Y9" s="119" t="s">
        <v>37</v>
      </c>
      <c r="Z9" s="87" t="s">
        <v>36</v>
      </c>
      <c r="AA9" s="74" t="s">
        <v>39</v>
      </c>
      <c r="AB9" s="111" t="s">
        <v>38</v>
      </c>
      <c r="AC9" s="66"/>
      <c r="AD9" s="66"/>
      <c r="AE9" s="66"/>
      <c r="AF9" s="66"/>
      <c r="AG9" s="66"/>
      <c r="AH9" s="66"/>
      <c r="AI9" s="66"/>
      <c r="AJ9" s="66"/>
    </row>
    <row r="10" spans="1:36" x14ac:dyDescent="0.15">
      <c r="B10" s="140" t="s">
        <v>662</v>
      </c>
      <c r="C10" s="141">
        <v>0</v>
      </c>
      <c r="D10" s="287" t="s">
        <v>541</v>
      </c>
      <c r="E10" s="72">
        <v>0</v>
      </c>
      <c r="F10" s="75">
        <v>0</v>
      </c>
      <c r="G10" s="75">
        <v>0</v>
      </c>
      <c r="H10" s="279">
        <v>0</v>
      </c>
      <c r="I10" s="280">
        <v>0</v>
      </c>
      <c r="J10" s="75">
        <v>0</v>
      </c>
      <c r="K10" s="75">
        <v>0</v>
      </c>
      <c r="L10" s="279">
        <v>0</v>
      </c>
      <c r="M10" s="280">
        <v>0</v>
      </c>
      <c r="N10" s="75">
        <v>0</v>
      </c>
      <c r="O10" s="75">
        <v>0</v>
      </c>
      <c r="P10" s="279">
        <v>0</v>
      </c>
      <c r="Q10" s="281">
        <v>0</v>
      </c>
      <c r="R10" s="282">
        <v>0</v>
      </c>
      <c r="S10" s="282">
        <v>0</v>
      </c>
      <c r="T10" s="283">
        <v>0</v>
      </c>
      <c r="U10" s="284">
        <v>0</v>
      </c>
      <c r="V10" s="109">
        <v>0</v>
      </c>
      <c r="W10" s="109">
        <v>0</v>
      </c>
      <c r="X10" s="285">
        <v>0</v>
      </c>
      <c r="Y10" s="286">
        <v>0</v>
      </c>
      <c r="Z10" s="109">
        <v>0</v>
      </c>
      <c r="AA10" s="109">
        <v>0</v>
      </c>
      <c r="AB10" s="112">
        <v>0</v>
      </c>
      <c r="AC10" s="66"/>
      <c r="AD10" s="66"/>
      <c r="AE10" s="66"/>
      <c r="AF10" s="66"/>
      <c r="AG10" s="66"/>
      <c r="AH10" s="66"/>
      <c r="AI10" s="66"/>
      <c r="AJ10" s="66"/>
    </row>
    <row r="11" spans="1:36" x14ac:dyDescent="0.15">
      <c r="B11" s="140">
        <v>1</v>
      </c>
      <c r="C11" s="142">
        <v>10</v>
      </c>
      <c r="D11" s="287" t="s">
        <v>538</v>
      </c>
      <c r="E11" s="72">
        <v>0</v>
      </c>
      <c r="F11" s="75">
        <v>0</v>
      </c>
      <c r="G11" s="75">
        <v>0</v>
      </c>
      <c r="H11" s="279">
        <v>0</v>
      </c>
      <c r="I11" s="280">
        <v>0</v>
      </c>
      <c r="J11" s="75">
        <v>0</v>
      </c>
      <c r="K11" s="75">
        <v>0</v>
      </c>
      <c r="L11" s="279">
        <v>2</v>
      </c>
      <c r="M11" s="280">
        <v>0</v>
      </c>
      <c r="N11" s="75">
        <v>0</v>
      </c>
      <c r="O11" s="75">
        <v>0</v>
      </c>
      <c r="P11" s="279">
        <v>2</v>
      </c>
      <c r="Q11" s="288">
        <v>0</v>
      </c>
      <c r="R11" s="282">
        <v>0</v>
      </c>
      <c r="S11" s="282">
        <v>0</v>
      </c>
      <c r="T11" s="283">
        <v>0</v>
      </c>
      <c r="U11" s="284">
        <v>0</v>
      </c>
      <c r="V11" s="109">
        <v>0</v>
      </c>
      <c r="W11" s="109">
        <v>0</v>
      </c>
      <c r="X11" s="285">
        <v>1.1199999999999999</v>
      </c>
      <c r="Y11" s="286">
        <v>0</v>
      </c>
      <c r="Z11" s="109">
        <v>0</v>
      </c>
      <c r="AA11" s="109">
        <v>0</v>
      </c>
      <c r="AB11" s="112">
        <v>6</v>
      </c>
      <c r="AC11" s="66"/>
      <c r="AD11" s="66"/>
      <c r="AE11" s="66"/>
      <c r="AF11" s="66"/>
      <c r="AG11" s="66"/>
      <c r="AH11" s="66"/>
      <c r="AI11" s="66"/>
      <c r="AJ11" s="66"/>
    </row>
    <row r="12" spans="1:36" x14ac:dyDescent="0.15">
      <c r="B12" s="140">
        <v>2</v>
      </c>
      <c r="C12" s="142">
        <v>10</v>
      </c>
      <c r="D12" s="287" t="s">
        <v>538</v>
      </c>
      <c r="E12" s="72">
        <v>0</v>
      </c>
      <c r="F12" s="75">
        <v>0</v>
      </c>
      <c r="G12" s="75">
        <v>0</v>
      </c>
      <c r="H12" s="279">
        <v>0</v>
      </c>
      <c r="I12" s="280">
        <v>0</v>
      </c>
      <c r="J12" s="75">
        <v>0</v>
      </c>
      <c r="K12" s="75">
        <v>0</v>
      </c>
      <c r="L12" s="279">
        <v>2</v>
      </c>
      <c r="M12" s="280">
        <v>0</v>
      </c>
      <c r="N12" s="75">
        <v>0</v>
      </c>
      <c r="O12" s="75">
        <v>0</v>
      </c>
      <c r="P12" s="279">
        <v>2</v>
      </c>
      <c r="Q12" s="281">
        <v>0</v>
      </c>
      <c r="R12" s="282">
        <v>0</v>
      </c>
      <c r="S12" s="289">
        <v>0</v>
      </c>
      <c r="T12" s="283">
        <v>0</v>
      </c>
      <c r="U12" s="284">
        <v>0</v>
      </c>
      <c r="V12" s="109">
        <v>0</v>
      </c>
      <c r="W12" s="109">
        <v>0</v>
      </c>
      <c r="X12" s="285">
        <v>0.60999999999999988</v>
      </c>
      <c r="Y12" s="286">
        <v>0</v>
      </c>
      <c r="Z12" s="109">
        <v>0</v>
      </c>
      <c r="AA12" s="109">
        <v>0</v>
      </c>
      <c r="AB12" s="112">
        <v>6</v>
      </c>
      <c r="AC12" s="66"/>
      <c r="AD12" s="66"/>
      <c r="AE12" s="66"/>
      <c r="AF12" s="66"/>
      <c r="AG12" s="66"/>
      <c r="AH12" s="66"/>
      <c r="AI12" s="66"/>
      <c r="AJ12" s="66"/>
    </row>
    <row r="13" spans="1:36" x14ac:dyDescent="0.15">
      <c r="B13" s="140">
        <v>3</v>
      </c>
      <c r="C13" s="142">
        <v>10</v>
      </c>
      <c r="D13" s="287" t="s">
        <v>538</v>
      </c>
      <c r="E13" s="72">
        <v>0</v>
      </c>
      <c r="F13" s="75">
        <v>0</v>
      </c>
      <c r="G13" s="75">
        <v>0</v>
      </c>
      <c r="H13" s="279">
        <v>0</v>
      </c>
      <c r="I13" s="280">
        <v>0</v>
      </c>
      <c r="J13" s="75">
        <v>0</v>
      </c>
      <c r="K13" s="75">
        <v>0</v>
      </c>
      <c r="L13" s="279">
        <v>1</v>
      </c>
      <c r="M13" s="280">
        <v>0</v>
      </c>
      <c r="N13" s="75">
        <v>0</v>
      </c>
      <c r="O13" s="75">
        <v>0</v>
      </c>
      <c r="P13" s="279">
        <v>2</v>
      </c>
      <c r="Q13" s="281">
        <v>0</v>
      </c>
      <c r="R13" s="282">
        <v>0</v>
      </c>
      <c r="S13" s="289">
        <v>0</v>
      </c>
      <c r="T13" s="283">
        <v>0</v>
      </c>
      <c r="U13" s="284">
        <v>0</v>
      </c>
      <c r="V13" s="109">
        <v>0</v>
      </c>
      <c r="W13" s="109">
        <v>0</v>
      </c>
      <c r="X13" s="285">
        <v>0.36</v>
      </c>
      <c r="Y13" s="286">
        <v>0</v>
      </c>
      <c r="Z13" s="109">
        <v>0</v>
      </c>
      <c r="AA13" s="109">
        <v>0</v>
      </c>
      <c r="AB13" s="112">
        <v>6</v>
      </c>
      <c r="AC13" s="66"/>
      <c r="AD13" s="66"/>
      <c r="AE13" s="66"/>
      <c r="AF13" s="66"/>
      <c r="AG13" s="66"/>
      <c r="AH13" s="66"/>
      <c r="AI13" s="66"/>
      <c r="AJ13" s="66"/>
    </row>
    <row r="14" spans="1:36" x14ac:dyDescent="0.15">
      <c r="B14" s="140">
        <v>4</v>
      </c>
      <c r="C14" s="142">
        <v>2</v>
      </c>
      <c r="D14" s="287" t="s">
        <v>538</v>
      </c>
      <c r="E14" s="72">
        <v>0</v>
      </c>
      <c r="F14" s="75">
        <v>0</v>
      </c>
      <c r="G14" s="75">
        <v>0</v>
      </c>
      <c r="H14" s="279">
        <v>0</v>
      </c>
      <c r="I14" s="280">
        <v>0</v>
      </c>
      <c r="J14" s="75">
        <v>0</v>
      </c>
      <c r="K14" s="75">
        <v>0</v>
      </c>
      <c r="L14" s="279">
        <v>2</v>
      </c>
      <c r="M14" s="280">
        <v>0</v>
      </c>
      <c r="N14" s="75">
        <v>0</v>
      </c>
      <c r="O14" s="75">
        <v>0</v>
      </c>
      <c r="P14" s="279">
        <v>2</v>
      </c>
      <c r="Q14" s="281">
        <v>0</v>
      </c>
      <c r="R14" s="282">
        <v>0</v>
      </c>
      <c r="S14" s="282">
        <v>0</v>
      </c>
      <c r="T14" s="283">
        <v>0</v>
      </c>
      <c r="U14" s="284">
        <v>0</v>
      </c>
      <c r="V14" s="109">
        <v>0</v>
      </c>
      <c r="W14" s="109">
        <v>0</v>
      </c>
      <c r="X14" s="285">
        <v>0.30000000000000004</v>
      </c>
      <c r="Y14" s="286">
        <v>0</v>
      </c>
      <c r="Z14" s="109">
        <v>0</v>
      </c>
      <c r="AA14" s="109">
        <v>0</v>
      </c>
      <c r="AB14" s="112">
        <v>6</v>
      </c>
      <c r="AC14" s="66"/>
      <c r="AD14" s="66"/>
      <c r="AE14" s="66"/>
      <c r="AF14" s="66"/>
      <c r="AG14" s="66"/>
      <c r="AH14" s="66"/>
      <c r="AI14" s="66"/>
      <c r="AJ14" s="66"/>
    </row>
    <row r="15" spans="1:36" x14ac:dyDescent="0.15">
      <c r="B15" s="140" t="s">
        <v>668</v>
      </c>
      <c r="C15" s="142">
        <v>0</v>
      </c>
      <c r="D15" s="173" t="s">
        <v>541</v>
      </c>
      <c r="E15" s="72">
        <v>0</v>
      </c>
      <c r="F15" s="75">
        <v>0</v>
      </c>
      <c r="G15" s="75">
        <v>0</v>
      </c>
      <c r="H15" s="41">
        <v>0</v>
      </c>
      <c r="I15" s="78">
        <v>0</v>
      </c>
      <c r="J15" s="75">
        <v>0</v>
      </c>
      <c r="K15" s="75">
        <v>0</v>
      </c>
      <c r="L15" s="41">
        <v>0</v>
      </c>
      <c r="M15" s="78">
        <v>0</v>
      </c>
      <c r="N15" s="75">
        <v>0</v>
      </c>
      <c r="O15" s="75">
        <v>0</v>
      </c>
      <c r="P15" s="41">
        <v>0</v>
      </c>
      <c r="Q15" s="107">
        <v>0</v>
      </c>
      <c r="R15" s="106">
        <v>0</v>
      </c>
      <c r="S15" s="108">
        <v>0</v>
      </c>
      <c r="T15" s="105">
        <v>0</v>
      </c>
      <c r="U15" s="88">
        <v>0</v>
      </c>
      <c r="V15" s="89">
        <v>0</v>
      </c>
      <c r="W15" s="109">
        <v>0</v>
      </c>
      <c r="X15" s="90">
        <v>0</v>
      </c>
      <c r="Y15" s="88">
        <v>0</v>
      </c>
      <c r="Z15" s="89">
        <v>0</v>
      </c>
      <c r="AA15" s="109">
        <v>0</v>
      </c>
      <c r="AB15" s="112">
        <v>0</v>
      </c>
      <c r="AC15" s="66"/>
      <c r="AD15" s="66"/>
      <c r="AE15" s="66"/>
      <c r="AF15" s="66"/>
      <c r="AG15" s="66"/>
      <c r="AH15" s="66"/>
      <c r="AI15" s="66"/>
      <c r="AJ15" s="66"/>
    </row>
    <row r="16" spans="1:36" x14ac:dyDescent="0.15">
      <c r="B16" s="140"/>
      <c r="C16" s="142"/>
      <c r="D16" s="174"/>
      <c r="E16" s="72"/>
      <c r="F16" s="75"/>
      <c r="G16" s="75"/>
      <c r="H16" s="41"/>
      <c r="I16" s="78"/>
      <c r="J16" s="75"/>
      <c r="K16" s="75"/>
      <c r="L16" s="41"/>
      <c r="M16" s="78"/>
      <c r="N16" s="75"/>
      <c r="O16" s="75"/>
      <c r="P16" s="41"/>
      <c r="Q16" s="107"/>
      <c r="R16" s="106"/>
      <c r="S16" s="108"/>
      <c r="T16" s="105"/>
      <c r="U16" s="88"/>
      <c r="V16" s="89"/>
      <c r="W16" s="109"/>
      <c r="X16" s="90"/>
      <c r="Y16" s="88"/>
      <c r="Z16" s="89"/>
      <c r="AA16" s="109"/>
      <c r="AB16" s="112"/>
      <c r="AC16" s="66"/>
      <c r="AD16" s="66"/>
      <c r="AE16" s="66"/>
      <c r="AF16" s="66"/>
      <c r="AG16" s="66"/>
      <c r="AH16" s="66"/>
      <c r="AI16" s="66"/>
      <c r="AJ16" s="66"/>
    </row>
    <row r="17" spans="2:36" x14ac:dyDescent="0.15">
      <c r="B17" s="140"/>
      <c r="C17" s="142"/>
      <c r="D17" s="174"/>
      <c r="E17" s="72"/>
      <c r="F17" s="75"/>
      <c r="G17" s="75"/>
      <c r="H17" s="41"/>
      <c r="I17" s="78"/>
      <c r="J17" s="75"/>
      <c r="K17" s="75"/>
      <c r="L17" s="41"/>
      <c r="M17" s="78"/>
      <c r="N17" s="75"/>
      <c r="O17" s="75"/>
      <c r="P17" s="41"/>
      <c r="Q17" s="107"/>
      <c r="R17" s="106"/>
      <c r="S17" s="108"/>
      <c r="T17" s="105"/>
      <c r="U17" s="88"/>
      <c r="V17" s="89"/>
      <c r="W17" s="109"/>
      <c r="X17" s="90"/>
      <c r="Y17" s="88"/>
      <c r="Z17" s="89"/>
      <c r="AA17" s="109"/>
      <c r="AB17" s="112"/>
      <c r="AC17" s="66"/>
      <c r="AD17" s="66"/>
      <c r="AE17" s="66"/>
      <c r="AF17" s="66"/>
      <c r="AG17" s="66"/>
      <c r="AH17" s="66"/>
      <c r="AI17" s="66"/>
      <c r="AJ17" s="66"/>
    </row>
    <row r="18" spans="2:36" x14ac:dyDescent="0.15">
      <c r="B18" s="140"/>
      <c r="C18" s="142"/>
      <c r="D18" s="174"/>
      <c r="E18" s="72"/>
      <c r="F18" s="75"/>
      <c r="G18" s="75"/>
      <c r="H18" s="41"/>
      <c r="I18" s="78"/>
      <c r="J18" s="75"/>
      <c r="K18" s="75"/>
      <c r="L18" s="41"/>
      <c r="M18" s="78"/>
      <c r="N18" s="75"/>
      <c r="O18" s="75"/>
      <c r="P18" s="41"/>
      <c r="Q18" s="107"/>
      <c r="R18" s="106"/>
      <c r="S18" s="108"/>
      <c r="T18" s="105"/>
      <c r="U18" s="88"/>
      <c r="V18" s="89"/>
      <c r="W18" s="109"/>
      <c r="X18" s="90"/>
      <c r="Y18" s="88"/>
      <c r="Z18" s="89"/>
      <c r="AA18" s="109"/>
      <c r="AB18" s="112"/>
      <c r="AC18" s="66"/>
      <c r="AD18" s="66"/>
      <c r="AE18" s="66"/>
      <c r="AF18" s="66"/>
      <c r="AG18" s="66"/>
      <c r="AH18" s="66"/>
      <c r="AI18" s="66"/>
      <c r="AJ18" s="66"/>
    </row>
    <row r="19" spans="2:36" x14ac:dyDescent="0.15">
      <c r="B19" s="140"/>
      <c r="C19" s="142"/>
      <c r="D19" s="174"/>
      <c r="E19" s="72"/>
      <c r="F19" s="75"/>
      <c r="G19" s="75"/>
      <c r="H19" s="41"/>
      <c r="I19" s="78"/>
      <c r="J19" s="75"/>
      <c r="K19" s="75"/>
      <c r="L19" s="41"/>
      <c r="M19" s="78"/>
      <c r="N19" s="75"/>
      <c r="O19" s="75"/>
      <c r="P19" s="41"/>
      <c r="Q19" s="107"/>
      <c r="R19" s="106"/>
      <c r="S19" s="108"/>
      <c r="T19" s="105"/>
      <c r="U19" s="88"/>
      <c r="V19" s="89"/>
      <c r="W19" s="109"/>
      <c r="X19" s="90"/>
      <c r="Y19" s="88"/>
      <c r="Z19" s="89"/>
      <c r="AA19" s="109"/>
      <c r="AB19" s="112"/>
      <c r="AC19" s="66"/>
      <c r="AD19" s="66"/>
      <c r="AE19" s="66"/>
      <c r="AF19" s="66"/>
      <c r="AG19" s="66"/>
      <c r="AH19" s="66"/>
      <c r="AI19" s="66"/>
      <c r="AJ19" s="66"/>
    </row>
    <row r="20" spans="2:36" x14ac:dyDescent="0.15">
      <c r="B20" s="140"/>
      <c r="C20" s="142"/>
      <c r="D20" s="174"/>
      <c r="E20" s="72"/>
      <c r="F20" s="75"/>
      <c r="G20" s="75"/>
      <c r="H20" s="41"/>
      <c r="I20" s="78"/>
      <c r="J20" s="75"/>
      <c r="K20" s="75"/>
      <c r="L20" s="41"/>
      <c r="M20" s="78"/>
      <c r="N20" s="75"/>
      <c r="O20" s="75"/>
      <c r="P20" s="41"/>
      <c r="Q20" s="107"/>
      <c r="R20" s="106"/>
      <c r="S20" s="108"/>
      <c r="T20" s="105"/>
      <c r="U20" s="88"/>
      <c r="V20" s="89"/>
      <c r="W20" s="109"/>
      <c r="X20" s="90"/>
      <c r="Y20" s="88"/>
      <c r="Z20" s="89"/>
      <c r="AA20" s="109"/>
      <c r="AB20" s="112"/>
      <c r="AC20" s="66"/>
      <c r="AD20" s="66"/>
      <c r="AE20" s="66"/>
      <c r="AF20" s="66"/>
      <c r="AG20" s="66"/>
      <c r="AH20" s="66"/>
      <c r="AI20" s="66"/>
      <c r="AJ20" s="66"/>
    </row>
    <row r="21" spans="2:36" x14ac:dyDescent="0.15">
      <c r="B21" s="140"/>
      <c r="C21" s="142"/>
      <c r="D21" s="174"/>
      <c r="E21" s="72"/>
      <c r="F21" s="75"/>
      <c r="G21" s="75"/>
      <c r="H21" s="41"/>
      <c r="I21" s="78"/>
      <c r="J21" s="75"/>
      <c r="K21" s="75"/>
      <c r="L21" s="41"/>
      <c r="M21" s="78"/>
      <c r="N21" s="75"/>
      <c r="O21" s="75"/>
      <c r="P21" s="41"/>
      <c r="Q21" s="107"/>
      <c r="R21" s="106"/>
      <c r="S21" s="108"/>
      <c r="T21" s="105"/>
      <c r="U21" s="88"/>
      <c r="V21" s="89"/>
      <c r="W21" s="109"/>
      <c r="X21" s="90"/>
      <c r="Y21" s="88"/>
      <c r="Z21" s="89"/>
      <c r="AA21" s="109"/>
      <c r="AB21" s="112"/>
      <c r="AC21" s="66"/>
      <c r="AD21" s="66"/>
      <c r="AE21" s="66"/>
      <c r="AF21" s="66"/>
      <c r="AG21" s="66"/>
      <c r="AH21" s="66"/>
      <c r="AI21" s="66"/>
      <c r="AJ21" s="66"/>
    </row>
    <row r="22" spans="2:36" x14ac:dyDescent="0.15">
      <c r="B22" s="140"/>
      <c r="C22" s="142"/>
      <c r="D22" s="174"/>
      <c r="E22" s="72"/>
      <c r="F22" s="75"/>
      <c r="G22" s="75"/>
      <c r="H22" s="41"/>
      <c r="I22" s="78"/>
      <c r="J22" s="75"/>
      <c r="K22" s="75"/>
      <c r="L22" s="41"/>
      <c r="M22" s="78"/>
      <c r="N22" s="75"/>
      <c r="O22" s="75"/>
      <c r="P22" s="41"/>
      <c r="Q22" s="107"/>
      <c r="R22" s="106"/>
      <c r="S22" s="108"/>
      <c r="T22" s="105"/>
      <c r="U22" s="88"/>
      <c r="V22" s="89"/>
      <c r="W22" s="109"/>
      <c r="X22" s="90"/>
      <c r="Y22" s="88"/>
      <c r="Z22" s="89"/>
      <c r="AA22" s="109"/>
      <c r="AB22" s="112"/>
      <c r="AC22" s="66"/>
      <c r="AD22" s="66"/>
      <c r="AE22" s="66"/>
      <c r="AF22" s="66"/>
      <c r="AG22" s="66"/>
      <c r="AH22" s="66"/>
      <c r="AI22" s="66"/>
      <c r="AJ22" s="66"/>
    </row>
    <row r="23" spans="2:36" x14ac:dyDescent="0.15">
      <c r="B23" s="140"/>
      <c r="C23" s="142"/>
      <c r="D23" s="174"/>
      <c r="E23" s="72"/>
      <c r="F23" s="75"/>
      <c r="G23" s="75"/>
      <c r="H23" s="41"/>
      <c r="I23" s="78"/>
      <c r="J23" s="75"/>
      <c r="K23" s="75"/>
      <c r="L23" s="41"/>
      <c r="M23" s="78"/>
      <c r="N23" s="75"/>
      <c r="O23" s="75"/>
      <c r="P23" s="41"/>
      <c r="Q23" s="107"/>
      <c r="R23" s="106"/>
      <c r="S23" s="108"/>
      <c r="T23" s="105"/>
      <c r="U23" s="88"/>
      <c r="V23" s="89"/>
      <c r="W23" s="109"/>
      <c r="X23" s="90"/>
      <c r="Y23" s="88"/>
      <c r="Z23" s="89"/>
      <c r="AA23" s="109"/>
      <c r="AB23" s="112"/>
      <c r="AC23" s="66"/>
      <c r="AD23" s="66"/>
      <c r="AE23" s="66"/>
      <c r="AF23" s="66"/>
      <c r="AG23" s="66"/>
      <c r="AH23" s="66"/>
      <c r="AI23" s="66"/>
      <c r="AJ23" s="66"/>
    </row>
    <row r="24" spans="2:36" x14ac:dyDescent="0.15">
      <c r="B24" s="140"/>
      <c r="C24" s="142"/>
      <c r="D24" s="174"/>
      <c r="E24" s="72"/>
      <c r="F24" s="75"/>
      <c r="G24" s="75"/>
      <c r="H24" s="41"/>
      <c r="I24" s="78"/>
      <c r="J24" s="75"/>
      <c r="K24" s="75"/>
      <c r="L24" s="41"/>
      <c r="M24" s="78"/>
      <c r="N24" s="75"/>
      <c r="O24" s="75"/>
      <c r="P24" s="41"/>
      <c r="Q24" s="107"/>
      <c r="R24" s="106"/>
      <c r="S24" s="108"/>
      <c r="T24" s="105"/>
      <c r="U24" s="88"/>
      <c r="V24" s="89"/>
      <c r="W24" s="109"/>
      <c r="X24" s="90"/>
      <c r="Y24" s="88"/>
      <c r="Z24" s="89"/>
      <c r="AA24" s="109"/>
      <c r="AB24" s="112"/>
      <c r="AC24" s="66"/>
      <c r="AD24" s="66"/>
      <c r="AE24" s="66"/>
      <c r="AF24" s="66"/>
      <c r="AG24" s="66"/>
      <c r="AH24" s="66"/>
      <c r="AI24" s="66"/>
      <c r="AJ24" s="66"/>
    </row>
    <row r="25" spans="2:36" x14ac:dyDescent="0.15">
      <c r="B25" s="140"/>
      <c r="C25" s="142"/>
      <c r="D25" s="174"/>
      <c r="E25" s="72"/>
      <c r="F25" s="75"/>
      <c r="G25" s="75"/>
      <c r="H25" s="41"/>
      <c r="I25" s="78"/>
      <c r="J25" s="75"/>
      <c r="K25" s="75"/>
      <c r="L25" s="41"/>
      <c r="M25" s="78"/>
      <c r="N25" s="75"/>
      <c r="O25" s="75"/>
      <c r="P25" s="41"/>
      <c r="Q25" s="107"/>
      <c r="R25" s="106"/>
      <c r="S25" s="108"/>
      <c r="T25" s="105"/>
      <c r="U25" s="88"/>
      <c r="V25" s="89"/>
      <c r="W25" s="109"/>
      <c r="X25" s="90"/>
      <c r="Y25" s="88"/>
      <c r="Z25" s="89"/>
      <c r="AA25" s="109"/>
      <c r="AB25" s="112"/>
      <c r="AC25" s="66"/>
      <c r="AD25" s="66"/>
      <c r="AE25" s="66"/>
      <c r="AF25" s="66"/>
      <c r="AG25" s="66"/>
      <c r="AH25" s="66"/>
      <c r="AI25" s="66"/>
      <c r="AJ25" s="66"/>
    </row>
    <row r="26" spans="2:36" x14ac:dyDescent="0.15">
      <c r="B26" s="140"/>
      <c r="C26" s="142"/>
      <c r="D26" s="174"/>
      <c r="E26" s="72"/>
      <c r="F26" s="75"/>
      <c r="G26" s="75"/>
      <c r="H26" s="41"/>
      <c r="I26" s="78"/>
      <c r="J26" s="75"/>
      <c r="K26" s="75"/>
      <c r="L26" s="41"/>
      <c r="M26" s="78"/>
      <c r="N26" s="75"/>
      <c r="O26" s="75"/>
      <c r="P26" s="41"/>
      <c r="Q26" s="107"/>
      <c r="R26" s="106"/>
      <c r="S26" s="108"/>
      <c r="T26" s="105"/>
      <c r="U26" s="88"/>
      <c r="V26" s="89"/>
      <c r="W26" s="109"/>
      <c r="X26" s="90"/>
      <c r="Y26" s="88"/>
      <c r="Z26" s="89"/>
      <c r="AA26" s="109"/>
      <c r="AB26" s="112"/>
      <c r="AC26" s="66"/>
      <c r="AD26" s="66"/>
      <c r="AE26" s="66"/>
      <c r="AF26" s="66"/>
      <c r="AG26" s="66"/>
      <c r="AH26" s="66"/>
      <c r="AI26" s="66"/>
      <c r="AJ26" s="66"/>
    </row>
    <row r="27" spans="2:36" x14ac:dyDescent="0.15">
      <c r="B27" s="140"/>
      <c r="C27" s="142"/>
      <c r="D27" s="174"/>
      <c r="E27" s="72"/>
      <c r="F27" s="75"/>
      <c r="G27" s="75"/>
      <c r="H27" s="41"/>
      <c r="I27" s="78"/>
      <c r="J27" s="75"/>
      <c r="K27" s="75"/>
      <c r="L27" s="41"/>
      <c r="M27" s="78"/>
      <c r="N27" s="75"/>
      <c r="O27" s="75"/>
      <c r="P27" s="41"/>
      <c r="Q27" s="107"/>
      <c r="R27" s="106"/>
      <c r="S27" s="108"/>
      <c r="T27" s="105"/>
      <c r="U27" s="88"/>
      <c r="V27" s="89"/>
      <c r="W27" s="109"/>
      <c r="X27" s="90"/>
      <c r="Y27" s="88"/>
      <c r="Z27" s="89"/>
      <c r="AA27" s="109"/>
      <c r="AB27" s="112"/>
      <c r="AC27" s="66"/>
      <c r="AD27" s="66"/>
      <c r="AE27" s="66"/>
      <c r="AF27" s="66"/>
      <c r="AG27" s="66"/>
      <c r="AH27" s="66"/>
      <c r="AI27" s="66"/>
      <c r="AJ27" s="66"/>
    </row>
    <row r="28" spans="2:36" x14ac:dyDescent="0.15">
      <c r="B28" s="140"/>
      <c r="C28" s="142"/>
      <c r="D28" s="174"/>
      <c r="E28" s="72"/>
      <c r="F28" s="75"/>
      <c r="G28" s="75"/>
      <c r="H28" s="41"/>
      <c r="I28" s="78"/>
      <c r="J28" s="75"/>
      <c r="K28" s="75"/>
      <c r="L28" s="41"/>
      <c r="M28" s="78"/>
      <c r="N28" s="75"/>
      <c r="O28" s="75"/>
      <c r="P28" s="41"/>
      <c r="Q28" s="107"/>
      <c r="R28" s="106"/>
      <c r="S28" s="108"/>
      <c r="T28" s="105"/>
      <c r="U28" s="88"/>
      <c r="V28" s="89"/>
      <c r="W28" s="109"/>
      <c r="X28" s="90"/>
      <c r="Y28" s="88"/>
      <c r="Z28" s="89"/>
      <c r="AA28" s="109"/>
      <c r="AB28" s="112"/>
      <c r="AC28" s="66"/>
      <c r="AD28" s="66"/>
      <c r="AE28" s="66"/>
      <c r="AF28" s="66"/>
      <c r="AG28" s="66"/>
      <c r="AH28" s="66"/>
      <c r="AI28" s="66"/>
      <c r="AJ28" s="66"/>
    </row>
    <row r="29" spans="2:36" x14ac:dyDescent="0.15">
      <c r="B29" s="140"/>
      <c r="C29" s="142"/>
      <c r="D29" s="174"/>
      <c r="E29" s="72"/>
      <c r="F29" s="75"/>
      <c r="G29" s="75"/>
      <c r="H29" s="41"/>
      <c r="I29" s="78"/>
      <c r="J29" s="75"/>
      <c r="K29" s="75"/>
      <c r="L29" s="41"/>
      <c r="M29" s="78"/>
      <c r="N29" s="75"/>
      <c r="O29" s="75"/>
      <c r="P29" s="41"/>
      <c r="Q29" s="107"/>
      <c r="R29" s="106"/>
      <c r="S29" s="108"/>
      <c r="T29" s="105"/>
      <c r="U29" s="88"/>
      <c r="V29" s="89"/>
      <c r="W29" s="109"/>
      <c r="X29" s="90"/>
      <c r="Y29" s="88"/>
      <c r="Z29" s="89"/>
      <c r="AA29" s="109"/>
      <c r="AB29" s="112"/>
      <c r="AC29" s="66"/>
      <c r="AD29" s="66"/>
      <c r="AE29" s="66"/>
      <c r="AF29" s="66"/>
      <c r="AG29" s="66"/>
      <c r="AH29" s="66"/>
      <c r="AI29" s="66"/>
      <c r="AJ29" s="66"/>
    </row>
    <row r="30" spans="2:36" x14ac:dyDescent="0.15">
      <c r="B30" s="140"/>
      <c r="C30" s="142"/>
      <c r="D30" s="174"/>
      <c r="E30" s="72"/>
      <c r="F30" s="75"/>
      <c r="G30" s="75"/>
      <c r="H30" s="41"/>
      <c r="I30" s="78"/>
      <c r="J30" s="75"/>
      <c r="K30" s="75"/>
      <c r="L30" s="41"/>
      <c r="M30" s="78"/>
      <c r="N30" s="75"/>
      <c r="O30" s="75"/>
      <c r="P30" s="41"/>
      <c r="Q30" s="107"/>
      <c r="R30" s="106"/>
      <c r="S30" s="108"/>
      <c r="T30" s="105"/>
      <c r="U30" s="88"/>
      <c r="V30" s="89"/>
      <c r="W30" s="109"/>
      <c r="X30" s="90"/>
      <c r="Y30" s="88"/>
      <c r="Z30" s="89"/>
      <c r="AA30" s="109"/>
      <c r="AB30" s="112"/>
      <c r="AC30" s="66"/>
      <c r="AD30" s="66"/>
      <c r="AE30" s="66"/>
      <c r="AF30" s="66"/>
      <c r="AG30" s="66"/>
      <c r="AH30" s="66"/>
      <c r="AI30" s="66"/>
      <c r="AJ30" s="66"/>
    </row>
    <row r="31" spans="2:36" x14ac:dyDescent="0.15">
      <c r="B31" s="140"/>
      <c r="C31" s="142"/>
      <c r="D31" s="174"/>
      <c r="E31" s="72"/>
      <c r="F31" s="75"/>
      <c r="G31" s="75"/>
      <c r="H31" s="41"/>
      <c r="I31" s="78"/>
      <c r="J31" s="75"/>
      <c r="K31" s="75"/>
      <c r="L31" s="41"/>
      <c r="M31" s="78"/>
      <c r="N31" s="75"/>
      <c r="O31" s="75"/>
      <c r="P31" s="41"/>
      <c r="Q31" s="107"/>
      <c r="R31" s="106"/>
      <c r="S31" s="108"/>
      <c r="T31" s="105"/>
      <c r="U31" s="88"/>
      <c r="V31" s="89"/>
      <c r="W31" s="109"/>
      <c r="X31" s="90"/>
      <c r="Y31" s="88"/>
      <c r="Z31" s="89"/>
      <c r="AA31" s="109"/>
      <c r="AB31" s="112"/>
      <c r="AC31" s="66"/>
      <c r="AD31" s="66"/>
      <c r="AE31" s="66"/>
      <c r="AF31" s="66"/>
      <c r="AG31" s="66"/>
      <c r="AH31" s="66"/>
      <c r="AI31" s="66"/>
      <c r="AJ31" s="66"/>
    </row>
    <row r="32" spans="2:36" x14ac:dyDescent="0.15">
      <c r="B32" s="140"/>
      <c r="C32" s="142"/>
      <c r="D32" s="174"/>
      <c r="E32" s="72"/>
      <c r="F32" s="75"/>
      <c r="G32" s="75"/>
      <c r="H32" s="41"/>
      <c r="I32" s="78"/>
      <c r="J32" s="75"/>
      <c r="K32" s="75"/>
      <c r="L32" s="41"/>
      <c r="M32" s="78"/>
      <c r="N32" s="75"/>
      <c r="O32" s="75"/>
      <c r="P32" s="41"/>
      <c r="Q32" s="107"/>
      <c r="R32" s="106"/>
      <c r="S32" s="108"/>
      <c r="T32" s="105"/>
      <c r="U32" s="88"/>
      <c r="V32" s="89"/>
      <c r="W32" s="109"/>
      <c r="X32" s="90"/>
      <c r="Y32" s="88"/>
      <c r="Z32" s="89"/>
      <c r="AA32" s="109"/>
      <c r="AB32" s="112"/>
      <c r="AC32" s="66"/>
      <c r="AD32" s="66"/>
      <c r="AE32" s="66"/>
      <c r="AF32" s="66"/>
      <c r="AG32" s="66"/>
      <c r="AH32" s="66"/>
      <c r="AI32" s="66"/>
      <c r="AJ32" s="66"/>
    </row>
    <row r="33" spans="2:36" x14ac:dyDescent="0.15">
      <c r="B33" s="140"/>
      <c r="C33" s="142"/>
      <c r="D33" s="174"/>
      <c r="E33" s="72"/>
      <c r="F33" s="75"/>
      <c r="G33" s="75"/>
      <c r="H33" s="41"/>
      <c r="I33" s="78"/>
      <c r="J33" s="75"/>
      <c r="K33" s="75"/>
      <c r="L33" s="41"/>
      <c r="M33" s="78"/>
      <c r="N33" s="75"/>
      <c r="O33" s="75"/>
      <c r="P33" s="41"/>
      <c r="Q33" s="107"/>
      <c r="R33" s="106"/>
      <c r="S33" s="108"/>
      <c r="T33" s="105"/>
      <c r="U33" s="88"/>
      <c r="V33" s="89"/>
      <c r="W33" s="109"/>
      <c r="X33" s="90"/>
      <c r="Y33" s="88"/>
      <c r="Z33" s="89"/>
      <c r="AA33" s="109"/>
      <c r="AB33" s="112"/>
      <c r="AC33" s="66"/>
      <c r="AD33" s="66"/>
      <c r="AE33" s="66"/>
      <c r="AF33" s="66"/>
      <c r="AG33" s="66"/>
      <c r="AH33" s="66"/>
      <c r="AI33" s="66"/>
      <c r="AJ33" s="66"/>
    </row>
    <row r="34" spans="2:36" x14ac:dyDescent="0.15">
      <c r="B34" s="140"/>
      <c r="C34" s="142"/>
      <c r="D34" s="174"/>
      <c r="E34" s="72"/>
      <c r="F34" s="75"/>
      <c r="G34" s="75"/>
      <c r="H34" s="41"/>
      <c r="I34" s="78"/>
      <c r="J34" s="75"/>
      <c r="K34" s="75"/>
      <c r="L34" s="41"/>
      <c r="M34" s="78"/>
      <c r="N34" s="75"/>
      <c r="O34" s="75"/>
      <c r="P34" s="41"/>
      <c r="Q34" s="107"/>
      <c r="R34" s="106"/>
      <c r="S34" s="108"/>
      <c r="T34" s="105"/>
      <c r="U34" s="88"/>
      <c r="V34" s="89"/>
      <c r="W34" s="109"/>
      <c r="X34" s="90"/>
      <c r="Y34" s="88"/>
      <c r="Z34" s="89"/>
      <c r="AA34" s="109"/>
      <c r="AB34" s="112"/>
      <c r="AC34" s="66"/>
      <c r="AD34" s="66"/>
      <c r="AE34" s="66"/>
      <c r="AF34" s="66"/>
      <c r="AG34" s="66"/>
      <c r="AH34" s="66"/>
      <c r="AI34" s="66"/>
      <c r="AJ34" s="66"/>
    </row>
    <row r="35" spans="2:36" x14ac:dyDescent="0.15">
      <c r="B35" s="140"/>
      <c r="C35" s="142"/>
      <c r="D35" s="174"/>
      <c r="E35" s="72"/>
      <c r="F35" s="75"/>
      <c r="G35" s="75"/>
      <c r="H35" s="41"/>
      <c r="I35" s="78"/>
      <c r="J35" s="75"/>
      <c r="K35" s="75"/>
      <c r="L35" s="41"/>
      <c r="M35" s="78"/>
      <c r="N35" s="75"/>
      <c r="O35" s="75"/>
      <c r="P35" s="41"/>
      <c r="Q35" s="107"/>
      <c r="R35" s="106"/>
      <c r="S35" s="108"/>
      <c r="T35" s="105"/>
      <c r="U35" s="88"/>
      <c r="V35" s="89"/>
      <c r="W35" s="109"/>
      <c r="X35" s="90"/>
      <c r="Y35" s="88"/>
      <c r="Z35" s="89"/>
      <c r="AA35" s="109"/>
      <c r="AB35" s="112"/>
      <c r="AC35" s="66"/>
      <c r="AD35" s="66"/>
      <c r="AE35" s="66"/>
      <c r="AF35" s="66"/>
      <c r="AG35" s="66"/>
      <c r="AH35" s="66"/>
      <c r="AI35" s="66"/>
      <c r="AJ35" s="66"/>
    </row>
    <row r="36" spans="2:36" x14ac:dyDescent="0.15">
      <c r="B36" s="140"/>
      <c r="C36" s="142"/>
      <c r="D36" s="174"/>
      <c r="E36" s="72"/>
      <c r="F36" s="75"/>
      <c r="G36" s="75"/>
      <c r="H36" s="41"/>
      <c r="I36" s="78"/>
      <c r="J36" s="75"/>
      <c r="K36" s="75"/>
      <c r="L36" s="41"/>
      <c r="M36" s="78"/>
      <c r="N36" s="75"/>
      <c r="O36" s="75"/>
      <c r="P36" s="41"/>
      <c r="Q36" s="107"/>
      <c r="R36" s="106"/>
      <c r="S36" s="108"/>
      <c r="T36" s="105"/>
      <c r="U36" s="88"/>
      <c r="V36" s="89"/>
      <c r="W36" s="109"/>
      <c r="X36" s="90"/>
      <c r="Y36" s="88"/>
      <c r="Z36" s="89"/>
      <c r="AA36" s="109"/>
      <c r="AB36" s="112"/>
      <c r="AC36" s="66"/>
      <c r="AD36" s="66"/>
      <c r="AE36" s="66"/>
      <c r="AF36" s="66"/>
      <c r="AG36" s="66"/>
      <c r="AH36" s="66"/>
      <c r="AI36" s="66"/>
      <c r="AJ36" s="66"/>
    </row>
    <row r="37" spans="2:36" x14ac:dyDescent="0.15">
      <c r="B37" s="140"/>
      <c r="C37" s="142"/>
      <c r="D37" s="174"/>
      <c r="E37" s="72"/>
      <c r="F37" s="75"/>
      <c r="G37" s="75"/>
      <c r="H37" s="41"/>
      <c r="I37" s="78"/>
      <c r="J37" s="75"/>
      <c r="K37" s="75"/>
      <c r="L37" s="41"/>
      <c r="M37" s="78"/>
      <c r="N37" s="75"/>
      <c r="O37" s="75"/>
      <c r="P37" s="41"/>
      <c r="Q37" s="107"/>
      <c r="R37" s="106"/>
      <c r="S37" s="108"/>
      <c r="T37" s="105"/>
      <c r="U37" s="88"/>
      <c r="V37" s="89"/>
      <c r="W37" s="109"/>
      <c r="X37" s="90"/>
      <c r="Y37" s="88"/>
      <c r="Z37" s="89"/>
      <c r="AA37" s="109"/>
      <c r="AB37" s="112"/>
      <c r="AC37" s="66"/>
      <c r="AD37" s="66"/>
      <c r="AE37" s="66"/>
      <c r="AF37" s="66"/>
      <c r="AG37" s="66"/>
      <c r="AH37" s="66"/>
      <c r="AI37" s="66"/>
      <c r="AJ37" s="66"/>
    </row>
    <row r="38" spans="2:36" x14ac:dyDescent="0.15">
      <c r="B38" s="140"/>
      <c r="C38" s="142"/>
      <c r="D38" s="174"/>
      <c r="E38" s="72"/>
      <c r="F38" s="75"/>
      <c r="G38" s="75"/>
      <c r="H38" s="41"/>
      <c r="I38" s="78"/>
      <c r="J38" s="75"/>
      <c r="K38" s="75"/>
      <c r="L38" s="41"/>
      <c r="M38" s="78"/>
      <c r="N38" s="75"/>
      <c r="O38" s="75"/>
      <c r="P38" s="41"/>
      <c r="Q38" s="107"/>
      <c r="R38" s="106"/>
      <c r="S38" s="108"/>
      <c r="T38" s="105"/>
      <c r="U38" s="88"/>
      <c r="V38" s="89"/>
      <c r="W38" s="109"/>
      <c r="X38" s="90"/>
      <c r="Y38" s="88"/>
      <c r="Z38" s="89"/>
      <c r="AA38" s="109"/>
      <c r="AB38" s="112"/>
      <c r="AC38" s="66"/>
      <c r="AD38" s="66"/>
      <c r="AE38" s="66"/>
      <c r="AF38" s="66"/>
      <c r="AG38" s="66"/>
      <c r="AH38" s="66"/>
      <c r="AI38" s="66"/>
      <c r="AJ38" s="66"/>
    </row>
    <row r="39" spans="2:36" x14ac:dyDescent="0.15">
      <c r="B39" s="140"/>
      <c r="C39" s="142"/>
      <c r="D39" s="174"/>
      <c r="E39" s="72"/>
      <c r="F39" s="75"/>
      <c r="G39" s="75"/>
      <c r="H39" s="41"/>
      <c r="I39" s="78"/>
      <c r="J39" s="75"/>
      <c r="K39" s="75"/>
      <c r="L39" s="41"/>
      <c r="M39" s="78"/>
      <c r="N39" s="75"/>
      <c r="O39" s="75"/>
      <c r="P39" s="41"/>
      <c r="Q39" s="107"/>
      <c r="R39" s="106"/>
      <c r="S39" s="108"/>
      <c r="T39" s="105"/>
      <c r="U39" s="88"/>
      <c r="V39" s="89"/>
      <c r="W39" s="109"/>
      <c r="X39" s="90"/>
      <c r="Y39" s="88"/>
      <c r="Z39" s="89"/>
      <c r="AA39" s="109"/>
      <c r="AB39" s="112"/>
      <c r="AC39" s="66"/>
      <c r="AD39" s="66"/>
      <c r="AE39" s="66"/>
      <c r="AF39" s="66"/>
      <c r="AG39" s="66"/>
      <c r="AH39" s="66"/>
      <c r="AI39" s="66"/>
      <c r="AJ39" s="66"/>
    </row>
    <row r="40" spans="2:36" x14ac:dyDescent="0.15">
      <c r="B40" s="140"/>
      <c r="C40" s="142"/>
      <c r="D40" s="174"/>
      <c r="E40" s="72"/>
      <c r="F40" s="75"/>
      <c r="G40" s="75"/>
      <c r="H40" s="41"/>
      <c r="I40" s="78"/>
      <c r="J40" s="75"/>
      <c r="K40" s="75"/>
      <c r="L40" s="41"/>
      <c r="M40" s="78"/>
      <c r="N40" s="75"/>
      <c r="O40" s="75"/>
      <c r="P40" s="41"/>
      <c r="Q40" s="107"/>
      <c r="R40" s="106"/>
      <c r="S40" s="108"/>
      <c r="T40" s="105"/>
      <c r="U40" s="88"/>
      <c r="V40" s="89"/>
      <c r="W40" s="109"/>
      <c r="X40" s="90"/>
      <c r="Y40" s="88"/>
      <c r="Z40" s="89"/>
      <c r="AA40" s="109"/>
      <c r="AB40" s="112"/>
      <c r="AC40" s="66"/>
      <c r="AD40" s="66"/>
      <c r="AE40" s="66"/>
      <c r="AF40" s="66"/>
      <c r="AG40" s="66"/>
      <c r="AH40" s="66"/>
      <c r="AI40" s="66"/>
      <c r="AJ40" s="66"/>
    </row>
    <row r="41" spans="2:36" x14ac:dyDescent="0.15">
      <c r="B41" s="140"/>
      <c r="C41" s="142"/>
      <c r="D41" s="174"/>
      <c r="E41" s="72"/>
      <c r="F41" s="75"/>
      <c r="G41" s="75"/>
      <c r="H41" s="41"/>
      <c r="I41" s="78"/>
      <c r="J41" s="75"/>
      <c r="K41" s="75"/>
      <c r="L41" s="41"/>
      <c r="M41" s="78"/>
      <c r="N41" s="75"/>
      <c r="O41" s="75"/>
      <c r="P41" s="41"/>
      <c r="Q41" s="107"/>
      <c r="R41" s="106"/>
      <c r="S41" s="108"/>
      <c r="T41" s="105"/>
      <c r="U41" s="88"/>
      <c r="V41" s="89"/>
      <c r="W41" s="109"/>
      <c r="X41" s="90"/>
      <c r="Y41" s="88"/>
      <c r="Z41" s="89"/>
      <c r="AA41" s="109"/>
      <c r="AB41" s="112"/>
      <c r="AC41" s="66"/>
      <c r="AD41" s="66"/>
      <c r="AE41" s="66"/>
      <c r="AF41" s="66"/>
      <c r="AG41" s="66"/>
      <c r="AH41" s="66"/>
      <c r="AI41" s="66"/>
      <c r="AJ41" s="66"/>
    </row>
    <row r="42" spans="2:36" x14ac:dyDescent="0.15">
      <c r="B42" s="140"/>
      <c r="C42" s="141"/>
      <c r="D42" s="173"/>
      <c r="E42" s="72"/>
      <c r="F42" s="75"/>
      <c r="G42" s="75"/>
      <c r="H42" s="41"/>
      <c r="I42" s="78"/>
      <c r="J42" s="75"/>
      <c r="K42" s="75"/>
      <c r="L42" s="41"/>
      <c r="M42" s="78"/>
      <c r="N42" s="75"/>
      <c r="O42" s="75"/>
      <c r="P42" s="41"/>
      <c r="Q42" s="107"/>
      <c r="R42" s="106"/>
      <c r="S42" s="108"/>
      <c r="T42" s="105"/>
      <c r="U42" s="88"/>
      <c r="V42" s="89"/>
      <c r="W42" s="109"/>
      <c r="X42" s="90"/>
      <c r="Y42" s="88"/>
      <c r="Z42" s="89"/>
      <c r="AA42" s="109"/>
      <c r="AB42" s="112"/>
      <c r="AC42" s="66"/>
      <c r="AD42" s="66"/>
      <c r="AE42" s="66"/>
      <c r="AF42" s="66"/>
      <c r="AG42" s="66"/>
      <c r="AH42" s="66"/>
      <c r="AI42" s="66"/>
      <c r="AJ42" s="66"/>
    </row>
    <row r="43" spans="2:36" ht="12.75" thickBot="1" x14ac:dyDescent="0.2">
      <c r="B43" s="46"/>
      <c r="C43" s="104"/>
      <c r="D43" s="175"/>
      <c r="E43" s="73"/>
      <c r="F43" s="76"/>
      <c r="G43" s="76"/>
      <c r="H43" s="42"/>
      <c r="I43" s="79"/>
      <c r="J43" s="76"/>
      <c r="K43" s="76"/>
      <c r="L43" s="42"/>
      <c r="M43" s="79"/>
      <c r="N43" s="76"/>
      <c r="O43" s="76"/>
      <c r="P43" s="42"/>
      <c r="Q43" s="107"/>
      <c r="R43" s="106"/>
      <c r="S43" s="108"/>
      <c r="T43" s="105"/>
      <c r="U43" s="88"/>
      <c r="V43" s="89"/>
      <c r="W43" s="109"/>
      <c r="X43" s="90"/>
      <c r="Y43" s="88"/>
      <c r="Z43" s="89"/>
      <c r="AA43" s="110"/>
      <c r="AB43" s="113"/>
      <c r="AC43" s="66"/>
      <c r="AD43" s="66"/>
      <c r="AE43" s="66"/>
      <c r="AF43" s="66"/>
      <c r="AG43" s="66"/>
      <c r="AH43" s="66"/>
      <c r="AI43" s="66"/>
      <c r="AJ43" s="66"/>
    </row>
    <row r="44" spans="2:36" ht="15" customHeight="1" thickTop="1" x14ac:dyDescent="0.15">
      <c r="B44" s="1092" t="s">
        <v>35</v>
      </c>
      <c r="C44" s="1093"/>
      <c r="D44" s="1094"/>
      <c r="E44" s="1071">
        <f>SUM(E10:E43)</f>
        <v>0</v>
      </c>
      <c r="F44" s="1069">
        <f t="shared" ref="F44:O44" si="0">SUM(F10:F43)</f>
        <v>0</v>
      </c>
      <c r="G44" s="176">
        <f>SUM(G10:G43)</f>
        <v>0</v>
      </c>
      <c r="H44" s="177">
        <f t="shared" si="0"/>
        <v>0</v>
      </c>
      <c r="I44" s="1073">
        <f t="shared" si="0"/>
        <v>0</v>
      </c>
      <c r="J44" s="1069">
        <f>SUM(J10:J43)</f>
        <v>0</v>
      </c>
      <c r="K44" s="176">
        <f t="shared" si="0"/>
        <v>0</v>
      </c>
      <c r="L44" s="177">
        <f t="shared" si="0"/>
        <v>7</v>
      </c>
      <c r="M44" s="1073">
        <f>SUM(M10:M43)</f>
        <v>0</v>
      </c>
      <c r="N44" s="1069">
        <f t="shared" si="0"/>
        <v>0</v>
      </c>
      <c r="O44" s="178">
        <f t="shared" si="0"/>
        <v>0</v>
      </c>
      <c r="P44" s="179">
        <f t="shared" ref="P44:U44" si="1">SUM(P10:P43)</f>
        <v>8</v>
      </c>
      <c r="Q44" s="180">
        <f t="shared" si="1"/>
        <v>0</v>
      </c>
      <c r="R44" s="181">
        <f t="shared" si="1"/>
        <v>0</v>
      </c>
      <c r="S44" s="182">
        <f t="shared" si="1"/>
        <v>0</v>
      </c>
      <c r="T44" s="183">
        <f t="shared" si="1"/>
        <v>0</v>
      </c>
      <c r="U44" s="184">
        <f t="shared" si="1"/>
        <v>0</v>
      </c>
      <c r="V44" s="185">
        <f t="shared" ref="V44:X44" si="2">SUM(V10:V43)</f>
        <v>0</v>
      </c>
      <c r="W44" s="186">
        <f t="shared" si="2"/>
        <v>0</v>
      </c>
      <c r="X44" s="187">
        <f t="shared" si="2"/>
        <v>2.3899999999999997</v>
      </c>
      <c r="Y44" s="184">
        <f>SUM(Y10:Y43)</f>
        <v>0</v>
      </c>
      <c r="Z44" s="185">
        <f>SUM(Z10:Z43)</f>
        <v>0</v>
      </c>
      <c r="AA44" s="186">
        <f>SUM(AA10:AA43)</f>
        <v>0</v>
      </c>
      <c r="AB44" s="188">
        <f>SUM(AB10:AB43)</f>
        <v>24</v>
      </c>
      <c r="AC44" s="68"/>
      <c r="AD44" s="68"/>
      <c r="AE44" s="68"/>
      <c r="AF44" s="68"/>
      <c r="AG44" s="68"/>
      <c r="AH44" s="68"/>
      <c r="AI44" s="68"/>
    </row>
    <row r="45" spans="2:36" ht="15" customHeight="1" thickBot="1" x14ac:dyDescent="0.2">
      <c r="B45" s="1095"/>
      <c r="C45" s="1096"/>
      <c r="D45" s="1084"/>
      <c r="E45" s="1072"/>
      <c r="F45" s="1070"/>
      <c r="G45" s="1075">
        <f>G44+H44</f>
        <v>0</v>
      </c>
      <c r="H45" s="1076"/>
      <c r="I45" s="1074"/>
      <c r="J45" s="1070"/>
      <c r="K45" s="1075">
        <f>K44+L44</f>
        <v>7</v>
      </c>
      <c r="L45" s="1076"/>
      <c r="M45" s="1074"/>
      <c r="N45" s="1070"/>
      <c r="O45" s="1083">
        <f>O44+P44</f>
        <v>8</v>
      </c>
      <c r="P45" s="1084"/>
      <c r="Q45" s="1085"/>
      <c r="R45" s="1086"/>
      <c r="S45" s="1086"/>
      <c r="T45" s="1086"/>
      <c r="U45" s="1086"/>
      <c r="V45" s="1086"/>
      <c r="W45" s="1086"/>
      <c r="X45" s="1086"/>
      <c r="Y45" s="1086"/>
      <c r="Z45" s="1086"/>
      <c r="AA45" s="1086"/>
      <c r="AB45" s="1087"/>
    </row>
    <row r="46" spans="2:36" x14ac:dyDescent="0.15">
      <c r="B46" s="143" t="s">
        <v>511</v>
      </c>
      <c r="C46" s="39"/>
      <c r="D46" s="39"/>
      <c r="E46" s="40"/>
      <c r="F46" s="40"/>
      <c r="G46" s="40"/>
      <c r="H46" s="40"/>
      <c r="I46" s="40"/>
      <c r="J46" s="40"/>
      <c r="K46" s="40"/>
      <c r="L46" s="40"/>
      <c r="M46" s="40"/>
      <c r="N46" s="40"/>
      <c r="O46" s="40"/>
      <c r="P46" s="40"/>
      <c r="Q46" s="40"/>
      <c r="R46" s="40"/>
      <c r="S46" s="40"/>
      <c r="T46" s="40"/>
      <c r="U46" s="40"/>
      <c r="V46" s="40"/>
      <c r="W46" s="40"/>
      <c r="X46" s="40"/>
      <c r="Y46" s="40"/>
      <c r="Z46" s="40"/>
      <c r="AA46" s="40"/>
      <c r="AB46" s="40"/>
    </row>
    <row r="47" spans="2:36" x14ac:dyDescent="0.15">
      <c r="B47" s="143" t="s">
        <v>512</v>
      </c>
      <c r="C47" s="39"/>
      <c r="D47" s="39"/>
      <c r="E47" s="40"/>
      <c r="F47" s="40"/>
      <c r="G47" s="40"/>
      <c r="H47" s="40"/>
      <c r="I47" s="40"/>
      <c r="J47" s="40"/>
      <c r="K47" s="40"/>
      <c r="L47" s="40"/>
      <c r="M47" s="40"/>
      <c r="N47" s="40"/>
      <c r="O47" s="40"/>
      <c r="P47" s="40"/>
      <c r="Q47" s="40"/>
      <c r="R47" s="40"/>
      <c r="S47" s="40"/>
      <c r="T47" s="40"/>
      <c r="U47" s="40"/>
      <c r="V47" s="40"/>
      <c r="W47" s="40"/>
      <c r="X47" s="40"/>
      <c r="Y47" s="40"/>
      <c r="Z47" s="40"/>
      <c r="AA47" s="40"/>
      <c r="AB47" s="40"/>
    </row>
    <row r="48" spans="2:36" x14ac:dyDescent="0.15">
      <c r="B48" s="143" t="s">
        <v>452</v>
      </c>
      <c r="C48" s="39"/>
      <c r="D48" s="39"/>
      <c r="E48" s="40"/>
      <c r="F48" s="40"/>
      <c r="G48" s="40"/>
      <c r="H48" s="40"/>
      <c r="I48" s="40"/>
      <c r="J48" s="40"/>
      <c r="K48" s="40"/>
      <c r="L48" s="40"/>
      <c r="M48" s="40"/>
      <c r="N48" s="40"/>
      <c r="O48" s="40"/>
      <c r="P48" s="40"/>
      <c r="Q48" s="40"/>
      <c r="R48" s="40"/>
      <c r="S48" s="40"/>
      <c r="T48" s="40"/>
      <c r="U48" s="40"/>
      <c r="V48" s="40"/>
      <c r="W48" s="40"/>
      <c r="X48" s="40"/>
      <c r="Y48" s="40"/>
      <c r="Z48" s="40"/>
      <c r="AA48" s="40"/>
      <c r="AB48" s="40"/>
    </row>
    <row r="49" spans="2:28" x14ac:dyDescent="0.15">
      <c r="B49" s="143" t="s">
        <v>233</v>
      </c>
      <c r="C49" s="39"/>
      <c r="D49" s="39"/>
      <c r="E49" s="40"/>
      <c r="F49" s="40"/>
      <c r="G49" s="40"/>
      <c r="H49" s="40"/>
      <c r="I49" s="40"/>
      <c r="J49" s="40"/>
      <c r="K49" s="40"/>
      <c r="L49" s="40"/>
      <c r="M49" s="40"/>
      <c r="N49" s="40"/>
      <c r="O49" s="40"/>
      <c r="P49" s="40"/>
      <c r="Q49" s="40"/>
      <c r="R49" s="40"/>
      <c r="S49" s="40"/>
      <c r="T49" s="40"/>
      <c r="U49" s="40"/>
      <c r="V49" s="40"/>
      <c r="W49" s="40"/>
      <c r="X49" s="40"/>
      <c r="Y49" s="40"/>
      <c r="Z49" s="40"/>
      <c r="AA49" s="40"/>
      <c r="AB49" s="40"/>
    </row>
    <row r="50" spans="2:28" x14ac:dyDescent="0.15">
      <c r="B50" s="143" t="s">
        <v>451</v>
      </c>
      <c r="C50" s="39"/>
      <c r="D50" s="39"/>
      <c r="E50" s="40"/>
      <c r="F50" s="40"/>
      <c r="G50" s="40"/>
      <c r="H50" s="40"/>
      <c r="I50" s="40"/>
      <c r="J50" s="40"/>
      <c r="K50" s="40"/>
      <c r="L50" s="40"/>
      <c r="M50" s="40"/>
      <c r="N50" s="40"/>
      <c r="O50" s="40"/>
      <c r="P50" s="40"/>
      <c r="Q50" s="40"/>
      <c r="R50" s="40"/>
      <c r="S50" s="40"/>
      <c r="T50" s="40"/>
      <c r="U50" s="40"/>
      <c r="V50" s="40"/>
      <c r="W50" s="40"/>
      <c r="X50" s="40"/>
      <c r="Y50" s="40"/>
      <c r="Z50" s="40"/>
      <c r="AA50" s="40"/>
      <c r="AB50" s="40"/>
    </row>
    <row r="51" spans="2:28" x14ac:dyDescent="0.15">
      <c r="F51" s="39"/>
      <c r="G51" s="40"/>
      <c r="H51" s="40"/>
      <c r="I51" s="40"/>
      <c r="J51" s="40"/>
      <c r="K51" s="40"/>
      <c r="L51" s="40"/>
      <c r="M51" s="40"/>
      <c r="N51" s="40"/>
      <c r="O51" s="40"/>
      <c r="P51" s="40"/>
      <c r="Q51" s="40"/>
      <c r="R51" s="40"/>
      <c r="S51" s="40"/>
      <c r="T51" s="40"/>
      <c r="U51" s="40"/>
      <c r="V51" s="40"/>
      <c r="W51" s="40"/>
      <c r="X51" s="40"/>
    </row>
  </sheetData>
  <mergeCells count="41">
    <mergeCell ref="V2:X2"/>
    <mergeCell ref="V3:X3"/>
    <mergeCell ref="O45:P45"/>
    <mergeCell ref="Q45:AB45"/>
    <mergeCell ref="F2:K2"/>
    <mergeCell ref="L2:N2"/>
    <mergeCell ref="E7:P7"/>
    <mergeCell ref="E8:H8"/>
    <mergeCell ref="I8:L8"/>
    <mergeCell ref="O2:S2"/>
    <mergeCell ref="F3:K3"/>
    <mergeCell ref="B2:E2"/>
    <mergeCell ref="B44:D45"/>
    <mergeCell ref="M8:P8"/>
    <mergeCell ref="Q6:AB6"/>
    <mergeCell ref="U7:AB7"/>
    <mergeCell ref="O3:S3"/>
    <mergeCell ref="N44:N45"/>
    <mergeCell ref="E44:E45"/>
    <mergeCell ref="F44:F45"/>
    <mergeCell ref="I44:I45"/>
    <mergeCell ref="J44:J45"/>
    <mergeCell ref="M44:M45"/>
    <mergeCell ref="G45:H45"/>
    <mergeCell ref="K45:L45"/>
    <mergeCell ref="Y2:Y3"/>
    <mergeCell ref="Z2:AB3"/>
    <mergeCell ref="B3:E3"/>
    <mergeCell ref="C7:C9"/>
    <mergeCell ref="D7:D9"/>
    <mergeCell ref="B6:D6"/>
    <mergeCell ref="E6:P6"/>
    <mergeCell ref="Q8:T8"/>
    <mergeCell ref="T2:U3"/>
    <mergeCell ref="B7:B9"/>
    <mergeCell ref="Q7:T7"/>
    <mergeCell ref="U8:X8"/>
    <mergeCell ref="Y8:AB8"/>
    <mergeCell ref="B4:Y4"/>
    <mergeCell ref="B5:AB5"/>
    <mergeCell ref="L3:N3"/>
  </mergeCells>
  <phoneticPr fontId="9"/>
  <conditionalFormatting sqref="F2:S3">
    <cfRule type="cellIs" dxfId="0" priority="1" operator="equal">
      <formula>0</formula>
    </cfRule>
  </conditionalFormatting>
  <printOptions horizontalCentered="1" verticalCentered="1"/>
  <pageMargins left="0.23622047244094488" right="0.23622047244094488" top="0.74803149606299213" bottom="0.74803149606299213" header="0.31496062992125984" footer="0.31496062992125984"/>
  <pageSetup paperSize="9" scale="87" fitToWidth="0" orientation="landscape" r:id="rId1"/>
  <headerFooter alignWithMargins="0"/>
  <extLst>
    <ext xmlns:x14="http://schemas.microsoft.com/office/spreadsheetml/2009/9/main" uri="{CCE6A557-97BC-4b89-ADB6-D9C93CAAB3DF}">
      <x14:dataValidations xmlns:xm="http://schemas.microsoft.com/office/excel/2006/main" count="1">
        <x14:dataValidation type="list" allowBlank="1" showInputMessage="1" showErrorMessage="1" xr:uid="{6AEFC8AB-3A74-4DE3-909C-91989C5F2104}">
          <x14:formula1>
            <xm:f>'(参考)リスト'!$G$16:$G$19</xm:f>
          </x14:formula1>
          <xm:sqref>D10:D43</xm:sqref>
        </x14:dataValidation>
      </x14:dataValidations>
    </ext>
  </extLst>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5FC1B4-2274-4EFD-867F-50C78AA74F1B}">
  <sheetPr codeName="Sheet19">
    <pageSetUpPr fitToPage="1"/>
  </sheetPr>
  <dimension ref="B1:Z17"/>
  <sheetViews>
    <sheetView showGridLines="0" showZeros="0" view="pageBreakPreview" zoomScaleNormal="55" zoomScaleSheetLayoutView="100" workbookViewId="0">
      <selection activeCell="B3" sqref="B2:AO41"/>
    </sheetView>
  </sheetViews>
  <sheetFormatPr defaultColWidth="9" defaultRowHeight="12" x14ac:dyDescent="0.15"/>
  <cols>
    <col min="1" max="1" width="1.625" style="2" customWidth="1"/>
    <col min="2" max="13" width="8.75" style="2" customWidth="1"/>
    <col min="14" max="14" width="10.75" style="2" customWidth="1"/>
    <col min="15" max="26" width="8.75" style="2" customWidth="1"/>
    <col min="27" max="27" width="1.375" style="2" customWidth="1"/>
    <col min="28" max="16384" width="9" style="2"/>
  </cols>
  <sheetData>
    <row r="1" spans="2:26" x14ac:dyDescent="0.15">
      <c r="Z1" s="55"/>
    </row>
    <row r="2" spans="2:26" ht="25.15" customHeight="1" x14ac:dyDescent="0.15">
      <c r="B2" s="121" t="s">
        <v>509</v>
      </c>
      <c r="C2" s="3"/>
      <c r="D2" s="3"/>
      <c r="E2" s="3"/>
      <c r="F2" s="3"/>
      <c r="G2" s="3"/>
      <c r="H2" s="3"/>
      <c r="I2" s="3"/>
      <c r="J2" s="3"/>
      <c r="K2" s="3"/>
      <c r="L2" s="3"/>
      <c r="M2" s="3"/>
      <c r="N2" s="3"/>
      <c r="O2" s="80"/>
      <c r="P2" s="81"/>
      <c r="Q2" s="1098"/>
      <c r="R2" s="1099"/>
      <c r="S2" s="1099"/>
      <c r="T2" s="1099"/>
      <c r="U2" s="1100" t="s">
        <v>412</v>
      </c>
      <c r="V2" s="1101"/>
      <c r="W2" s="1102"/>
      <c r="X2" s="1103" t="s">
        <v>681</v>
      </c>
      <c r="Y2" s="1104"/>
      <c r="Z2" s="1105"/>
    </row>
    <row r="3" spans="2:26" s="1" customFormat="1" ht="25.15" customHeight="1" x14ac:dyDescent="0.15">
      <c r="B3" s="517" t="s">
        <v>17</v>
      </c>
      <c r="C3" s="518"/>
      <c r="D3" s="519"/>
      <c r="E3" s="673" t="s">
        <v>531</v>
      </c>
      <c r="F3" s="674"/>
      <c r="G3" s="674"/>
      <c r="H3" s="675"/>
      <c r="I3" s="1106" t="s">
        <v>18</v>
      </c>
      <c r="J3" s="1107"/>
      <c r="K3" s="676"/>
      <c r="L3" s="1108" t="s">
        <v>682</v>
      </c>
      <c r="M3" s="1109"/>
      <c r="N3" s="1110"/>
      <c r="O3" s="498" t="s">
        <v>447</v>
      </c>
      <c r="P3" s="499"/>
      <c r="Q3" s="500"/>
      <c r="R3" s="1111" t="s">
        <v>536</v>
      </c>
      <c r="S3" s="1112"/>
      <c r="T3" s="1113"/>
      <c r="U3" s="510" t="s">
        <v>185</v>
      </c>
      <c r="V3" s="511"/>
      <c r="W3" s="511"/>
      <c r="X3" s="1126">
        <v>45594</v>
      </c>
      <c r="Y3" s="1127"/>
      <c r="Z3" s="1128"/>
    </row>
    <row r="4" spans="2:26" s="1" customFormat="1" ht="25.15" customHeight="1" x14ac:dyDescent="0.15">
      <c r="B4" s="531" t="s">
        <v>0</v>
      </c>
      <c r="C4" s="532"/>
      <c r="D4" s="533"/>
      <c r="E4" s="685" t="s">
        <v>532</v>
      </c>
      <c r="F4" s="686"/>
      <c r="G4" s="686"/>
      <c r="H4" s="687"/>
      <c r="I4" s="668" t="s">
        <v>1</v>
      </c>
      <c r="J4" s="664"/>
      <c r="K4" s="688"/>
      <c r="L4" s="1103" t="s">
        <v>534</v>
      </c>
      <c r="M4" s="1104"/>
      <c r="N4" s="1105"/>
      <c r="O4" s="501"/>
      <c r="P4" s="502"/>
      <c r="Q4" s="503"/>
      <c r="R4" s="692" t="s">
        <v>537</v>
      </c>
      <c r="S4" s="693"/>
      <c r="T4" s="694"/>
      <c r="U4" s="513"/>
      <c r="V4" s="514"/>
      <c r="W4" s="514"/>
      <c r="X4" s="1129"/>
      <c r="Y4" s="1130"/>
      <c r="Z4" s="1131"/>
    </row>
    <row r="5" spans="2:26" ht="49.9" customHeight="1" x14ac:dyDescent="0.15">
      <c r="B5" s="1123" t="s">
        <v>435</v>
      </c>
      <c r="C5" s="1124"/>
      <c r="D5" s="1124"/>
      <c r="E5" s="1124"/>
      <c r="F5" s="1124"/>
      <c r="G5" s="1124"/>
      <c r="H5" s="1124"/>
      <c r="I5" s="1124"/>
      <c r="J5" s="1124"/>
      <c r="K5" s="1124"/>
      <c r="L5" s="1124"/>
      <c r="M5" s="1124"/>
      <c r="N5" s="1124"/>
      <c r="O5" s="1124"/>
      <c r="P5" s="1124"/>
      <c r="Q5" s="1124"/>
      <c r="R5" s="1124"/>
      <c r="S5" s="1124"/>
      <c r="T5" s="1124"/>
      <c r="U5" s="1124"/>
      <c r="V5" s="1124"/>
      <c r="W5" s="1124"/>
      <c r="X5" s="1124"/>
      <c r="Y5" s="1124"/>
      <c r="Z5" s="1125"/>
    </row>
    <row r="6" spans="2:26" ht="49.9" customHeight="1" x14ac:dyDescent="0.15">
      <c r="B6" s="1114" t="s">
        <v>670</v>
      </c>
      <c r="C6" s="1115"/>
      <c r="D6" s="1115"/>
      <c r="E6" s="1115"/>
      <c r="F6" s="1115"/>
      <c r="G6" s="1115"/>
      <c r="H6" s="1115"/>
      <c r="I6" s="1115"/>
      <c r="J6" s="1115"/>
      <c r="K6" s="1115"/>
      <c r="L6" s="1115"/>
      <c r="M6" s="1115"/>
      <c r="N6" s="1115"/>
      <c r="O6" s="1115"/>
      <c r="P6" s="1115"/>
      <c r="Q6" s="1115"/>
      <c r="R6" s="1115"/>
      <c r="S6" s="1115"/>
      <c r="T6" s="1115"/>
      <c r="U6" s="1115"/>
      <c r="V6" s="1115"/>
      <c r="W6" s="1115"/>
      <c r="X6" s="1115"/>
      <c r="Y6" s="1115"/>
      <c r="Z6" s="1116"/>
    </row>
    <row r="7" spans="2:26" ht="100.15" customHeight="1" x14ac:dyDescent="0.15">
      <c r="B7" s="1117"/>
      <c r="C7" s="1118"/>
      <c r="D7" s="1118"/>
      <c r="E7" s="1118"/>
      <c r="F7" s="1118"/>
      <c r="G7" s="1118"/>
      <c r="H7" s="1118"/>
      <c r="I7" s="1118"/>
      <c r="J7" s="1118"/>
      <c r="K7" s="1118"/>
      <c r="L7" s="1118"/>
      <c r="M7" s="1118"/>
      <c r="N7" s="1118"/>
      <c r="O7" s="1118"/>
      <c r="P7" s="1118"/>
      <c r="Q7" s="1118"/>
      <c r="R7" s="1118"/>
      <c r="S7" s="1118"/>
      <c r="T7" s="1118"/>
      <c r="U7" s="1118"/>
      <c r="V7" s="1118"/>
      <c r="W7" s="1118"/>
      <c r="X7" s="1118"/>
      <c r="Y7" s="1118"/>
      <c r="Z7" s="1119"/>
    </row>
    <row r="8" spans="2:26" ht="49.9" customHeight="1" x14ac:dyDescent="0.15">
      <c r="B8" s="1117"/>
      <c r="C8" s="1118"/>
      <c r="D8" s="1118"/>
      <c r="E8" s="1118"/>
      <c r="F8" s="1118"/>
      <c r="G8" s="1118"/>
      <c r="H8" s="1118"/>
      <c r="I8" s="1118"/>
      <c r="J8" s="1118"/>
      <c r="K8" s="1118"/>
      <c r="L8" s="1118"/>
      <c r="M8" s="1118"/>
      <c r="N8" s="1118"/>
      <c r="O8" s="1118"/>
      <c r="P8" s="1118"/>
      <c r="Q8" s="1118"/>
      <c r="R8" s="1118"/>
      <c r="S8" s="1118"/>
      <c r="T8" s="1118"/>
      <c r="U8" s="1118"/>
      <c r="V8" s="1118"/>
      <c r="W8" s="1118"/>
      <c r="X8" s="1118"/>
      <c r="Y8" s="1118"/>
      <c r="Z8" s="1119"/>
    </row>
    <row r="9" spans="2:26" ht="100.15" customHeight="1" x14ac:dyDescent="0.15">
      <c r="B9" s="1117"/>
      <c r="C9" s="1118"/>
      <c r="D9" s="1118"/>
      <c r="E9" s="1118"/>
      <c r="F9" s="1118"/>
      <c r="G9" s="1118"/>
      <c r="H9" s="1118"/>
      <c r="I9" s="1118"/>
      <c r="J9" s="1118"/>
      <c r="K9" s="1118"/>
      <c r="L9" s="1118"/>
      <c r="M9" s="1118"/>
      <c r="N9" s="1118"/>
      <c r="O9" s="1118"/>
      <c r="P9" s="1118"/>
      <c r="Q9" s="1118"/>
      <c r="R9" s="1118"/>
      <c r="S9" s="1118"/>
      <c r="T9" s="1118"/>
      <c r="U9" s="1118"/>
      <c r="V9" s="1118"/>
      <c r="W9" s="1118"/>
      <c r="X9" s="1118"/>
      <c r="Y9" s="1118"/>
      <c r="Z9" s="1119"/>
    </row>
    <row r="10" spans="2:26" ht="49.9" customHeight="1" x14ac:dyDescent="0.15">
      <c r="B10" s="1117"/>
      <c r="C10" s="1118"/>
      <c r="D10" s="1118"/>
      <c r="E10" s="1118"/>
      <c r="F10" s="1118"/>
      <c r="G10" s="1118"/>
      <c r="H10" s="1118"/>
      <c r="I10" s="1118"/>
      <c r="J10" s="1118"/>
      <c r="K10" s="1118"/>
      <c r="L10" s="1118"/>
      <c r="M10" s="1118"/>
      <c r="N10" s="1118"/>
      <c r="O10" s="1118"/>
      <c r="P10" s="1118"/>
      <c r="Q10" s="1118"/>
      <c r="R10" s="1118"/>
      <c r="S10" s="1118"/>
      <c r="T10" s="1118"/>
      <c r="U10" s="1118"/>
      <c r="V10" s="1118"/>
      <c r="W10" s="1118"/>
      <c r="X10" s="1118"/>
      <c r="Y10" s="1118"/>
      <c r="Z10" s="1119"/>
    </row>
    <row r="11" spans="2:26" ht="100.15" customHeight="1" x14ac:dyDescent="0.15">
      <c r="B11" s="1117"/>
      <c r="C11" s="1118"/>
      <c r="D11" s="1118"/>
      <c r="E11" s="1118"/>
      <c r="F11" s="1118"/>
      <c r="G11" s="1118"/>
      <c r="H11" s="1118"/>
      <c r="I11" s="1118"/>
      <c r="J11" s="1118"/>
      <c r="K11" s="1118"/>
      <c r="L11" s="1118"/>
      <c r="M11" s="1118"/>
      <c r="N11" s="1118"/>
      <c r="O11" s="1118"/>
      <c r="P11" s="1118"/>
      <c r="Q11" s="1118"/>
      <c r="R11" s="1118"/>
      <c r="S11" s="1118"/>
      <c r="T11" s="1118"/>
      <c r="U11" s="1118"/>
      <c r="V11" s="1118"/>
      <c r="W11" s="1118"/>
      <c r="X11" s="1118"/>
      <c r="Y11" s="1118"/>
      <c r="Z11" s="1119"/>
    </row>
    <row r="12" spans="2:26" ht="49.9" customHeight="1" x14ac:dyDescent="0.15">
      <c r="B12" s="1117"/>
      <c r="C12" s="1118"/>
      <c r="D12" s="1118"/>
      <c r="E12" s="1118"/>
      <c r="F12" s="1118"/>
      <c r="G12" s="1118"/>
      <c r="H12" s="1118"/>
      <c r="I12" s="1118"/>
      <c r="J12" s="1118"/>
      <c r="K12" s="1118"/>
      <c r="L12" s="1118"/>
      <c r="M12" s="1118"/>
      <c r="N12" s="1118"/>
      <c r="O12" s="1118"/>
      <c r="P12" s="1118"/>
      <c r="Q12" s="1118"/>
      <c r="R12" s="1118"/>
      <c r="S12" s="1118"/>
      <c r="T12" s="1118"/>
      <c r="U12" s="1118"/>
      <c r="V12" s="1118"/>
      <c r="W12" s="1118"/>
      <c r="X12" s="1118"/>
      <c r="Y12" s="1118"/>
      <c r="Z12" s="1119"/>
    </row>
    <row r="13" spans="2:26" ht="100.15" customHeight="1" x14ac:dyDescent="0.15">
      <c r="B13" s="1117"/>
      <c r="C13" s="1118"/>
      <c r="D13" s="1118"/>
      <c r="E13" s="1118"/>
      <c r="F13" s="1118"/>
      <c r="G13" s="1118"/>
      <c r="H13" s="1118"/>
      <c r="I13" s="1118"/>
      <c r="J13" s="1118"/>
      <c r="K13" s="1118"/>
      <c r="L13" s="1118"/>
      <c r="M13" s="1118"/>
      <c r="N13" s="1118"/>
      <c r="O13" s="1118"/>
      <c r="P13" s="1118"/>
      <c r="Q13" s="1118"/>
      <c r="R13" s="1118"/>
      <c r="S13" s="1118"/>
      <c r="T13" s="1118"/>
      <c r="U13" s="1118"/>
      <c r="V13" s="1118"/>
      <c r="W13" s="1118"/>
      <c r="X13" s="1118"/>
      <c r="Y13" s="1118"/>
      <c r="Z13" s="1119"/>
    </row>
    <row r="14" spans="2:26" ht="49.9" customHeight="1" x14ac:dyDescent="0.15">
      <c r="B14" s="1117"/>
      <c r="C14" s="1118"/>
      <c r="D14" s="1118"/>
      <c r="E14" s="1118"/>
      <c r="F14" s="1118"/>
      <c r="G14" s="1118"/>
      <c r="H14" s="1118"/>
      <c r="I14" s="1118"/>
      <c r="J14" s="1118"/>
      <c r="K14" s="1118"/>
      <c r="L14" s="1118"/>
      <c r="M14" s="1118"/>
      <c r="N14" s="1118"/>
      <c r="O14" s="1118"/>
      <c r="P14" s="1118"/>
      <c r="Q14" s="1118"/>
      <c r="R14" s="1118"/>
      <c r="S14" s="1118"/>
      <c r="T14" s="1118"/>
      <c r="U14" s="1118"/>
      <c r="V14" s="1118"/>
      <c r="W14" s="1118"/>
      <c r="X14" s="1118"/>
      <c r="Y14" s="1118"/>
      <c r="Z14" s="1119"/>
    </row>
    <row r="15" spans="2:26" ht="100.15" customHeight="1" x14ac:dyDescent="0.15">
      <c r="B15" s="1120"/>
      <c r="C15" s="1121"/>
      <c r="D15" s="1121"/>
      <c r="E15" s="1121"/>
      <c r="F15" s="1121"/>
      <c r="G15" s="1121"/>
      <c r="H15" s="1121"/>
      <c r="I15" s="1121"/>
      <c r="J15" s="1121"/>
      <c r="K15" s="1121"/>
      <c r="L15" s="1121"/>
      <c r="M15" s="1121"/>
      <c r="N15" s="1121"/>
      <c r="O15" s="1121"/>
      <c r="P15" s="1121"/>
      <c r="Q15" s="1121"/>
      <c r="R15" s="1121"/>
      <c r="S15" s="1121"/>
      <c r="T15" s="1121"/>
      <c r="U15" s="1121"/>
      <c r="V15" s="1121"/>
      <c r="W15" s="1121"/>
      <c r="X15" s="1121"/>
      <c r="Y15" s="1121"/>
      <c r="Z15" s="1122"/>
    </row>
    <row r="16" spans="2:26" ht="9.75" customHeight="1" x14ac:dyDescent="0.15">
      <c r="B16" s="82"/>
      <c r="C16" s="82"/>
      <c r="D16" s="83"/>
      <c r="E16" s="84"/>
      <c r="F16" s="84"/>
      <c r="G16" s="84"/>
      <c r="H16" s="84"/>
      <c r="I16" s="84"/>
      <c r="J16" s="84"/>
      <c r="K16" s="84"/>
      <c r="L16" s="84"/>
      <c r="M16" s="84"/>
      <c r="N16" s="84"/>
      <c r="O16" s="84"/>
      <c r="P16" s="84"/>
      <c r="Q16" s="84"/>
      <c r="R16" s="84"/>
      <c r="S16" s="84"/>
      <c r="T16" s="84"/>
      <c r="U16" s="84"/>
      <c r="V16" s="84"/>
      <c r="W16" s="84"/>
      <c r="X16" s="84"/>
      <c r="Y16" s="84"/>
      <c r="Z16" s="84"/>
    </row>
    <row r="17" spans="3:3" x14ac:dyDescent="0.15">
      <c r="C17" s="1"/>
    </row>
  </sheetData>
  <mergeCells count="18">
    <mergeCell ref="B6:Z15"/>
    <mergeCell ref="B5:Z5"/>
    <mergeCell ref="O3:Q4"/>
    <mergeCell ref="X3:Z4"/>
    <mergeCell ref="B4:D4"/>
    <mergeCell ref="E4:H4"/>
    <mergeCell ref="I4:K4"/>
    <mergeCell ref="L4:N4"/>
    <mergeCell ref="R4:T4"/>
    <mergeCell ref="Q2:T2"/>
    <mergeCell ref="U2:W2"/>
    <mergeCell ref="X2:Z2"/>
    <mergeCell ref="B3:D3"/>
    <mergeCell ref="E3:H3"/>
    <mergeCell ref="I3:K3"/>
    <mergeCell ref="L3:N3"/>
    <mergeCell ref="R3:T3"/>
    <mergeCell ref="U3:W4"/>
  </mergeCells>
  <phoneticPr fontId="9"/>
  <printOptions horizontalCentered="1" verticalCentered="1"/>
  <pageMargins left="0.23622047244094488" right="0.23622047244094488" top="0.74803149606299213" bottom="0.74803149606299213" header="0.31496062992125984" footer="0.31496062992125984"/>
  <pageSetup paperSize="9" scale="61" orientation="landscape" copies="2" r:id="rId1"/>
  <headerFooter alignWithMargins="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20"/>
  <dimension ref="B3:J83"/>
  <sheetViews>
    <sheetView view="pageBreakPreview" topLeftCell="A3" zoomScaleNormal="85" zoomScaleSheetLayoutView="100" workbookViewId="0">
      <selection activeCell="F51" sqref="F51"/>
    </sheetView>
  </sheetViews>
  <sheetFormatPr defaultRowHeight="13.5" x14ac:dyDescent="0.15"/>
  <cols>
    <col min="2" max="2" width="18.125" bestFit="1" customWidth="1"/>
    <col min="3" max="3" width="22.75" customWidth="1"/>
    <col min="4" max="5" width="18.375" bestFit="1" customWidth="1"/>
    <col min="6" max="6" width="12.75" customWidth="1"/>
    <col min="7" max="7" width="9.375" customWidth="1"/>
    <col min="8" max="8" width="14" bestFit="1" customWidth="1"/>
    <col min="9" max="9" width="14.125" customWidth="1"/>
    <col min="10" max="10" width="11.75" bestFit="1" customWidth="1"/>
    <col min="11" max="11" width="3.75" customWidth="1"/>
    <col min="12" max="12" width="16.125" customWidth="1"/>
    <col min="13" max="13" width="9.5" customWidth="1"/>
    <col min="14" max="14" width="5.75" customWidth="1"/>
  </cols>
  <sheetData>
    <row r="3" spans="2:10" ht="14.25" thickBot="1" x14ac:dyDescent="0.2"/>
    <row r="4" spans="2:10" x14ac:dyDescent="0.15">
      <c r="B4" s="1132" t="s">
        <v>362</v>
      </c>
      <c r="C4" s="1133"/>
      <c r="D4" s="1133"/>
      <c r="E4" s="1133"/>
      <c r="F4" s="1134"/>
    </row>
    <row r="5" spans="2:10" ht="14.25" thickBot="1" x14ac:dyDescent="0.2">
      <c r="B5" s="150" t="s">
        <v>349</v>
      </c>
      <c r="C5" s="151" t="s">
        <v>491</v>
      </c>
      <c r="D5" s="151" t="s">
        <v>492</v>
      </c>
      <c r="E5" s="151" t="s">
        <v>493</v>
      </c>
      <c r="F5" s="152" t="s">
        <v>494</v>
      </c>
    </row>
    <row r="6" spans="2:10" ht="14.25" thickTop="1" x14ac:dyDescent="0.15">
      <c r="B6" s="160" t="s">
        <v>350</v>
      </c>
      <c r="C6" s="161" t="s">
        <v>357</v>
      </c>
      <c r="D6" s="161" t="s">
        <v>461</v>
      </c>
      <c r="E6" s="161" t="s">
        <v>456</v>
      </c>
      <c r="F6" s="162" t="s">
        <v>253</v>
      </c>
    </row>
    <row r="7" spans="2:10" x14ac:dyDescent="0.15">
      <c r="B7" s="160" t="s">
        <v>351</v>
      </c>
      <c r="C7" s="161" t="s">
        <v>358</v>
      </c>
      <c r="D7" s="161" t="s">
        <v>462</v>
      </c>
      <c r="E7" s="161" t="s">
        <v>457</v>
      </c>
      <c r="F7" s="162" t="s">
        <v>361</v>
      </c>
    </row>
    <row r="8" spans="2:10" x14ac:dyDescent="0.15">
      <c r="B8" s="160" t="s">
        <v>352</v>
      </c>
      <c r="C8" s="161" t="s">
        <v>359</v>
      </c>
      <c r="D8" s="161"/>
      <c r="E8" s="161" t="s">
        <v>458</v>
      </c>
      <c r="F8" s="162"/>
    </row>
    <row r="9" spans="2:10" x14ac:dyDescent="0.15">
      <c r="B9" s="160" t="s">
        <v>353</v>
      </c>
      <c r="C9" s="161" t="s">
        <v>360</v>
      </c>
      <c r="D9" s="161"/>
      <c r="E9" s="161" t="s">
        <v>459</v>
      </c>
      <c r="F9" s="162"/>
    </row>
    <row r="10" spans="2:10" x14ac:dyDescent="0.15">
      <c r="B10" s="160" t="s">
        <v>355</v>
      </c>
      <c r="C10" s="161" t="s">
        <v>254</v>
      </c>
      <c r="D10" s="161"/>
      <c r="E10" s="161" t="s">
        <v>460</v>
      </c>
      <c r="F10" s="162"/>
    </row>
    <row r="11" spans="2:10" x14ac:dyDescent="0.15">
      <c r="B11" s="160" t="s">
        <v>354</v>
      </c>
      <c r="C11" s="161" t="s">
        <v>455</v>
      </c>
      <c r="D11" s="161"/>
      <c r="E11" s="161"/>
      <c r="F11" s="162"/>
    </row>
    <row r="12" spans="2:10" ht="14.25" thickBot="1" x14ac:dyDescent="0.2">
      <c r="B12" s="163" t="s">
        <v>356</v>
      </c>
      <c r="C12" s="164"/>
      <c r="D12" s="164"/>
      <c r="E12" s="164"/>
      <c r="F12" s="165"/>
    </row>
    <row r="13" spans="2:10" ht="14.25" thickBot="1" x14ac:dyDescent="0.2"/>
    <row r="14" spans="2:10" x14ac:dyDescent="0.15">
      <c r="B14" s="1132" t="s">
        <v>365</v>
      </c>
      <c r="C14" s="1133"/>
      <c r="D14" s="1133"/>
      <c r="E14" s="1133"/>
      <c r="F14" s="1133"/>
      <c r="G14" s="1133"/>
      <c r="H14" s="1133"/>
      <c r="I14" s="1133"/>
      <c r="J14" s="1134"/>
    </row>
    <row r="15" spans="2:10" ht="14.25" thickBot="1" x14ac:dyDescent="0.2">
      <c r="B15" s="150" t="s">
        <v>247</v>
      </c>
      <c r="C15" s="151" t="s">
        <v>307</v>
      </c>
      <c r="D15" s="151" t="s">
        <v>308</v>
      </c>
      <c r="E15" s="151" t="s">
        <v>309</v>
      </c>
      <c r="F15" s="151" t="s">
        <v>310</v>
      </c>
      <c r="G15" s="151" t="s">
        <v>311</v>
      </c>
      <c r="H15" s="151" t="s">
        <v>312</v>
      </c>
      <c r="I15" s="151" t="s">
        <v>313</v>
      </c>
      <c r="J15" s="152" t="s">
        <v>314</v>
      </c>
    </row>
    <row r="16" spans="2:10" ht="14.25" thickTop="1" x14ac:dyDescent="0.15">
      <c r="B16" s="153" t="s">
        <v>464</v>
      </c>
      <c r="C16" s="154" t="s">
        <v>338</v>
      </c>
      <c r="D16" s="154" t="s">
        <v>255</v>
      </c>
      <c r="E16" s="154" t="s">
        <v>465</v>
      </c>
      <c r="F16" s="154" t="s">
        <v>256</v>
      </c>
      <c r="G16" s="154" t="s">
        <v>256</v>
      </c>
      <c r="H16" s="154" t="s">
        <v>269</v>
      </c>
      <c r="I16" s="154" t="s">
        <v>274</v>
      </c>
      <c r="J16" s="155" t="s">
        <v>272</v>
      </c>
    </row>
    <row r="17" spans="2:10" x14ac:dyDescent="0.15">
      <c r="B17" s="153" t="s">
        <v>463</v>
      </c>
      <c r="C17" s="154" t="s">
        <v>339</v>
      </c>
      <c r="D17" s="154" t="s">
        <v>251</v>
      </c>
      <c r="E17" s="154" t="s">
        <v>466</v>
      </c>
      <c r="F17" s="154" t="s">
        <v>257</v>
      </c>
      <c r="G17" s="154" t="s">
        <v>261</v>
      </c>
      <c r="H17" s="154" t="s">
        <v>270</v>
      </c>
      <c r="I17" s="154" t="s">
        <v>275</v>
      </c>
      <c r="J17" s="155" t="s">
        <v>271</v>
      </c>
    </row>
    <row r="18" spans="2:10" x14ac:dyDescent="0.15">
      <c r="B18" s="153" t="s">
        <v>248</v>
      </c>
      <c r="C18" s="154" t="s">
        <v>340</v>
      </c>
      <c r="D18" s="154" t="s">
        <v>252</v>
      </c>
      <c r="E18" s="154" t="s">
        <v>467</v>
      </c>
      <c r="F18" s="154" t="s">
        <v>258</v>
      </c>
      <c r="G18" s="154" t="s">
        <v>259</v>
      </c>
      <c r="H18" s="154"/>
      <c r="I18" s="154" t="s">
        <v>270</v>
      </c>
      <c r="J18" s="155" t="s">
        <v>273</v>
      </c>
    </row>
    <row r="19" spans="2:10" x14ac:dyDescent="0.15">
      <c r="B19" s="153" t="s">
        <v>249</v>
      </c>
      <c r="C19" s="154" t="s">
        <v>341</v>
      </c>
      <c r="D19" s="154"/>
      <c r="E19" s="154" t="s">
        <v>468</v>
      </c>
      <c r="F19" s="154" t="s">
        <v>259</v>
      </c>
      <c r="G19" s="154" t="s">
        <v>260</v>
      </c>
      <c r="H19" s="154"/>
      <c r="I19" s="154"/>
      <c r="J19" s="155"/>
    </row>
    <row r="20" spans="2:10" x14ac:dyDescent="0.15">
      <c r="B20" s="153" t="s">
        <v>250</v>
      </c>
      <c r="C20" s="154" t="s">
        <v>336</v>
      </c>
      <c r="D20" s="154"/>
      <c r="E20" s="154" t="s">
        <v>469</v>
      </c>
      <c r="F20" s="154" t="s">
        <v>260</v>
      </c>
      <c r="G20" s="154" t="s">
        <v>363</v>
      </c>
      <c r="H20" s="154"/>
      <c r="I20" s="154"/>
      <c r="J20" s="155"/>
    </row>
    <row r="21" spans="2:10" x14ac:dyDescent="0.15">
      <c r="B21" s="153" t="s">
        <v>254</v>
      </c>
      <c r="C21" s="154" t="s">
        <v>337</v>
      </c>
      <c r="D21" s="154"/>
      <c r="E21" s="154" t="s">
        <v>470</v>
      </c>
      <c r="F21" s="154" t="s">
        <v>363</v>
      </c>
      <c r="G21" s="154"/>
      <c r="H21" s="154"/>
      <c r="I21" s="154"/>
      <c r="J21" s="155"/>
    </row>
    <row r="22" spans="2:10" x14ac:dyDescent="0.15">
      <c r="B22" s="153"/>
      <c r="C22" s="154" t="s">
        <v>342</v>
      </c>
      <c r="D22" s="154"/>
      <c r="E22" s="154" t="s">
        <v>471</v>
      </c>
      <c r="F22" s="154"/>
      <c r="G22" s="154"/>
      <c r="H22" s="154"/>
      <c r="I22" s="154"/>
      <c r="J22" s="155"/>
    </row>
    <row r="23" spans="2:10" x14ac:dyDescent="0.15">
      <c r="B23" s="153"/>
      <c r="C23" s="154" t="s">
        <v>343</v>
      </c>
      <c r="D23" s="154"/>
      <c r="E23" s="154" t="s">
        <v>472</v>
      </c>
      <c r="F23" s="154"/>
      <c r="G23" s="154"/>
      <c r="H23" s="154"/>
      <c r="I23" s="154"/>
      <c r="J23" s="155"/>
    </row>
    <row r="24" spans="2:10" x14ac:dyDescent="0.15">
      <c r="B24" s="153"/>
      <c r="C24" s="154" t="s">
        <v>344</v>
      </c>
      <c r="D24" s="154"/>
      <c r="E24" s="154" t="s">
        <v>473</v>
      </c>
      <c r="F24" s="154"/>
      <c r="G24" s="154"/>
      <c r="H24" s="154"/>
      <c r="I24" s="154"/>
      <c r="J24" s="155"/>
    </row>
    <row r="25" spans="2:10" x14ac:dyDescent="0.15">
      <c r="B25" s="153"/>
      <c r="C25" s="154" t="s">
        <v>345</v>
      </c>
      <c r="D25" s="154"/>
      <c r="E25" s="154" t="s">
        <v>474</v>
      </c>
      <c r="F25" s="154"/>
      <c r="G25" s="154"/>
      <c r="H25" s="154"/>
      <c r="I25" s="154"/>
      <c r="J25" s="155"/>
    </row>
    <row r="26" spans="2:10" x14ac:dyDescent="0.15">
      <c r="B26" s="153"/>
      <c r="C26" s="154" t="s">
        <v>346</v>
      </c>
      <c r="D26" s="154"/>
      <c r="E26" s="156" t="s">
        <v>475</v>
      </c>
      <c r="F26" s="154"/>
      <c r="G26" s="154"/>
      <c r="H26" s="154"/>
      <c r="I26" s="154"/>
      <c r="J26" s="155"/>
    </row>
    <row r="27" spans="2:10" x14ac:dyDescent="0.15">
      <c r="B27" s="153"/>
      <c r="C27" s="154" t="s">
        <v>347</v>
      </c>
      <c r="D27" s="154"/>
      <c r="E27" s="154" t="s">
        <v>476</v>
      </c>
      <c r="F27" s="154"/>
      <c r="G27" s="154"/>
      <c r="H27" s="154"/>
      <c r="I27" s="154"/>
      <c r="J27" s="155"/>
    </row>
    <row r="28" spans="2:10" x14ac:dyDescent="0.15">
      <c r="B28" s="153"/>
      <c r="C28" s="154" t="s">
        <v>348</v>
      </c>
      <c r="D28" s="154"/>
      <c r="E28" s="156"/>
      <c r="F28" s="154"/>
      <c r="G28" s="154"/>
      <c r="H28" s="154"/>
      <c r="I28" s="154"/>
      <c r="J28" s="155"/>
    </row>
    <row r="29" spans="2:10" x14ac:dyDescent="0.15">
      <c r="B29" s="153"/>
      <c r="C29" s="154" t="s">
        <v>254</v>
      </c>
      <c r="D29" s="154"/>
      <c r="E29" s="154"/>
      <c r="F29" s="154"/>
      <c r="G29" s="154"/>
      <c r="H29" s="154"/>
      <c r="I29" s="154"/>
      <c r="J29" s="155"/>
    </row>
    <row r="30" spans="2:10" x14ac:dyDescent="0.15">
      <c r="B30" s="153"/>
      <c r="C30" s="154"/>
      <c r="D30" s="154"/>
      <c r="E30" s="154"/>
      <c r="F30" s="154"/>
      <c r="G30" s="154"/>
      <c r="H30" s="154"/>
      <c r="I30" s="154"/>
      <c r="J30" s="155"/>
    </row>
    <row r="31" spans="2:10" x14ac:dyDescent="0.15">
      <c r="B31" s="153"/>
      <c r="C31" s="154" t="s">
        <v>348</v>
      </c>
      <c r="D31" s="154"/>
      <c r="E31" s="154"/>
      <c r="F31" s="154"/>
      <c r="G31" s="154"/>
      <c r="H31" s="154"/>
      <c r="I31" s="154"/>
      <c r="J31" s="155"/>
    </row>
    <row r="32" spans="2:10" x14ac:dyDescent="0.15">
      <c r="B32" s="153"/>
      <c r="C32" s="154" t="s">
        <v>254</v>
      </c>
      <c r="D32" s="154"/>
      <c r="E32" s="154"/>
      <c r="F32" s="154"/>
      <c r="G32" s="154"/>
      <c r="H32" s="154"/>
      <c r="I32" s="154"/>
      <c r="J32" s="155"/>
    </row>
    <row r="33" spans="2:10" x14ac:dyDescent="0.15">
      <c r="B33" s="153"/>
      <c r="C33" s="154"/>
      <c r="D33" s="154"/>
      <c r="E33" s="154"/>
      <c r="F33" s="154"/>
      <c r="G33" s="154"/>
      <c r="H33" s="154"/>
      <c r="I33" s="154"/>
      <c r="J33" s="155"/>
    </row>
    <row r="34" spans="2:10" x14ac:dyDescent="0.15">
      <c r="B34" s="153"/>
      <c r="C34" s="154" t="s">
        <v>262</v>
      </c>
      <c r="D34" s="154"/>
      <c r="E34" s="154"/>
      <c r="F34" s="154"/>
      <c r="G34" s="154"/>
      <c r="H34" s="154"/>
      <c r="I34" s="154"/>
      <c r="J34" s="155"/>
    </row>
    <row r="35" spans="2:10" x14ac:dyDescent="0.15">
      <c r="B35" s="153"/>
      <c r="C35" s="154" t="s">
        <v>254</v>
      </c>
      <c r="D35" s="154"/>
      <c r="E35" s="154"/>
      <c r="F35" s="154"/>
      <c r="G35" s="154"/>
      <c r="H35" s="154"/>
      <c r="I35" s="154"/>
      <c r="J35" s="155"/>
    </row>
    <row r="36" spans="2:10" x14ac:dyDescent="0.15">
      <c r="B36" s="153"/>
      <c r="C36" s="154"/>
      <c r="D36" s="154"/>
      <c r="E36" s="154"/>
      <c r="F36" s="154"/>
      <c r="G36" s="154"/>
      <c r="H36" s="154"/>
      <c r="I36" s="154"/>
      <c r="J36" s="155"/>
    </row>
    <row r="37" spans="2:10" x14ac:dyDescent="0.15">
      <c r="B37" s="153"/>
      <c r="C37" s="154" t="s">
        <v>263</v>
      </c>
      <c r="D37" s="154"/>
      <c r="E37" s="154"/>
      <c r="F37" s="154"/>
      <c r="G37" s="154"/>
      <c r="H37" s="154"/>
      <c r="I37" s="154"/>
      <c r="J37" s="155"/>
    </row>
    <row r="38" spans="2:10" x14ac:dyDescent="0.15">
      <c r="B38" s="153"/>
      <c r="C38" s="154" t="s">
        <v>264</v>
      </c>
      <c r="D38" s="154"/>
      <c r="E38" s="154"/>
      <c r="F38" s="154"/>
      <c r="G38" s="154"/>
      <c r="H38" s="154"/>
      <c r="I38" s="154"/>
      <c r="J38" s="155"/>
    </row>
    <row r="39" spans="2:10" x14ac:dyDescent="0.15">
      <c r="B39" s="153"/>
      <c r="C39" s="154" t="s">
        <v>254</v>
      </c>
      <c r="D39" s="154"/>
      <c r="E39" s="154"/>
      <c r="F39" s="154"/>
      <c r="G39" s="154"/>
      <c r="H39" s="154"/>
      <c r="I39" s="154"/>
      <c r="J39" s="155"/>
    </row>
    <row r="40" spans="2:10" x14ac:dyDescent="0.15">
      <c r="B40" s="153"/>
      <c r="C40" s="154"/>
      <c r="D40" s="154"/>
      <c r="E40" s="154"/>
      <c r="F40" s="154"/>
      <c r="G40" s="154"/>
      <c r="H40" s="154"/>
      <c r="I40" s="154"/>
      <c r="J40" s="155"/>
    </row>
    <row r="41" spans="2:10" x14ac:dyDescent="0.15">
      <c r="B41" s="153"/>
      <c r="C41" s="154" t="s">
        <v>265</v>
      </c>
      <c r="D41" s="154"/>
      <c r="E41" s="154"/>
      <c r="F41" s="154"/>
      <c r="G41" s="154"/>
      <c r="H41" s="154"/>
      <c r="I41" s="154"/>
      <c r="J41" s="155"/>
    </row>
    <row r="42" spans="2:10" x14ac:dyDescent="0.15">
      <c r="B42" s="153"/>
      <c r="C42" s="154" t="s">
        <v>266</v>
      </c>
      <c r="D42" s="154"/>
      <c r="E42" s="154"/>
      <c r="F42" s="154"/>
      <c r="G42" s="154"/>
      <c r="H42" s="154"/>
      <c r="I42" s="154"/>
      <c r="J42" s="155"/>
    </row>
    <row r="43" spans="2:10" x14ac:dyDescent="0.15">
      <c r="B43" s="153"/>
      <c r="C43" s="154" t="s">
        <v>267</v>
      </c>
      <c r="D43" s="154"/>
      <c r="E43" s="154"/>
      <c r="F43" s="154"/>
      <c r="G43" s="154"/>
      <c r="H43" s="154"/>
      <c r="I43" s="154"/>
      <c r="J43" s="155"/>
    </row>
    <row r="44" spans="2:10" x14ac:dyDescent="0.15">
      <c r="B44" s="153"/>
      <c r="C44" s="154" t="s">
        <v>268</v>
      </c>
      <c r="D44" s="154"/>
      <c r="E44" s="154"/>
      <c r="F44" s="154"/>
      <c r="G44" s="154"/>
      <c r="H44" s="154"/>
      <c r="I44" s="154"/>
      <c r="J44" s="155"/>
    </row>
    <row r="45" spans="2:10" x14ac:dyDescent="0.15">
      <c r="B45" s="153"/>
      <c r="C45" s="154" t="s">
        <v>254</v>
      </c>
      <c r="D45" s="154"/>
      <c r="E45" s="154"/>
      <c r="F45" s="154"/>
      <c r="G45" s="154"/>
      <c r="H45" s="154"/>
      <c r="I45" s="154"/>
      <c r="J45" s="155"/>
    </row>
    <row r="46" spans="2:10" x14ac:dyDescent="0.15">
      <c r="B46" s="153"/>
      <c r="C46" s="154"/>
      <c r="D46" s="154"/>
      <c r="E46" s="154"/>
      <c r="F46" s="154"/>
      <c r="G46" s="154"/>
      <c r="H46" s="154"/>
      <c r="I46" s="154"/>
      <c r="J46" s="155"/>
    </row>
    <row r="47" spans="2:10" ht="14.25" thickBot="1" x14ac:dyDescent="0.2">
      <c r="B47" s="157"/>
      <c r="C47" s="158" t="s">
        <v>254</v>
      </c>
      <c r="D47" s="158"/>
      <c r="E47" s="158"/>
      <c r="F47" s="158"/>
      <c r="G47" s="158"/>
      <c r="H47" s="158"/>
      <c r="I47" s="158"/>
      <c r="J47" s="159"/>
    </row>
    <row r="49" spans="2:7" ht="14.25" thickBot="1" x14ac:dyDescent="0.2">
      <c r="C49" s="54"/>
      <c r="D49" s="54"/>
      <c r="E49" s="54"/>
      <c r="F49" s="54"/>
      <c r="G49" s="54"/>
    </row>
    <row r="50" spans="2:7" x14ac:dyDescent="0.15">
      <c r="B50" s="1135" t="s">
        <v>367</v>
      </c>
      <c r="C50" s="1136"/>
      <c r="D50" s="1136"/>
      <c r="E50" s="1136"/>
      <c r="F50" s="1136"/>
      <c r="G50" s="1137"/>
    </row>
    <row r="51" spans="2:7" ht="14.25" thickBot="1" x14ac:dyDescent="0.2">
      <c r="B51" s="148" t="s">
        <v>276</v>
      </c>
      <c r="C51" s="47" t="s">
        <v>247</v>
      </c>
      <c r="D51" s="47" t="s">
        <v>277</v>
      </c>
      <c r="E51" s="47" t="s">
        <v>278</v>
      </c>
      <c r="F51" s="48" t="s">
        <v>287</v>
      </c>
      <c r="G51" s="149" t="s">
        <v>290</v>
      </c>
    </row>
    <row r="52" spans="2:7" ht="14.25" thickTop="1" x14ac:dyDescent="0.15">
      <c r="B52" s="166" t="s">
        <v>279</v>
      </c>
      <c r="C52" s="154" t="s">
        <v>281</v>
      </c>
      <c r="D52" s="154" t="s">
        <v>286</v>
      </c>
      <c r="E52" s="154" t="s">
        <v>483</v>
      </c>
      <c r="F52" s="154" t="s">
        <v>288</v>
      </c>
      <c r="G52" s="155" t="s">
        <v>291</v>
      </c>
    </row>
    <row r="53" spans="2:7" x14ac:dyDescent="0.15">
      <c r="B53" s="166" t="s">
        <v>280</v>
      </c>
      <c r="C53" s="154" t="s">
        <v>499</v>
      </c>
      <c r="D53" s="154" t="s">
        <v>335</v>
      </c>
      <c r="E53" s="154" t="s">
        <v>484</v>
      </c>
      <c r="F53" s="154" t="s">
        <v>289</v>
      </c>
      <c r="G53" s="155" t="s">
        <v>292</v>
      </c>
    </row>
    <row r="54" spans="2:7" x14ac:dyDescent="0.15">
      <c r="B54" s="166" t="s">
        <v>334</v>
      </c>
      <c r="C54" s="154" t="s">
        <v>500</v>
      </c>
      <c r="D54" s="154" t="s">
        <v>489</v>
      </c>
      <c r="E54" s="154" t="s">
        <v>485</v>
      </c>
      <c r="F54" s="154"/>
      <c r="G54" s="155" t="s">
        <v>293</v>
      </c>
    </row>
    <row r="55" spans="2:7" x14ac:dyDescent="0.15">
      <c r="B55" s="166" t="s">
        <v>364</v>
      </c>
      <c r="C55" s="154"/>
      <c r="D55" s="154"/>
      <c r="E55" s="154" t="s">
        <v>486</v>
      </c>
      <c r="F55" s="154"/>
      <c r="G55" s="155"/>
    </row>
    <row r="56" spans="2:7" x14ac:dyDescent="0.15">
      <c r="B56" s="166"/>
      <c r="C56" s="154" t="s">
        <v>282</v>
      </c>
      <c r="D56" s="154"/>
      <c r="E56" s="154" t="s">
        <v>487</v>
      </c>
      <c r="F56" s="154"/>
      <c r="G56" s="155"/>
    </row>
    <row r="57" spans="2:7" x14ac:dyDescent="0.15">
      <c r="B57" s="166"/>
      <c r="C57" s="154" t="s">
        <v>283</v>
      </c>
      <c r="D57" s="154"/>
      <c r="E57" s="154" t="s">
        <v>488</v>
      </c>
      <c r="F57" s="154"/>
      <c r="G57" s="155"/>
    </row>
    <row r="58" spans="2:7" x14ac:dyDescent="0.15">
      <c r="B58" s="166"/>
      <c r="C58" s="154" t="s">
        <v>284</v>
      </c>
      <c r="D58" s="154"/>
      <c r="E58" s="154" t="s">
        <v>476</v>
      </c>
      <c r="F58" s="154"/>
      <c r="G58" s="155"/>
    </row>
    <row r="59" spans="2:7" x14ac:dyDescent="0.15">
      <c r="B59" s="166"/>
      <c r="C59" s="154" t="s">
        <v>285</v>
      </c>
      <c r="D59" s="154"/>
      <c r="E59" s="154"/>
      <c r="F59" s="154"/>
      <c r="G59" s="155"/>
    </row>
    <row r="60" spans="2:7" x14ac:dyDescent="0.15">
      <c r="B60" s="166"/>
      <c r="C60" s="154" t="s">
        <v>254</v>
      </c>
      <c r="D60" s="154"/>
      <c r="E60" s="154"/>
      <c r="F60" s="154"/>
      <c r="G60" s="155"/>
    </row>
    <row r="61" spans="2:7" x14ac:dyDescent="0.15">
      <c r="B61" s="166"/>
      <c r="C61" s="154"/>
      <c r="D61" s="154"/>
      <c r="E61" s="154"/>
      <c r="F61" s="154"/>
      <c r="G61" s="155"/>
    </row>
    <row r="62" spans="2:7" x14ac:dyDescent="0.15">
      <c r="B62" s="166"/>
      <c r="C62" s="154" t="s">
        <v>378</v>
      </c>
      <c r="D62" s="154"/>
      <c r="E62" s="154"/>
      <c r="F62" s="154"/>
      <c r="G62" s="155"/>
    </row>
    <row r="63" spans="2:7" x14ac:dyDescent="0.15">
      <c r="B63" s="166"/>
      <c r="C63" s="154" t="s">
        <v>379</v>
      </c>
      <c r="D63" s="154"/>
      <c r="E63" s="154"/>
      <c r="F63" s="154"/>
      <c r="G63" s="155"/>
    </row>
    <row r="64" spans="2:7" x14ac:dyDescent="0.15">
      <c r="B64" s="166"/>
      <c r="C64" s="154" t="s">
        <v>380</v>
      </c>
      <c r="D64" s="154"/>
      <c r="E64" s="154"/>
      <c r="F64" s="154"/>
      <c r="G64" s="155"/>
    </row>
    <row r="65" spans="2:7" x14ac:dyDescent="0.15">
      <c r="B65" s="166"/>
      <c r="C65" s="154" t="s">
        <v>381</v>
      </c>
      <c r="D65" s="154"/>
      <c r="E65" s="154"/>
      <c r="F65" s="154"/>
      <c r="G65" s="155"/>
    </row>
    <row r="66" spans="2:7" x14ac:dyDescent="0.15">
      <c r="B66" s="166"/>
      <c r="C66" s="154" t="s">
        <v>490</v>
      </c>
      <c r="D66" s="154"/>
      <c r="E66" s="154"/>
      <c r="F66" s="154"/>
      <c r="G66" s="155"/>
    </row>
    <row r="67" spans="2:7" x14ac:dyDescent="0.15">
      <c r="B67" s="166"/>
      <c r="C67" s="154" t="s">
        <v>477</v>
      </c>
      <c r="D67" s="154"/>
      <c r="E67" s="154"/>
      <c r="F67" s="154"/>
      <c r="G67" s="155"/>
    </row>
    <row r="68" spans="2:7" x14ac:dyDescent="0.15">
      <c r="B68" s="166"/>
      <c r="C68" s="154" t="s">
        <v>382</v>
      </c>
      <c r="D68" s="154"/>
      <c r="E68" s="154"/>
      <c r="F68" s="154"/>
      <c r="G68" s="155"/>
    </row>
    <row r="69" spans="2:7" x14ac:dyDescent="0.15">
      <c r="B69" s="166"/>
      <c r="C69" s="154" t="s">
        <v>383</v>
      </c>
      <c r="D69" s="154"/>
      <c r="E69" s="154"/>
      <c r="F69" s="154"/>
      <c r="G69" s="155"/>
    </row>
    <row r="70" spans="2:7" x14ac:dyDescent="0.15">
      <c r="B70" s="166"/>
      <c r="C70" s="154" t="s">
        <v>478</v>
      </c>
      <c r="D70" s="154"/>
      <c r="E70" s="154"/>
      <c r="F70" s="154"/>
      <c r="G70" s="155"/>
    </row>
    <row r="71" spans="2:7" x14ac:dyDescent="0.15">
      <c r="B71" s="166"/>
      <c r="C71" s="154" t="s">
        <v>385</v>
      </c>
      <c r="D71" s="154"/>
      <c r="E71" s="154"/>
      <c r="F71" s="154"/>
      <c r="G71" s="155"/>
    </row>
    <row r="72" spans="2:7" x14ac:dyDescent="0.15">
      <c r="B72" s="166"/>
      <c r="C72" s="154" t="s">
        <v>387</v>
      </c>
      <c r="D72" s="154"/>
      <c r="E72" s="154"/>
      <c r="F72" s="154"/>
      <c r="G72" s="155"/>
    </row>
    <row r="73" spans="2:7" x14ac:dyDescent="0.15">
      <c r="B73" s="166"/>
      <c r="C73" s="154" t="s">
        <v>388</v>
      </c>
      <c r="D73" s="154"/>
      <c r="E73" s="154"/>
      <c r="F73" s="154"/>
      <c r="G73" s="155"/>
    </row>
    <row r="74" spans="2:7" x14ac:dyDescent="0.15">
      <c r="B74" s="166"/>
      <c r="C74" s="154" t="s">
        <v>389</v>
      </c>
      <c r="D74" s="154"/>
      <c r="E74" s="154"/>
      <c r="F74" s="154"/>
      <c r="G74" s="155"/>
    </row>
    <row r="75" spans="2:7" x14ac:dyDescent="0.15">
      <c r="B75" s="166"/>
      <c r="C75" s="154" t="s">
        <v>390</v>
      </c>
      <c r="D75" s="154"/>
      <c r="E75" s="154"/>
      <c r="F75" s="154"/>
      <c r="G75" s="155"/>
    </row>
    <row r="76" spans="2:7" x14ac:dyDescent="0.15">
      <c r="B76" s="166"/>
      <c r="C76" s="154" t="s">
        <v>391</v>
      </c>
      <c r="D76" s="154"/>
      <c r="E76" s="154"/>
      <c r="F76" s="154"/>
      <c r="G76" s="155"/>
    </row>
    <row r="77" spans="2:7" x14ac:dyDescent="0.15">
      <c r="B77" s="166"/>
      <c r="C77" s="154" t="s">
        <v>476</v>
      </c>
      <c r="D77" s="154"/>
      <c r="E77" s="154"/>
      <c r="F77" s="154"/>
      <c r="G77" s="155"/>
    </row>
    <row r="78" spans="2:7" x14ac:dyDescent="0.15">
      <c r="B78" s="166"/>
      <c r="C78" s="154"/>
      <c r="D78" s="154"/>
      <c r="E78" s="154"/>
      <c r="F78" s="154"/>
      <c r="G78" s="155"/>
    </row>
    <row r="79" spans="2:7" x14ac:dyDescent="0.15">
      <c r="B79" s="166"/>
      <c r="C79" s="154" t="s">
        <v>479</v>
      </c>
      <c r="D79" s="154"/>
      <c r="E79" s="154"/>
      <c r="F79" s="154"/>
      <c r="G79" s="155"/>
    </row>
    <row r="80" spans="2:7" x14ac:dyDescent="0.15">
      <c r="B80" s="166"/>
      <c r="C80" s="154" t="s">
        <v>480</v>
      </c>
      <c r="D80" s="154"/>
      <c r="E80" s="154"/>
      <c r="F80" s="154"/>
      <c r="G80" s="155"/>
    </row>
    <row r="81" spans="2:7" x14ac:dyDescent="0.15">
      <c r="B81" s="166"/>
      <c r="C81" s="154" t="s">
        <v>481</v>
      </c>
      <c r="D81" s="154"/>
      <c r="E81" s="154"/>
      <c r="F81" s="154"/>
      <c r="G81" s="155"/>
    </row>
    <row r="82" spans="2:7" x14ac:dyDescent="0.15">
      <c r="B82" s="166"/>
      <c r="C82" s="154" t="s">
        <v>482</v>
      </c>
      <c r="D82" s="154"/>
      <c r="E82" s="154"/>
      <c r="F82" s="154"/>
      <c r="G82" s="155"/>
    </row>
    <row r="83" spans="2:7" ht="14.25" thickBot="1" x14ac:dyDescent="0.2">
      <c r="B83" s="167"/>
      <c r="C83" s="158" t="s">
        <v>476</v>
      </c>
      <c r="D83" s="158"/>
      <c r="E83" s="158"/>
      <c r="F83" s="158"/>
      <c r="G83" s="159"/>
    </row>
  </sheetData>
  <mergeCells count="3">
    <mergeCell ref="B14:J14"/>
    <mergeCell ref="B50:G50"/>
    <mergeCell ref="B4:F4"/>
  </mergeCells>
  <phoneticPr fontId="9"/>
  <pageMargins left="0.7" right="0.7" top="0.75" bottom="0.75" header="0.3" footer="0.3"/>
  <pageSetup paperSize="9" scale="70" orientation="landscape" r:id="rId1"/>
  <rowBreaks count="1" manualBreakCount="1">
    <brk id="48" max="10" man="1"/>
  </rowBreaks>
  <drawing r:id="rId2"/>
  <tableParts count="8">
    <tablePart r:id="rId3"/>
    <tablePart r:id="rId4"/>
    <tablePart r:id="rId5"/>
    <tablePart r:id="rId6"/>
    <tablePart r:id="rId7"/>
    <tablePart r:id="rId8"/>
    <tablePart r:id="rId9"/>
    <tablePart r:id="rId10"/>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32</vt:i4>
      </vt:variant>
      <vt:variant>
        <vt:lpstr>名前付き一覧</vt:lpstr>
      </vt:variant>
      <vt:variant>
        <vt:i4>61</vt:i4>
      </vt:variant>
    </vt:vector>
  </HeadingPairs>
  <TitlesOfParts>
    <vt:vector size="93" baseType="lpstr">
      <vt:lpstr>点検様式作成フロー</vt:lpstr>
      <vt:lpstr>変状面積算出方法</vt:lpstr>
      <vt:lpstr>様式A-1</vt:lpstr>
      <vt:lpstr>様式A-2</vt:lpstr>
      <vt:lpstr>様式A-3</vt:lpstr>
      <vt:lpstr>様式B</vt:lpstr>
      <vt:lpstr>様式C-1-1</vt:lpstr>
      <vt:lpstr>様式C-1-2</vt:lpstr>
      <vt:lpstr>様式C-2</vt:lpstr>
      <vt:lpstr>様式D-1-1_001</vt:lpstr>
      <vt:lpstr>様式D-1-1_002</vt:lpstr>
      <vt:lpstr>様式D-1-1_003</vt:lpstr>
      <vt:lpstr>様式D-1-1_004</vt:lpstr>
      <vt:lpstr>様式D-1-1_005</vt:lpstr>
      <vt:lpstr>様式D-1-1_006</vt:lpstr>
      <vt:lpstr>様式D-1-1_007</vt:lpstr>
      <vt:lpstr>様式D-1-1_008</vt:lpstr>
      <vt:lpstr>様式D-1-1_009</vt:lpstr>
      <vt:lpstr>様式D-1-1_010</vt:lpstr>
      <vt:lpstr>様式D-1-2</vt:lpstr>
      <vt:lpstr>様式D-2-1</vt:lpstr>
      <vt:lpstr>様式D-2-1´</vt:lpstr>
      <vt:lpstr>様式D-3_PS</vt:lpstr>
      <vt:lpstr>様式D-3_S001</vt:lpstr>
      <vt:lpstr>様式D-3_S002</vt:lpstr>
      <vt:lpstr>様式D-3_S003</vt:lpstr>
      <vt:lpstr>様式D-3_S004</vt:lpstr>
      <vt:lpstr>様式D-3_PE</vt:lpstr>
      <vt:lpstr>様式E</vt:lpstr>
      <vt:lpstr>様式F </vt:lpstr>
      <vt:lpstr>様式G</vt:lpstr>
      <vt:lpstr>(参考)リスト</vt:lpstr>
      <vt:lpstr>'(参考)リスト'!Print_Area</vt:lpstr>
      <vt:lpstr>点検様式作成フロー!Print_Area</vt:lpstr>
      <vt:lpstr>変状面積算出方法!Print_Area</vt:lpstr>
      <vt:lpstr>'様式A-1'!Print_Area</vt:lpstr>
      <vt:lpstr>'様式A-2'!Print_Area</vt:lpstr>
      <vt:lpstr>'様式A-3'!Print_Area</vt:lpstr>
      <vt:lpstr>様式B!Print_Area</vt:lpstr>
      <vt:lpstr>'様式C-1-1'!Print_Area</vt:lpstr>
      <vt:lpstr>'様式C-1-2'!Print_Area</vt:lpstr>
      <vt:lpstr>'様式C-2'!Print_Area</vt:lpstr>
      <vt:lpstr>'様式D-1-1_001'!Print_Area</vt:lpstr>
      <vt:lpstr>'様式D-1-1_002'!Print_Area</vt:lpstr>
      <vt:lpstr>'様式D-1-1_003'!Print_Area</vt:lpstr>
      <vt:lpstr>'様式D-1-1_004'!Print_Area</vt:lpstr>
      <vt:lpstr>'様式D-1-1_005'!Print_Area</vt:lpstr>
      <vt:lpstr>'様式D-1-1_006'!Print_Area</vt:lpstr>
      <vt:lpstr>'様式D-1-1_007'!Print_Area</vt:lpstr>
      <vt:lpstr>'様式D-1-1_008'!Print_Area</vt:lpstr>
      <vt:lpstr>'様式D-1-1_009'!Print_Area</vt:lpstr>
      <vt:lpstr>'様式D-1-1_010'!Print_Area</vt:lpstr>
      <vt:lpstr>'様式D-1-2'!Print_Area</vt:lpstr>
      <vt:lpstr>'様式D-2-1'!Print_Area</vt:lpstr>
      <vt:lpstr>'様式D-2-1´'!Print_Area</vt:lpstr>
      <vt:lpstr>'様式D-3_PE'!Print_Area</vt:lpstr>
      <vt:lpstr>'様式D-3_PS'!Print_Area</vt:lpstr>
      <vt:lpstr>'様式D-3_S001'!Print_Area</vt:lpstr>
      <vt:lpstr>'様式D-3_S002'!Print_Area</vt:lpstr>
      <vt:lpstr>'様式D-3_S003'!Print_Area</vt:lpstr>
      <vt:lpstr>'様式D-3_S004'!Print_Area</vt:lpstr>
      <vt:lpstr>様式E!Print_Area</vt:lpstr>
      <vt:lpstr>'様式F '!Print_Area</vt:lpstr>
      <vt:lpstr>様式G!Print_Area</vt:lpstr>
      <vt:lpstr>'様式A-2'!Print_Titles</vt:lpstr>
      <vt:lpstr>'様式C-1-1'!Print_Titles</vt:lpstr>
      <vt:lpstr>'様式D-1-1_001'!Print_Titles</vt:lpstr>
      <vt:lpstr>'様式D-1-1_002'!Print_Titles</vt:lpstr>
      <vt:lpstr>'様式D-1-1_003'!Print_Titles</vt:lpstr>
      <vt:lpstr>'様式D-1-1_004'!Print_Titles</vt:lpstr>
      <vt:lpstr>'様式D-1-1_005'!Print_Titles</vt:lpstr>
      <vt:lpstr>'様式D-1-1_006'!Print_Titles</vt:lpstr>
      <vt:lpstr>'様式D-1-1_007'!Print_Titles</vt:lpstr>
      <vt:lpstr>'様式D-1-1_008'!Print_Titles</vt:lpstr>
      <vt:lpstr>'様式D-1-1_009'!Print_Titles</vt:lpstr>
      <vt:lpstr>'様式D-1-1_010'!Print_Titles</vt:lpstr>
      <vt:lpstr>'様式D-1-2'!Print_Titles</vt:lpstr>
      <vt:lpstr>'様式D-3_PE'!Print_Titles</vt:lpstr>
      <vt:lpstr>'様式D-3_PS'!Print_Titles</vt:lpstr>
      <vt:lpstr>'様式D-3_S001'!Print_Titles</vt:lpstr>
      <vt:lpstr>'様式D-3_S002'!Print_Titles</vt:lpstr>
      <vt:lpstr>'様式D-3_S003'!Print_Titles</vt:lpstr>
      <vt:lpstr>'様式D-3_S004'!Print_Titles</vt:lpstr>
      <vt:lpstr>その他</vt:lpstr>
      <vt:lpstr>その他施設</vt:lpstr>
      <vt:lpstr>換気施設</vt:lpstr>
      <vt:lpstr>坑門</vt:lpstr>
      <vt:lpstr>照明施設</vt:lpstr>
      <vt:lpstr>天井板</vt:lpstr>
      <vt:lpstr>内装板</vt:lpstr>
      <vt:lpstr>非常用施設</vt:lpstr>
      <vt:lpstr>覆工</vt:lpstr>
      <vt:lpstr>路面</vt:lpstr>
    </vt:vector>
  </TitlesOfParts>
  <Company>FJ-WORK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澤口 啓希</dc:creator>
  <cp:lastModifiedBy>小島 幸恵</cp:lastModifiedBy>
  <cp:lastPrinted>2025-03-24T05:03:40Z</cp:lastPrinted>
  <dcterms:created xsi:type="dcterms:W3CDTF">2012-04-09T00:49:26Z</dcterms:created>
  <dcterms:modified xsi:type="dcterms:W3CDTF">2025-05-07T07:49:44Z</dcterms:modified>
</cp:coreProperties>
</file>