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8595\Box\070 2025年 案件フォルダ\000035482_山口25-00016_山口県Ｔ保守管理２\05_データ\22_点検調書（一次整理）\3工区\260113■点検調書（３工区岩国）(10トンネル）２回目\"/>
    </mc:Choice>
  </mc:AlternateContent>
  <xr:revisionPtr revIDLastSave="0" documentId="13_ncr:1_{82230695-E1EC-497C-9786-12E0F866BA5F}" xr6:coauthVersionLast="47" xr6:coauthVersionMax="47" xr10:uidLastSave="{00000000-0000-0000-0000-000000000000}"/>
  <bookViews>
    <workbookView xWindow="2805" yWindow="3495" windowWidth="28800" windowHeight="15285" tabRatio="907" activeTab="3" xr2:uid="{F4107148-E7FB-4BD0-BC35-FDE47D3BECED}"/>
  </bookViews>
  <sheets>
    <sheet name="点検様式作成フロー" sheetId="96" r:id="rId1"/>
    <sheet name="変状面積算出方法" sheetId="77" r:id="rId2"/>
    <sheet name="記入の留意点" sheetId="97" r:id="rId3"/>
    <sheet name="様式A-1" sheetId="57" r:id="rId4"/>
    <sheet name="様式A-2" sheetId="58" r:id="rId5"/>
    <sheet name="様式A-3" sheetId="59" r:id="rId6"/>
    <sheet name="様式B_001" sheetId="93" r:id="rId7"/>
    <sheet name="様式B_002" sheetId="98" r:id="rId8"/>
    <sheet name="様式B_003" sheetId="99" r:id="rId9"/>
    <sheet name="様式B_004" sheetId="100" r:id="rId10"/>
    <sheet name="様式B_005" sheetId="101" r:id="rId11"/>
    <sheet name="様式B_006" sheetId="102" r:id="rId12"/>
    <sheet name="様式B_007" sheetId="103" r:id="rId13"/>
    <sheet name="様式C-1-1" sheetId="60" r:id="rId14"/>
    <sheet name="様式C-1-2" sheetId="61" r:id="rId15"/>
    <sheet name="様式C-2" sheetId="63" r:id="rId16"/>
    <sheet name="様式D-1-1_001" sheetId="94" r:id="rId17"/>
    <sheet name="様式D-1-1_002" sheetId="104" r:id="rId18"/>
    <sheet name="様式D-1-1_003" sheetId="105" r:id="rId19"/>
    <sheet name="様式D-1-1_004" sheetId="106" r:id="rId20"/>
    <sheet name="様式D-1-1_005" sheetId="107" r:id="rId21"/>
    <sheet name="様式D-1-1_006" sheetId="108" r:id="rId22"/>
    <sheet name="様式D-1-1_007" sheetId="109" r:id="rId23"/>
    <sheet name="様式D-1-1_008" sheetId="110" r:id="rId24"/>
    <sheet name="様式D-1-1_009" sheetId="111" r:id="rId25"/>
    <sheet name="様式D-1-1_010" sheetId="112" r:id="rId26"/>
    <sheet name="様式D-1-2" sheetId="65" r:id="rId27"/>
    <sheet name="様式D-2-1" sheetId="42" r:id="rId28"/>
    <sheet name="様式D-2-1´_001" sheetId="55" r:id="rId29"/>
    <sheet name="様式D-2-1´_002" sheetId="113" r:id="rId30"/>
    <sheet name="様式D-2-1´_003" sheetId="114" r:id="rId31"/>
    <sheet name="様式D-2-1´_004" sheetId="115" r:id="rId32"/>
    <sheet name="様式D-3_PS" sheetId="83" r:id="rId33"/>
    <sheet name="様式D-3_S001" sheetId="116" r:id="rId34"/>
    <sheet name="様式D-3_S002" sheetId="117" r:id="rId35"/>
    <sheet name="様式D-3_S003" sheetId="118" r:id="rId36"/>
    <sheet name="様式D-3_S004" sheetId="119" r:id="rId37"/>
    <sheet name="様式D-3_S005" sheetId="120" r:id="rId38"/>
    <sheet name="様式D-3_S006" sheetId="121" r:id="rId39"/>
    <sheet name="様式D-3_S007" sheetId="122" r:id="rId40"/>
    <sheet name="様式D-3_S008" sheetId="123" r:id="rId41"/>
    <sheet name="様式D-3_S009" sheetId="124" r:id="rId42"/>
    <sheet name="様式D-3_S010" sheetId="125" r:id="rId43"/>
    <sheet name="様式D-3_S011" sheetId="126" r:id="rId44"/>
    <sheet name="様式D-3_S012" sheetId="127" r:id="rId45"/>
    <sheet name="様式D-3_S013" sheetId="128" r:id="rId46"/>
    <sheet name="様式D-3_S014" sheetId="129" r:id="rId47"/>
    <sheet name="様式D-3_S015" sheetId="130" r:id="rId48"/>
    <sheet name="様式D-3_S016" sheetId="131" r:id="rId49"/>
    <sheet name="様式D-3_S017" sheetId="132" r:id="rId50"/>
    <sheet name="様式D-3_S018" sheetId="133" r:id="rId51"/>
    <sheet name="様式D-3_S019" sheetId="134" r:id="rId52"/>
    <sheet name="様式D-3_S020" sheetId="135" r:id="rId53"/>
    <sheet name="様式D-3_S021" sheetId="136" r:id="rId54"/>
    <sheet name="様式D-3_S022" sheetId="137" r:id="rId55"/>
    <sheet name="様式D-3_S023" sheetId="138" r:id="rId56"/>
    <sheet name="様式D-3_S024" sheetId="139" r:id="rId57"/>
    <sheet name="様式D-3_S025" sheetId="140" r:id="rId58"/>
    <sheet name="様式D-3_S026" sheetId="141" r:id="rId59"/>
    <sheet name="様式D-3_S027" sheetId="142" r:id="rId60"/>
    <sheet name="様式D-3_S028" sheetId="143" r:id="rId61"/>
    <sheet name="様式D-3_S029" sheetId="144" r:id="rId62"/>
    <sheet name="様式D-3_S030" sheetId="145" r:id="rId63"/>
    <sheet name="様式D-3_S031" sheetId="146" r:id="rId64"/>
    <sheet name="様式D-3_S032" sheetId="147" r:id="rId65"/>
    <sheet name="様式D-3_S033" sheetId="148" r:id="rId66"/>
    <sheet name="様式D-3_PE" sheetId="149" r:id="rId67"/>
    <sheet name="様式E" sheetId="64" r:id="rId68"/>
    <sheet name="様式F" sheetId="81" r:id="rId69"/>
    <sheet name="様式G" sheetId="95" r:id="rId70"/>
    <sheet name="(参考)リスト" sheetId="74" r:id="rId71"/>
  </sheets>
  <externalReferences>
    <externalReference r:id="rId72"/>
    <externalReference r:id="rId73"/>
  </externalReferences>
  <definedNames>
    <definedName name="_xlnm.Print_Area" localSheetId="70">'(参考)リスト'!$A$3:$K$84</definedName>
    <definedName name="_xlnm.Print_Area" localSheetId="0">点検様式作成フロー!$A$1:$N$38</definedName>
    <definedName name="_xlnm.Print_Area" localSheetId="1">変状面積算出方法!$A$1:$N$31</definedName>
    <definedName name="_xlnm.Print_Area" localSheetId="3">'様式A-1'!$B$2:$AB$29</definedName>
    <definedName name="_xlnm.Print_Area" localSheetId="4">'様式A-2'!$B$3:$AN$50</definedName>
    <definedName name="_xlnm.Print_Area" localSheetId="5">'様式A-3'!$B$3:$AI$36</definedName>
    <definedName name="_xlnm.Print_Area" localSheetId="6">様式B_001!$A$1:$AA$33</definedName>
    <definedName name="_xlnm.Print_Area" localSheetId="7">様式B_002!$A$1:$AA$33</definedName>
    <definedName name="_xlnm.Print_Area" localSheetId="8">様式B_003!$A$1:$AA$33</definedName>
    <definedName name="_xlnm.Print_Area" localSheetId="9">様式B_004!$A$1:$AA$33</definedName>
    <definedName name="_xlnm.Print_Area" localSheetId="10">様式B_005!$A$1:$AA$33</definedName>
    <definedName name="_xlnm.Print_Area" localSheetId="11">様式B_006!$A$1:$AA$33</definedName>
    <definedName name="_xlnm.Print_Area" localSheetId="12">様式B_007!$A$1:$AA$33</definedName>
    <definedName name="_xlnm.Print_Area" localSheetId="13">'様式C-1-1'!$B$2:$Y$48</definedName>
    <definedName name="_xlnm.Print_Area" localSheetId="14">'様式C-1-2'!$B$2:$X$46</definedName>
    <definedName name="_xlnm.Print_Area" localSheetId="15">'様式C-2'!$B$2:$Z$23</definedName>
    <definedName name="_xlnm.Print_Area" localSheetId="16">'様式D-1-1_001'!$B$2:$W$30</definedName>
    <definedName name="_xlnm.Print_Area" localSheetId="17">'様式D-1-1_002'!$B$2:$W$30</definedName>
    <definedName name="_xlnm.Print_Area" localSheetId="18">'様式D-1-1_003'!$B$2:$W$30</definedName>
    <definedName name="_xlnm.Print_Area" localSheetId="19">'様式D-1-1_004'!$B$2:$W$30</definedName>
    <definedName name="_xlnm.Print_Area" localSheetId="20">'様式D-1-1_005'!$B$2:$W$30</definedName>
    <definedName name="_xlnm.Print_Area" localSheetId="21">'様式D-1-1_006'!$B$2:$W$30</definedName>
    <definedName name="_xlnm.Print_Area" localSheetId="22">'様式D-1-1_007'!$B$2:$W$30</definedName>
    <definedName name="_xlnm.Print_Area" localSheetId="23">'様式D-1-1_008'!$B$2:$W$30</definedName>
    <definedName name="_xlnm.Print_Area" localSheetId="24">'様式D-1-1_009'!$B$2:$W$30</definedName>
    <definedName name="_xlnm.Print_Area" localSheetId="25">'様式D-1-1_010'!$B$2:$W$30</definedName>
    <definedName name="_xlnm.Print_Area" localSheetId="26">'様式D-1-2'!$B$2:$Y$41</definedName>
    <definedName name="_xlnm.Print_Area" localSheetId="27">'様式D-2-1'!$B$3:$AI$19</definedName>
    <definedName name="_xlnm.Print_Area" localSheetId="28">'様式D-2-1´_001'!$B$3:$AI$19</definedName>
    <definedName name="_xlnm.Print_Area" localSheetId="29">'様式D-2-1´_002'!$B$3:$AI$19</definedName>
    <definedName name="_xlnm.Print_Area" localSheetId="30">'様式D-2-1´_003'!$B$3:$AI$19</definedName>
    <definedName name="_xlnm.Print_Area" localSheetId="31">'様式D-2-1´_004'!$B$3:$AI$19</definedName>
    <definedName name="_xlnm.Print_Area" localSheetId="66">'様式D-3_PE'!$A$1:$AO$45</definedName>
    <definedName name="_xlnm.Print_Area" localSheetId="32">'様式D-3_PS'!$A$1:$AO$45</definedName>
    <definedName name="_xlnm.Print_Area" localSheetId="33">'様式D-3_S001'!$A$1:$AO$45</definedName>
    <definedName name="_xlnm.Print_Area" localSheetId="34">'様式D-3_S002'!$A$1:$AO$45</definedName>
    <definedName name="_xlnm.Print_Area" localSheetId="35">'様式D-3_S003'!$A$1:$AO$45</definedName>
    <definedName name="_xlnm.Print_Area" localSheetId="36">'様式D-3_S004'!$A$1:$AO$45</definedName>
    <definedName name="_xlnm.Print_Area" localSheetId="37">'様式D-3_S005'!$A$1:$AO$45</definedName>
    <definedName name="_xlnm.Print_Area" localSheetId="38">'様式D-3_S006'!$A$1:$AO$45</definedName>
    <definedName name="_xlnm.Print_Area" localSheetId="39">'様式D-3_S007'!$A$1:$AO$45</definedName>
    <definedName name="_xlnm.Print_Area" localSheetId="40">'様式D-3_S008'!$A$1:$AO$45</definedName>
    <definedName name="_xlnm.Print_Area" localSheetId="41">'様式D-3_S009'!$A$1:$AO$45</definedName>
    <definedName name="_xlnm.Print_Area" localSheetId="42">'様式D-3_S010'!$A$1:$AO$45</definedName>
    <definedName name="_xlnm.Print_Area" localSheetId="43">'様式D-3_S011'!$A$1:$AO$45</definedName>
    <definedName name="_xlnm.Print_Area" localSheetId="44">'様式D-3_S012'!$A$1:$AO$45</definedName>
    <definedName name="_xlnm.Print_Area" localSheetId="45">'様式D-3_S013'!$A$1:$AO$45</definedName>
    <definedName name="_xlnm.Print_Area" localSheetId="46">'様式D-3_S014'!$A$1:$AO$45</definedName>
    <definedName name="_xlnm.Print_Area" localSheetId="47">'様式D-3_S015'!$A$1:$AO$45</definedName>
    <definedName name="_xlnm.Print_Area" localSheetId="48">'様式D-3_S016'!$A$1:$AO$45</definedName>
    <definedName name="_xlnm.Print_Area" localSheetId="49">'様式D-3_S017'!$A$1:$AO$45</definedName>
    <definedName name="_xlnm.Print_Area" localSheetId="50">'様式D-3_S018'!$A$1:$AO$45</definedName>
    <definedName name="_xlnm.Print_Area" localSheetId="51">'様式D-3_S019'!$A$1:$AO$45</definedName>
    <definedName name="_xlnm.Print_Area" localSheetId="52">'様式D-3_S020'!$A$1:$AO$45</definedName>
    <definedName name="_xlnm.Print_Area" localSheetId="53">'様式D-3_S021'!$A$1:$AO$45</definedName>
    <definedName name="_xlnm.Print_Area" localSheetId="54">'様式D-3_S022'!$A$1:$AO$45</definedName>
    <definedName name="_xlnm.Print_Area" localSheetId="55">'様式D-3_S023'!$A$1:$AO$45</definedName>
    <definedName name="_xlnm.Print_Area" localSheetId="56">'様式D-3_S024'!$A$1:$AO$45</definedName>
    <definedName name="_xlnm.Print_Area" localSheetId="57">'様式D-3_S025'!$A$1:$AO$45</definedName>
    <definedName name="_xlnm.Print_Area" localSheetId="58">'様式D-3_S026'!$A$1:$AO$45</definedName>
    <definedName name="_xlnm.Print_Area" localSheetId="59">'様式D-3_S027'!$A$1:$AO$45</definedName>
    <definedName name="_xlnm.Print_Area" localSheetId="60">'様式D-3_S028'!$A$1:$AO$45</definedName>
    <definedName name="_xlnm.Print_Area" localSheetId="61">'様式D-3_S029'!$A$1:$AO$45</definedName>
    <definedName name="_xlnm.Print_Area" localSheetId="62">'様式D-3_S030'!$A$1:$AO$45</definedName>
    <definedName name="_xlnm.Print_Area" localSheetId="63">'様式D-3_S031'!$A$1:$AO$45</definedName>
    <definedName name="_xlnm.Print_Area" localSheetId="64">'様式D-3_S032'!$A$1:$AO$45</definedName>
    <definedName name="_xlnm.Print_Area" localSheetId="65">'様式D-3_S033'!$A$1:$AO$45</definedName>
    <definedName name="_xlnm.Print_Area" localSheetId="68">様式F!$B$1:$AB$51</definedName>
    <definedName name="_xlnm.Print_Area" localSheetId="69">様式G!$A$1:$AA$16</definedName>
    <definedName name="_xlnm.Print_Titles" localSheetId="4">'様式A-2'!$3:$9</definedName>
    <definedName name="_xlnm.Print_Titles" localSheetId="13">'様式C-1-1'!$2:$8</definedName>
    <definedName name="_xlnm.Print_Titles" localSheetId="14">'様式C-1-2'!$2:$7</definedName>
    <definedName name="_xlnm.Print_Titles" localSheetId="15">'様式C-2'!$2:$6</definedName>
    <definedName name="_xlnm.Print_Titles" localSheetId="16">'様式D-1-1_001'!$B:$W</definedName>
    <definedName name="_xlnm.Print_Titles" localSheetId="17">'様式D-1-1_002'!$B:$W</definedName>
    <definedName name="_xlnm.Print_Titles" localSheetId="18">'様式D-1-1_003'!$B:$W</definedName>
    <definedName name="_xlnm.Print_Titles" localSheetId="19">'様式D-1-1_004'!$B:$W</definedName>
    <definedName name="_xlnm.Print_Titles" localSheetId="20">'様式D-1-1_005'!$B:$W</definedName>
    <definedName name="_xlnm.Print_Titles" localSheetId="21">'様式D-1-1_006'!$B:$W</definedName>
    <definedName name="_xlnm.Print_Titles" localSheetId="22">'様式D-1-1_007'!$B:$W</definedName>
    <definedName name="_xlnm.Print_Titles" localSheetId="23">'様式D-1-1_008'!$B:$W</definedName>
    <definedName name="_xlnm.Print_Titles" localSheetId="24">'様式D-1-1_009'!$B:$W</definedName>
    <definedName name="_xlnm.Print_Titles" localSheetId="25">'様式D-1-1_010'!$B:$W</definedName>
    <definedName name="_xlnm.Print_Titles" localSheetId="32">'様式D-3_PS'!$B:$AO</definedName>
    <definedName name="_xlnm.Print_Titles" localSheetId="68">様式F!$1:$9</definedName>
    <definedName name="Z_D77EBD73_782E_4A63_AC37_29D349B4D009_.wvu.Cols" localSheetId="13" hidden="1">'様式C-1-1'!#REF!</definedName>
    <definedName name="Z_D77EBD73_782E_4A63_AC37_29D349B4D009_.wvu.Cols" localSheetId="14" hidden="1">'様式C-1-2'!#REF!</definedName>
    <definedName name="Z_D77EBD73_782E_4A63_AC37_29D349B4D009_.wvu.Cols" localSheetId="15" hidden="1">'様式C-2'!$AA:$AA</definedName>
    <definedName name="Z_D77EBD73_782E_4A63_AC37_29D349B4D009_.wvu.PrintArea" localSheetId="3" hidden="1">'様式A-1'!$B$2:$AB$29</definedName>
    <definedName name="Z_D77EBD73_782E_4A63_AC37_29D349B4D009_.wvu.PrintArea" localSheetId="4" hidden="1">'様式A-2'!$B$3:$AN$18</definedName>
    <definedName name="Z_D77EBD73_782E_4A63_AC37_29D349B4D009_.wvu.PrintArea" localSheetId="5" hidden="1">'様式A-3'!$B$3:$AI$18</definedName>
    <definedName name="Z_D77EBD73_782E_4A63_AC37_29D349B4D009_.wvu.PrintArea" localSheetId="6" hidden="1">様式B_001!$B$20:$Z$29</definedName>
    <definedName name="Z_D77EBD73_782E_4A63_AC37_29D349B4D009_.wvu.PrintArea" localSheetId="7" hidden="1">様式B_002!#REF!</definedName>
    <definedName name="Z_D77EBD73_782E_4A63_AC37_29D349B4D009_.wvu.PrintArea" localSheetId="8" hidden="1">様式B_003!#REF!</definedName>
    <definedName name="Z_D77EBD73_782E_4A63_AC37_29D349B4D009_.wvu.PrintArea" localSheetId="9" hidden="1">様式B_004!#REF!</definedName>
    <definedName name="Z_D77EBD73_782E_4A63_AC37_29D349B4D009_.wvu.PrintArea" localSheetId="10" hidden="1">様式B_005!#REF!</definedName>
    <definedName name="Z_D77EBD73_782E_4A63_AC37_29D349B4D009_.wvu.PrintArea" localSheetId="11" hidden="1">様式B_006!#REF!</definedName>
    <definedName name="Z_D77EBD73_782E_4A63_AC37_29D349B4D009_.wvu.PrintArea" localSheetId="12" hidden="1">様式B_007!#REF!</definedName>
    <definedName name="Z_D77EBD73_782E_4A63_AC37_29D349B4D009_.wvu.PrintArea" localSheetId="13" hidden="1">'様式C-1-1'!$B$2:$X$46</definedName>
    <definedName name="Z_D77EBD73_782E_4A63_AC37_29D349B4D009_.wvu.PrintArea" localSheetId="14" hidden="1">'様式C-1-2'!#REF!</definedName>
    <definedName name="Z_D77EBD73_782E_4A63_AC37_29D349B4D009_.wvu.PrintArea" localSheetId="15" hidden="1">'様式C-2'!$B$2:$Z$21</definedName>
    <definedName name="Z_D77EBD73_782E_4A63_AC37_29D349B4D009_.wvu.PrintArea" localSheetId="27" hidden="1">'様式D-2-1'!$B$3:$AI$18</definedName>
    <definedName name="Z_D77EBD73_782E_4A63_AC37_29D349B4D009_.wvu.PrintArea" localSheetId="28" hidden="1">'様式D-2-1´_001'!$B$3:$AI$18</definedName>
    <definedName name="Z_D77EBD73_782E_4A63_AC37_29D349B4D009_.wvu.PrintArea" localSheetId="29" hidden="1">'様式D-2-1´_002'!#REF!</definedName>
    <definedName name="Z_D77EBD73_782E_4A63_AC37_29D349B4D009_.wvu.PrintArea" localSheetId="30" hidden="1">'様式D-2-1´_003'!#REF!</definedName>
    <definedName name="Z_D77EBD73_782E_4A63_AC37_29D349B4D009_.wvu.PrintArea" localSheetId="31" hidden="1">'様式D-2-1´_004'!#REF!</definedName>
    <definedName name="Z_D77EBD73_782E_4A63_AC37_29D349B4D009_.wvu.PrintArea" localSheetId="32" hidden="1">'様式D-3_PS'!$B$3:$AO$47</definedName>
    <definedName name="Z_D77EBD73_782E_4A63_AC37_29D349B4D009_.wvu.PrintArea" localSheetId="69" hidden="1">様式G!$B$2:$Z$16</definedName>
    <definedName name="その他">'(参考)リスト'!$C$47</definedName>
    <definedName name="その他施設" localSheetId="2">'[1](参考)リスト'!#REF!</definedName>
    <definedName name="その他施設">'(参考)リスト'!$C$79:$C$83</definedName>
    <definedName name="換気施設" localSheetId="2">'[1](参考)リスト'!#REF!</definedName>
    <definedName name="換気施設">'(参考)リスト'!$C$56:$C$60</definedName>
    <definedName name="坑門">'(参考)リスト'!$C$31:$C$32</definedName>
    <definedName name="照明施設" localSheetId="2">'[1](参考)リスト'!#REF!</definedName>
    <definedName name="照明施設">'(参考)リスト'!$C$52:$C$54</definedName>
    <definedName name="対象箇所">[2]!テーブル1[対象箇所]</definedName>
    <definedName name="天井板">'(参考)リスト'!$C$37:$C$39</definedName>
    <definedName name="内装板">'(参考)リスト'!$C$34:$C$35</definedName>
    <definedName name="非常用施設" localSheetId="2">'[1](参考)リスト'!#REF!</definedName>
    <definedName name="非常用施設">'(参考)リスト'!$C$62:$C$77</definedName>
    <definedName name="覆工">'(参考)リスト'!$C$16:$C$29</definedName>
    <definedName name="路面">'(参考)リスト'!$C$41:$C$45</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4" i="81" l="1"/>
  <c r="L44" i="81"/>
  <c r="K44" i="81"/>
  <c r="AB43" i="81"/>
  <c r="AA43" i="81"/>
  <c r="Y43" i="81"/>
  <c r="W43" i="81"/>
  <c r="M43" i="81"/>
  <c r="L43" i="81"/>
  <c r="G43" i="81"/>
  <c r="F43" i="81"/>
  <c r="E43" i="81"/>
  <c r="C43" i="81"/>
  <c r="B43" i="81"/>
  <c r="AA42" i="81"/>
  <c r="L42" i="81"/>
  <c r="F42" i="81"/>
  <c r="E42" i="81"/>
  <c r="D42" i="81"/>
  <c r="C42" i="81"/>
  <c r="AB41" i="81"/>
  <c r="AA41" i="81"/>
  <c r="Y41" i="81"/>
  <c r="Q41" i="81"/>
  <c r="C41" i="81"/>
  <c r="B41" i="81"/>
  <c r="V40" i="81"/>
  <c r="U40" i="81"/>
  <c r="T40" i="81"/>
  <c r="R40" i="81"/>
  <c r="Q40" i="81"/>
  <c r="O40" i="81"/>
  <c r="D40" i="81"/>
  <c r="C40" i="81"/>
  <c r="V39" i="81"/>
  <c r="U39" i="81"/>
  <c r="T39" i="81"/>
  <c r="Q39" i="81"/>
  <c r="B39" i="81"/>
  <c r="Z38" i="81"/>
  <c r="V38" i="81"/>
  <c r="U38" i="81"/>
  <c r="P38" i="81"/>
  <c r="K38" i="81"/>
  <c r="I38" i="81"/>
  <c r="C38" i="81"/>
  <c r="B38" i="81"/>
  <c r="AA37" i="81"/>
  <c r="Z37" i="81"/>
  <c r="Y37" i="81"/>
  <c r="V37" i="81"/>
  <c r="U37" i="81"/>
  <c r="T37" i="81"/>
  <c r="O37" i="81"/>
  <c r="I37" i="81"/>
  <c r="AA36" i="81"/>
  <c r="Z36" i="81"/>
  <c r="Y36" i="81"/>
  <c r="W36" i="81"/>
  <c r="Q36" i="81"/>
  <c r="I36" i="81"/>
  <c r="C36" i="81"/>
  <c r="AA35" i="81"/>
  <c r="X35" i="81"/>
  <c r="V35" i="81"/>
  <c r="Q35" i="81"/>
  <c r="P35" i="81"/>
  <c r="D35" i="81"/>
  <c r="V34" i="81"/>
  <c r="Q34" i="81"/>
  <c r="P34" i="81"/>
  <c r="K34" i="81"/>
  <c r="J34" i="81"/>
  <c r="D34" i="81"/>
  <c r="B34" i="81"/>
  <c r="W33" i="81"/>
  <c r="V33" i="81"/>
  <c r="U33" i="81"/>
  <c r="AB32" i="81"/>
  <c r="P32" i="81"/>
  <c r="O32" i="81"/>
  <c r="N32" i="81"/>
  <c r="K32" i="81"/>
  <c r="J32" i="81"/>
  <c r="I32" i="81"/>
  <c r="H32" i="81"/>
  <c r="F32" i="81"/>
  <c r="D32" i="81"/>
  <c r="C32" i="81"/>
  <c r="B32" i="81"/>
  <c r="AB31" i="81"/>
  <c r="O31" i="81"/>
  <c r="L31" i="81"/>
  <c r="K31" i="81"/>
  <c r="J31" i="81"/>
  <c r="O30" i="81"/>
  <c r="J30" i="81"/>
  <c r="D30" i="81"/>
  <c r="C30" i="81"/>
  <c r="V29" i="81"/>
  <c r="U29" i="81"/>
  <c r="O29" i="81"/>
  <c r="N29" i="81"/>
  <c r="K29" i="81"/>
  <c r="I29" i="81"/>
  <c r="C29" i="81"/>
  <c r="AB28" i="81"/>
  <c r="L28" i="81"/>
  <c r="E28" i="81"/>
  <c r="Z27" i="81"/>
  <c r="Y27" i="81"/>
  <c r="L27" i="81"/>
  <c r="C27" i="81"/>
  <c r="D26" i="81"/>
  <c r="C26" i="81"/>
  <c r="AB25" i="81"/>
  <c r="AA25" i="81"/>
  <c r="Z25" i="81"/>
  <c r="R25" i="81"/>
  <c r="Q25" i="81"/>
  <c r="F25" i="81"/>
  <c r="E25" i="81"/>
  <c r="D25" i="81"/>
  <c r="C25" i="81"/>
  <c r="AA24" i="81"/>
  <c r="Z24" i="81"/>
  <c r="P24" i="81"/>
  <c r="D24" i="81"/>
  <c r="B24" i="81"/>
  <c r="X23" i="81"/>
  <c r="W23" i="81"/>
  <c r="V23" i="81"/>
  <c r="U23" i="81"/>
  <c r="C23" i="81"/>
  <c r="B23" i="81"/>
  <c r="AB22" i="81"/>
  <c r="AA22" i="81"/>
  <c r="Z22" i="81"/>
  <c r="Y22" i="81"/>
  <c r="C22" i="81"/>
  <c r="Y21" i="81"/>
  <c r="V21" i="81"/>
  <c r="U21" i="81"/>
  <c r="P21" i="81"/>
  <c r="M21" i="81"/>
  <c r="G21" i="81"/>
  <c r="AA20" i="81"/>
  <c r="Z20" i="81"/>
  <c r="X20" i="81"/>
  <c r="L20" i="81"/>
  <c r="B20" i="81"/>
  <c r="U19" i="81"/>
  <c r="S19" i="81"/>
  <c r="Q19" i="81"/>
  <c r="N19" i="81"/>
  <c r="L19" i="81"/>
  <c r="K19" i="81"/>
  <c r="D19" i="81"/>
  <c r="U18" i="81"/>
  <c r="P18" i="81"/>
  <c r="K18" i="81"/>
  <c r="I18" i="81"/>
  <c r="D18" i="81"/>
  <c r="C18" i="81"/>
  <c r="N17" i="81"/>
  <c r="Z16" i="81"/>
  <c r="P16" i="81"/>
  <c r="O16" i="81"/>
  <c r="C16" i="81"/>
  <c r="B16" i="81"/>
  <c r="O15" i="81"/>
  <c r="N15" i="81"/>
  <c r="M15" i="81"/>
  <c r="C15" i="81"/>
  <c r="B15" i="81"/>
  <c r="V14" i="81"/>
  <c r="P14" i="81"/>
  <c r="N14" i="81"/>
  <c r="B14" i="81"/>
  <c r="AB13" i="81"/>
  <c r="AA13" i="81"/>
  <c r="J13" i="81"/>
  <c r="H13" i="81"/>
  <c r="G13" i="81"/>
  <c r="F13" i="81"/>
  <c r="D13" i="81"/>
  <c r="C13" i="81"/>
  <c r="B13" i="81"/>
  <c r="AB12" i="81"/>
  <c r="I12" i="81"/>
  <c r="D12" i="81"/>
  <c r="AB11" i="81"/>
  <c r="Y11" i="81"/>
  <c r="W11" i="81"/>
  <c r="F11" i="81"/>
  <c r="E11" i="81"/>
  <c r="AJ37" i="149"/>
  <c r="AI37" i="149"/>
  <c r="BI5" i="149" s="1"/>
  <c r="O44" i="81" s="1"/>
  <c r="AH37" i="149"/>
  <c r="BH5" i="149" s="1"/>
  <c r="N44" i="81" s="1"/>
  <c r="AG37" i="149"/>
  <c r="BG5" i="149" s="1"/>
  <c r="M44" i="81" s="1"/>
  <c r="AF37" i="149"/>
  <c r="BF5" i="149" s="1"/>
  <c r="AE37" i="149"/>
  <c r="AD37" i="149"/>
  <c r="AC37" i="149"/>
  <c r="AB37" i="149"/>
  <c r="AA37" i="149"/>
  <c r="Z37" i="149"/>
  <c r="Y37" i="149"/>
  <c r="AJ35" i="149"/>
  <c r="BV5" i="149" s="1"/>
  <c r="AB44" i="81" s="1"/>
  <c r="AI35" i="149"/>
  <c r="BU5" i="149" s="1"/>
  <c r="AA44" i="81" s="1"/>
  <c r="AH35" i="149"/>
  <c r="BT5" i="149" s="1"/>
  <c r="Z44" i="81" s="1"/>
  <c r="AG35" i="149"/>
  <c r="AF35" i="149"/>
  <c r="AE35" i="149"/>
  <c r="BQ5" i="149" s="1"/>
  <c r="W44" i="81" s="1"/>
  <c r="AD35" i="149"/>
  <c r="BP5" i="149" s="1"/>
  <c r="V44" i="81" s="1"/>
  <c r="AC35" i="149"/>
  <c r="BO5" i="149" s="1"/>
  <c r="U44" i="81" s="1"/>
  <c r="AQ34" i="149"/>
  <c r="AQ33" i="149"/>
  <c r="AQ32" i="149"/>
  <c r="AQ31" i="149"/>
  <c r="AQ30" i="149"/>
  <c r="AQ29" i="149"/>
  <c r="AQ28" i="149"/>
  <c r="AQ27" i="149"/>
  <c r="AQ26" i="149"/>
  <c r="AQ25" i="149"/>
  <c r="AQ24" i="149"/>
  <c r="AQ23" i="149"/>
  <c r="AQ22" i="149"/>
  <c r="AQ21" i="149"/>
  <c r="AQ20" i="149"/>
  <c r="AQ19" i="149"/>
  <c r="AQ18" i="149"/>
  <c r="AQ17" i="149"/>
  <c r="AQ16" i="149"/>
  <c r="AQ15" i="149"/>
  <c r="AQ14" i="149"/>
  <c r="AQ13" i="149"/>
  <c r="AQ12" i="149"/>
  <c r="AQ11" i="149"/>
  <c r="BS5" i="149"/>
  <c r="Y44" i="81" s="1"/>
  <c r="BR5" i="149"/>
  <c r="X44" i="81" s="1"/>
  <c r="BJ5" i="149"/>
  <c r="BE5" i="149"/>
  <c r="BD5" i="149"/>
  <c r="J44" i="81" s="1"/>
  <c r="BC5" i="149"/>
  <c r="I44" i="81" s="1"/>
  <c r="BB5" i="149"/>
  <c r="H44" i="81" s="1"/>
  <c r="BA5" i="149"/>
  <c r="G44" i="81" s="1"/>
  <c r="AZ5" i="149"/>
  <c r="F44" i="81" s="1"/>
  <c r="AX5" i="149"/>
  <c r="D44" i="81" s="1"/>
  <c r="AW5" i="149"/>
  <c r="C44" i="81" s="1"/>
  <c r="AV5" i="149"/>
  <c r="B44" i="81" s="1"/>
  <c r="AJ37" i="148"/>
  <c r="BJ5" i="148" s="1"/>
  <c r="P43" i="81" s="1"/>
  <c r="AI37" i="148"/>
  <c r="AH37" i="148"/>
  <c r="BH5" i="148" s="1"/>
  <c r="N43" i="81" s="1"/>
  <c r="AG37" i="148"/>
  <c r="BG5" i="148" s="1"/>
  <c r="AF37" i="148"/>
  <c r="AE37" i="148"/>
  <c r="AD37" i="148"/>
  <c r="AC37" i="148"/>
  <c r="BC5" i="148" s="1"/>
  <c r="I43" i="81" s="1"/>
  <c r="AB37" i="148"/>
  <c r="AA37" i="148"/>
  <c r="Z37" i="148"/>
  <c r="Y37" i="148"/>
  <c r="BB5" i="148" s="1"/>
  <c r="H43" i="81" s="1"/>
  <c r="AJ35" i="148"/>
  <c r="BV5" i="148" s="1"/>
  <c r="AI35" i="148"/>
  <c r="BU5" i="148" s="1"/>
  <c r="AH35" i="148"/>
  <c r="BT5" i="148" s="1"/>
  <c r="Z43" i="81" s="1"/>
  <c r="AG35" i="148"/>
  <c r="BS5" i="148" s="1"/>
  <c r="AF35" i="148"/>
  <c r="AE35" i="148"/>
  <c r="BQ5" i="148" s="1"/>
  <c r="AD35" i="148"/>
  <c r="AC35" i="148"/>
  <c r="BO5" i="148" s="1"/>
  <c r="U43" i="81" s="1"/>
  <c r="AQ34" i="148"/>
  <c r="AQ33" i="148"/>
  <c r="AQ32" i="148"/>
  <c r="AQ31" i="148"/>
  <c r="AQ30" i="148"/>
  <c r="AQ29" i="148"/>
  <c r="AQ28" i="148"/>
  <c r="AQ27" i="148"/>
  <c r="AQ26" i="148"/>
  <c r="AQ25" i="148"/>
  <c r="AQ24" i="148"/>
  <c r="AQ23" i="148"/>
  <c r="AQ22" i="148"/>
  <c r="AQ21" i="148"/>
  <c r="AQ20" i="148"/>
  <c r="AQ19" i="148"/>
  <c r="AQ18" i="148"/>
  <c r="AQ17" i="148"/>
  <c r="AQ16" i="148"/>
  <c r="AQ15" i="148"/>
  <c r="AQ14" i="148"/>
  <c r="AQ13" i="148"/>
  <c r="AQ12" i="148"/>
  <c r="AQ11" i="148"/>
  <c r="BR5" i="148"/>
  <c r="X43" i="81" s="1"/>
  <c r="BP5" i="148"/>
  <c r="V43" i="81" s="1"/>
  <c r="BL5" i="148"/>
  <c r="R43" i="81" s="1"/>
  <c r="BK5" i="148"/>
  <c r="Q43" i="81" s="1"/>
  <c r="BI5" i="148"/>
  <c r="O43" i="81" s="1"/>
  <c r="BF5" i="148"/>
  <c r="BE5" i="148"/>
  <c r="K43" i="81" s="1"/>
  <c r="BD5" i="148"/>
  <c r="J43" i="81" s="1"/>
  <c r="BA5" i="148"/>
  <c r="AZ5" i="148"/>
  <c r="AY5" i="148"/>
  <c r="AX5" i="148"/>
  <c r="D43" i="81" s="1"/>
  <c r="AW5" i="148"/>
  <c r="AV5" i="148"/>
  <c r="AJ37" i="147"/>
  <c r="AI37" i="147"/>
  <c r="BI5" i="147" s="1"/>
  <c r="O42" i="81" s="1"/>
  <c r="AH37" i="147"/>
  <c r="BH5" i="147" s="1"/>
  <c r="N42" i="81" s="1"/>
  <c r="AG37" i="147"/>
  <c r="AF37" i="147"/>
  <c r="BF5" i="147" s="1"/>
  <c r="AE37" i="147"/>
  <c r="AD37" i="147"/>
  <c r="AC37" i="147"/>
  <c r="BC5" i="147" s="1"/>
  <c r="I42" i="81" s="1"/>
  <c r="AB37" i="147"/>
  <c r="AA37" i="147"/>
  <c r="Z37" i="147"/>
  <c r="Y37" i="147"/>
  <c r="AJ35" i="147"/>
  <c r="BV5" i="147" s="1"/>
  <c r="AB42" i="81" s="1"/>
  <c r="AI35" i="147"/>
  <c r="AH35" i="147"/>
  <c r="BT5" i="147" s="1"/>
  <c r="Z42" i="81" s="1"/>
  <c r="AG35" i="147"/>
  <c r="AF35" i="147"/>
  <c r="AE35" i="147"/>
  <c r="AD35" i="147"/>
  <c r="AC35" i="147"/>
  <c r="BO5" i="147" s="1"/>
  <c r="U42" i="81" s="1"/>
  <c r="AQ34" i="147"/>
  <c r="AQ33" i="147"/>
  <c r="AQ32" i="147"/>
  <c r="AQ31" i="147"/>
  <c r="AQ30" i="147"/>
  <c r="AQ29" i="147"/>
  <c r="AQ28" i="147"/>
  <c r="AQ27" i="147"/>
  <c r="AQ26" i="147"/>
  <c r="AQ25" i="147"/>
  <c r="AQ24" i="147"/>
  <c r="AQ23" i="147"/>
  <c r="AQ22" i="147"/>
  <c r="AQ21" i="147"/>
  <c r="AQ20" i="147"/>
  <c r="AQ19" i="147"/>
  <c r="AQ18" i="147"/>
  <c r="AQ17" i="147"/>
  <c r="AQ16" i="147"/>
  <c r="AQ15" i="147"/>
  <c r="AQ14" i="147"/>
  <c r="AQ13" i="147"/>
  <c r="AQ12" i="147"/>
  <c r="AQ11" i="147"/>
  <c r="BU5" i="147"/>
  <c r="BS5" i="147"/>
  <c r="Y42" i="81" s="1"/>
  <c r="BR5" i="147"/>
  <c r="X42" i="81" s="1"/>
  <c r="BQ5" i="147"/>
  <c r="W42" i="81" s="1"/>
  <c r="BP5" i="147"/>
  <c r="V42" i="81" s="1"/>
  <c r="BN5" i="147"/>
  <c r="T42" i="81" s="1"/>
  <c r="BK5" i="147"/>
  <c r="Q42" i="81" s="1"/>
  <c r="BJ5" i="147"/>
  <c r="P42" i="81" s="1"/>
  <c r="BG5" i="147"/>
  <c r="M42" i="81" s="1"/>
  <c r="BE5" i="147"/>
  <c r="K42" i="81" s="1"/>
  <c r="BD5" i="147"/>
  <c r="J42" i="81" s="1"/>
  <c r="AZ5" i="147"/>
  <c r="AY5" i="147"/>
  <c r="AX5" i="147"/>
  <c r="AW5" i="147"/>
  <c r="AV5" i="147"/>
  <c r="B42" i="81" s="1"/>
  <c r="AJ37" i="146"/>
  <c r="BJ5" i="146" s="1"/>
  <c r="P41" i="81" s="1"/>
  <c r="AI37" i="146"/>
  <c r="BI5" i="146" s="1"/>
  <c r="O41" i="81" s="1"/>
  <c r="AH37" i="146"/>
  <c r="AG37" i="146"/>
  <c r="AF37" i="146"/>
  <c r="AE37" i="146"/>
  <c r="BE5" i="146" s="1"/>
  <c r="K41" i="81" s="1"/>
  <c r="AD37" i="146"/>
  <c r="BD5" i="146" s="1"/>
  <c r="J41" i="81" s="1"/>
  <c r="AC37" i="146"/>
  <c r="AB37" i="146"/>
  <c r="AA37" i="146"/>
  <c r="Z37" i="146"/>
  <c r="Y37" i="146"/>
  <c r="AJ35" i="146"/>
  <c r="BV5" i="146" s="1"/>
  <c r="AI35" i="146"/>
  <c r="BU5" i="146" s="1"/>
  <c r="AH35" i="146"/>
  <c r="AG35" i="146"/>
  <c r="BS5" i="146" s="1"/>
  <c r="AF35" i="146"/>
  <c r="AE35" i="146"/>
  <c r="AD35" i="146"/>
  <c r="BP5" i="146" s="1"/>
  <c r="V41" i="81" s="1"/>
  <c r="AC35" i="146"/>
  <c r="AQ34" i="146"/>
  <c r="AQ33" i="146"/>
  <c r="AQ32" i="146"/>
  <c r="AQ31" i="146"/>
  <c r="AQ30" i="146"/>
  <c r="AQ29" i="146"/>
  <c r="AQ28" i="146"/>
  <c r="AQ27" i="146"/>
  <c r="AQ26" i="146"/>
  <c r="AQ25" i="146"/>
  <c r="AQ24" i="146"/>
  <c r="AQ23" i="146"/>
  <c r="AQ22" i="146"/>
  <c r="AQ21" i="146"/>
  <c r="AQ20" i="146"/>
  <c r="AQ19" i="146"/>
  <c r="AQ18" i="146"/>
  <c r="AQ17" i="146"/>
  <c r="AQ16" i="146"/>
  <c r="AQ15" i="146"/>
  <c r="AQ14" i="146"/>
  <c r="AQ13" i="146"/>
  <c r="AQ12" i="146"/>
  <c r="AQ11" i="146"/>
  <c r="BT5" i="146"/>
  <c r="Z41" i="81" s="1"/>
  <c r="BR5" i="146"/>
  <c r="X41" i="81" s="1"/>
  <c r="BQ5" i="146"/>
  <c r="W41" i="81" s="1"/>
  <c r="BO5" i="146"/>
  <c r="U41" i="81" s="1"/>
  <c r="BK5" i="146"/>
  <c r="BH5" i="146"/>
  <c r="N41" i="81" s="1"/>
  <c r="BG5" i="146"/>
  <c r="M41" i="81" s="1"/>
  <c r="BF5" i="146"/>
  <c r="L41" i="81" s="1"/>
  <c r="BC5" i="146"/>
  <c r="I41" i="81" s="1"/>
  <c r="AX5" i="146"/>
  <c r="D41" i="81" s="1"/>
  <c r="AW5" i="146"/>
  <c r="AV5" i="146"/>
  <c r="AJ37" i="145"/>
  <c r="BJ5" i="145" s="1"/>
  <c r="P40" i="81" s="1"/>
  <c r="AI37" i="145"/>
  <c r="AH37" i="145"/>
  <c r="BH5" i="145" s="1"/>
  <c r="N40" i="81" s="1"/>
  <c r="AG37" i="145"/>
  <c r="BG5" i="145" s="1"/>
  <c r="M40" i="81" s="1"/>
  <c r="AF37" i="145"/>
  <c r="BF5" i="145" s="1"/>
  <c r="L40" i="81" s="1"/>
  <c r="AE37" i="145"/>
  <c r="BE5" i="145" s="1"/>
  <c r="K40" i="81" s="1"/>
  <c r="AD37" i="145"/>
  <c r="BD5" i="145" s="1"/>
  <c r="J40" i="81" s="1"/>
  <c r="AC37" i="145"/>
  <c r="BC5" i="145" s="1"/>
  <c r="I40" i="81" s="1"/>
  <c r="AB37" i="145"/>
  <c r="AA37" i="145"/>
  <c r="Z37" i="145"/>
  <c r="BL5" i="145" s="1"/>
  <c r="Y37" i="145"/>
  <c r="AJ35" i="145"/>
  <c r="AI35" i="145"/>
  <c r="AH35" i="145"/>
  <c r="AG35" i="145"/>
  <c r="AF35" i="145"/>
  <c r="AE35" i="145"/>
  <c r="BQ5" i="145" s="1"/>
  <c r="W40" i="81" s="1"/>
  <c r="AD35" i="145"/>
  <c r="AC35" i="145"/>
  <c r="BO5" i="145" s="1"/>
  <c r="AQ34" i="145"/>
  <c r="AQ33" i="145"/>
  <c r="AQ32" i="145"/>
  <c r="AQ31" i="145"/>
  <c r="AQ30" i="145"/>
  <c r="AQ29" i="145"/>
  <c r="AQ28" i="145"/>
  <c r="AQ27" i="145"/>
  <c r="AQ26" i="145"/>
  <c r="AQ25" i="145"/>
  <c r="AQ24" i="145"/>
  <c r="AQ23" i="145"/>
  <c r="AQ22" i="145"/>
  <c r="AQ21" i="145"/>
  <c r="AQ20" i="145"/>
  <c r="AQ19" i="145"/>
  <c r="AQ18" i="145"/>
  <c r="AQ17" i="145"/>
  <c r="AQ16" i="145"/>
  <c r="AQ15" i="145"/>
  <c r="AQ14" i="145"/>
  <c r="AQ13" i="145"/>
  <c r="AQ12" i="145"/>
  <c r="AQ11" i="145"/>
  <c r="BV5" i="145"/>
  <c r="AB40" i="81" s="1"/>
  <c r="BU5" i="145"/>
  <c r="AA40" i="81" s="1"/>
  <c r="BT5" i="145"/>
  <c r="Z40" i="81" s="1"/>
  <c r="BS5" i="145"/>
  <c r="Y40" i="81" s="1"/>
  <c r="BR5" i="145"/>
  <c r="X40" i="81" s="1"/>
  <c r="BP5" i="145"/>
  <c r="BN5" i="145"/>
  <c r="BM5" i="145"/>
  <c r="S40" i="81" s="1"/>
  <c r="BK5" i="145"/>
  <c r="BI5" i="145"/>
  <c r="BB5" i="145"/>
  <c r="H40" i="81" s="1"/>
  <c r="BA5" i="145"/>
  <c r="G40" i="81" s="1"/>
  <c r="AZ5" i="145"/>
  <c r="F40" i="81" s="1"/>
  <c r="AY5" i="145"/>
  <c r="E40" i="81" s="1"/>
  <c r="AX5" i="145"/>
  <c r="AW5" i="145"/>
  <c r="AV5" i="145"/>
  <c r="B40" i="81" s="1"/>
  <c r="AJ37" i="144"/>
  <c r="AI37" i="144"/>
  <c r="BI5" i="144" s="1"/>
  <c r="O39" i="81" s="1"/>
  <c r="AH37" i="144"/>
  <c r="BH5" i="144" s="1"/>
  <c r="N39" i="81" s="1"/>
  <c r="AG37" i="144"/>
  <c r="AF37" i="144"/>
  <c r="BF5" i="144" s="1"/>
  <c r="L39" i="81" s="1"/>
  <c r="AE37" i="144"/>
  <c r="AD37" i="144"/>
  <c r="AC37" i="144"/>
  <c r="AB37" i="144"/>
  <c r="AA37" i="144"/>
  <c r="Z37" i="144"/>
  <c r="BL5" i="144" s="1"/>
  <c r="R39" i="81" s="1"/>
  <c r="Y37" i="144"/>
  <c r="AJ35" i="144"/>
  <c r="AI35" i="144"/>
  <c r="BU5" i="144" s="1"/>
  <c r="AA39" i="81" s="1"/>
  <c r="AH35" i="144"/>
  <c r="BT5" i="144" s="1"/>
  <c r="Z39" i="81" s="1"/>
  <c r="AG35" i="144"/>
  <c r="AF35" i="144"/>
  <c r="BR5" i="144" s="1"/>
  <c r="X39" i="81" s="1"/>
  <c r="AE35" i="144"/>
  <c r="BQ5" i="144" s="1"/>
  <c r="W39" i="81" s="1"/>
  <c r="AD35" i="144"/>
  <c r="BP5" i="144" s="1"/>
  <c r="AC35" i="144"/>
  <c r="BO5" i="144" s="1"/>
  <c r="AQ34" i="144"/>
  <c r="AQ33" i="144"/>
  <c r="AQ32" i="144"/>
  <c r="AQ31" i="144"/>
  <c r="AQ30" i="144"/>
  <c r="AQ29" i="144"/>
  <c r="AQ28" i="144"/>
  <c r="AQ27" i="144"/>
  <c r="AQ26" i="144"/>
  <c r="AQ25" i="144"/>
  <c r="AQ24" i="144"/>
  <c r="AQ23" i="144"/>
  <c r="AQ22" i="144"/>
  <c r="AQ21" i="144"/>
  <c r="AQ20" i="144"/>
  <c r="AQ19" i="144"/>
  <c r="AQ18" i="144"/>
  <c r="AQ17" i="144"/>
  <c r="AQ16" i="144"/>
  <c r="AQ15" i="144"/>
  <c r="AQ14" i="144"/>
  <c r="AQ13" i="144"/>
  <c r="AQ12" i="144"/>
  <c r="AQ11" i="144"/>
  <c r="BV5" i="144"/>
  <c r="AB39" i="81" s="1"/>
  <c r="BS5" i="144"/>
  <c r="Y39" i="81" s="1"/>
  <c r="BN5" i="144"/>
  <c r="BK5" i="144"/>
  <c r="BJ5" i="144"/>
  <c r="P39" i="81" s="1"/>
  <c r="BG5" i="144"/>
  <c r="M39" i="81" s="1"/>
  <c r="BE5" i="144"/>
  <c r="K39" i="81" s="1"/>
  <c r="BD5" i="144"/>
  <c r="J39" i="81" s="1"/>
  <c r="BC5" i="144"/>
  <c r="I39" i="81" s="1"/>
  <c r="BB5" i="144"/>
  <c r="H39" i="81" s="1"/>
  <c r="AZ5" i="144"/>
  <c r="F39" i="81" s="1"/>
  <c r="AY5" i="144"/>
  <c r="E39" i="81" s="1"/>
  <c r="AX5" i="144"/>
  <c r="D39" i="81" s="1"/>
  <c r="AW5" i="144"/>
  <c r="C39" i="81" s="1"/>
  <c r="AV5" i="144"/>
  <c r="AJ37" i="143"/>
  <c r="AI37" i="143"/>
  <c r="BI5" i="143" s="1"/>
  <c r="O38" i="81" s="1"/>
  <c r="AH37" i="143"/>
  <c r="BH5" i="143" s="1"/>
  <c r="N38" i="81" s="1"/>
  <c r="AG37" i="143"/>
  <c r="AF37" i="143"/>
  <c r="AE37" i="143"/>
  <c r="BE5" i="143" s="1"/>
  <c r="AD37" i="143"/>
  <c r="AC37" i="143"/>
  <c r="BC5" i="143" s="1"/>
  <c r="AB37" i="143"/>
  <c r="AA37" i="143"/>
  <c r="Z37" i="143"/>
  <c r="Y37" i="143"/>
  <c r="AJ35" i="143"/>
  <c r="BV5" i="143" s="1"/>
  <c r="AB38" i="81" s="1"/>
  <c r="AI35" i="143"/>
  <c r="BU5" i="143" s="1"/>
  <c r="AA38" i="81" s="1"/>
  <c r="AH35" i="143"/>
  <c r="AG35" i="143"/>
  <c r="BS5" i="143" s="1"/>
  <c r="Y38" i="81" s="1"/>
  <c r="AF35" i="143"/>
  <c r="BR5" i="143" s="1"/>
  <c r="X38" i="81" s="1"/>
  <c r="AE35" i="143"/>
  <c r="BQ5" i="143" s="1"/>
  <c r="W38" i="81" s="1"/>
  <c r="AD35" i="143"/>
  <c r="AC35" i="143"/>
  <c r="AQ34" i="143"/>
  <c r="AQ33" i="143"/>
  <c r="AQ32" i="143"/>
  <c r="AQ31" i="143"/>
  <c r="AQ30" i="143"/>
  <c r="AQ29" i="143"/>
  <c r="AQ28" i="143"/>
  <c r="AQ27" i="143"/>
  <c r="AQ26" i="143"/>
  <c r="AQ25" i="143"/>
  <c r="AQ24" i="143"/>
  <c r="AQ23" i="143"/>
  <c r="AQ22" i="143"/>
  <c r="AQ21" i="143"/>
  <c r="AQ20" i="143"/>
  <c r="AQ19" i="143"/>
  <c r="AQ18" i="143"/>
  <c r="AQ17" i="143"/>
  <c r="AQ16" i="143"/>
  <c r="AQ15" i="143"/>
  <c r="AQ14" i="143"/>
  <c r="AQ13" i="143"/>
  <c r="AQ12" i="143"/>
  <c r="AQ11" i="143"/>
  <c r="BT5" i="143"/>
  <c r="BP5" i="143"/>
  <c r="BO5" i="143"/>
  <c r="BJ5" i="143"/>
  <c r="BG5" i="143"/>
  <c r="M38" i="81" s="1"/>
  <c r="BF5" i="143"/>
  <c r="L38" i="81" s="1"/>
  <c r="BD5" i="143"/>
  <c r="J38" i="81" s="1"/>
  <c r="AY5" i="143"/>
  <c r="E38" i="81" s="1"/>
  <c r="AX5" i="143"/>
  <c r="D38" i="81" s="1"/>
  <c r="AW5" i="143"/>
  <c r="AV5" i="143"/>
  <c r="AJ37" i="142"/>
  <c r="AI37" i="142"/>
  <c r="AH37" i="142"/>
  <c r="BH5" i="142" s="1"/>
  <c r="N37" i="81" s="1"/>
  <c r="AG37" i="142"/>
  <c r="AF37" i="142"/>
  <c r="BF5" i="142" s="1"/>
  <c r="L37" i="81" s="1"/>
  <c r="AE37" i="142"/>
  <c r="BE5" i="142" s="1"/>
  <c r="K37" i="81" s="1"/>
  <c r="AD37" i="142"/>
  <c r="BD5" i="142" s="1"/>
  <c r="J37" i="81" s="1"/>
  <c r="AC37" i="142"/>
  <c r="BC5" i="142" s="1"/>
  <c r="AB37" i="142"/>
  <c r="AA37" i="142"/>
  <c r="Z37" i="142"/>
  <c r="Y37" i="142"/>
  <c r="AJ35" i="142"/>
  <c r="BV5" i="142" s="1"/>
  <c r="AB37" i="81" s="1"/>
  <c r="AI35" i="142"/>
  <c r="AH35" i="142"/>
  <c r="AG35" i="142"/>
  <c r="AF35" i="142"/>
  <c r="BR5" i="142" s="1"/>
  <c r="X37" i="81" s="1"/>
  <c r="AE35" i="142"/>
  <c r="BQ5" i="142" s="1"/>
  <c r="W37" i="81" s="1"/>
  <c r="AD35" i="142"/>
  <c r="AC35" i="142"/>
  <c r="AQ34" i="142"/>
  <c r="AQ33" i="142"/>
  <c r="AQ32" i="142"/>
  <c r="AQ31" i="142"/>
  <c r="AQ30" i="142"/>
  <c r="AQ29" i="142"/>
  <c r="AQ28" i="142"/>
  <c r="AQ27" i="142"/>
  <c r="AQ26" i="142"/>
  <c r="AQ25" i="142"/>
  <c r="AQ24" i="142"/>
  <c r="AQ23" i="142"/>
  <c r="AQ22" i="142"/>
  <c r="AQ21" i="142"/>
  <c r="AQ20" i="142"/>
  <c r="AQ19" i="142"/>
  <c r="AQ18" i="142"/>
  <c r="AQ17" i="142"/>
  <c r="AQ16" i="142"/>
  <c r="AQ15" i="142"/>
  <c r="AQ14" i="142"/>
  <c r="AQ13" i="142"/>
  <c r="AQ12" i="142"/>
  <c r="AQ11" i="142"/>
  <c r="BU5" i="142"/>
  <c r="BT5" i="142"/>
  <c r="BS5" i="142"/>
  <c r="BP5" i="142"/>
  <c r="BO5" i="142"/>
  <c r="BN5" i="142"/>
  <c r="BJ5" i="142"/>
  <c r="P37" i="81" s="1"/>
  <c r="BI5" i="142"/>
  <c r="BG5" i="142"/>
  <c r="M37" i="81" s="1"/>
  <c r="AY5" i="142"/>
  <c r="E37" i="81" s="1"/>
  <c r="AX5" i="142"/>
  <c r="D37" i="81" s="1"/>
  <c r="AW5" i="142"/>
  <c r="C37" i="81" s="1"/>
  <c r="AV5" i="142"/>
  <c r="B37" i="81" s="1"/>
  <c r="AJ37" i="141"/>
  <c r="BJ5" i="141" s="1"/>
  <c r="P36" i="81" s="1"/>
  <c r="AI37" i="141"/>
  <c r="AH37" i="141"/>
  <c r="BH5" i="141" s="1"/>
  <c r="N36" i="81" s="1"/>
  <c r="AG37" i="141"/>
  <c r="BG5" i="141" s="1"/>
  <c r="M36" i="81" s="1"/>
  <c r="AF37" i="141"/>
  <c r="AE37" i="141"/>
  <c r="AD37" i="141"/>
  <c r="AC37" i="141"/>
  <c r="AB37" i="141"/>
  <c r="AA37" i="141"/>
  <c r="Z37" i="141"/>
  <c r="BL5" i="141" s="1"/>
  <c r="R36" i="81" s="1"/>
  <c r="Y37" i="141"/>
  <c r="AJ35" i="141"/>
  <c r="AI35" i="141"/>
  <c r="AH35" i="141"/>
  <c r="BT5" i="141" s="1"/>
  <c r="AG35" i="141"/>
  <c r="BS5" i="141" s="1"/>
  <c r="AF35" i="141"/>
  <c r="BR5" i="141" s="1"/>
  <c r="X36" i="81" s="1"/>
  <c r="AE35" i="141"/>
  <c r="BQ5" i="141" s="1"/>
  <c r="AD35" i="141"/>
  <c r="BP5" i="141" s="1"/>
  <c r="V36" i="81" s="1"/>
  <c r="AC35" i="141"/>
  <c r="BO5" i="141" s="1"/>
  <c r="U36" i="81" s="1"/>
  <c r="AQ34" i="141"/>
  <c r="AQ33" i="141"/>
  <c r="AQ32" i="141"/>
  <c r="AQ31" i="141"/>
  <c r="AQ30" i="141"/>
  <c r="AQ29" i="141"/>
  <c r="AQ28" i="141"/>
  <c r="AQ27" i="141"/>
  <c r="AQ26" i="141"/>
  <c r="AQ25" i="141"/>
  <c r="AQ24" i="141"/>
  <c r="AQ23" i="141"/>
  <c r="AQ22" i="141"/>
  <c r="AQ21" i="141"/>
  <c r="AQ20" i="141"/>
  <c r="AQ19" i="141"/>
  <c r="AQ18" i="141"/>
  <c r="AQ17" i="141"/>
  <c r="AQ16" i="141"/>
  <c r="AQ15" i="141"/>
  <c r="AQ14" i="141"/>
  <c r="AQ13" i="141"/>
  <c r="AQ12" i="141"/>
  <c r="AQ11" i="141"/>
  <c r="BV5" i="141"/>
  <c r="AB36" i="81" s="1"/>
  <c r="BU5" i="141"/>
  <c r="BK5" i="141"/>
  <c r="BI5" i="141"/>
  <c r="O36" i="81" s="1"/>
  <c r="BF5" i="141"/>
  <c r="L36" i="81" s="1"/>
  <c r="BE5" i="141"/>
  <c r="K36" i="81" s="1"/>
  <c r="BD5" i="141"/>
  <c r="J36" i="81" s="1"/>
  <c r="BC5" i="141"/>
  <c r="BB5" i="141"/>
  <c r="H36" i="81" s="1"/>
  <c r="BA5" i="141"/>
  <c r="G36" i="81" s="1"/>
  <c r="AZ5" i="141"/>
  <c r="F36" i="81" s="1"/>
  <c r="AX5" i="141"/>
  <c r="D36" i="81" s="1"/>
  <c r="AW5" i="141"/>
  <c r="AV5" i="141"/>
  <c r="B36" i="81" s="1"/>
  <c r="AJ37" i="140"/>
  <c r="BJ5" i="140" s="1"/>
  <c r="AI37" i="140"/>
  <c r="AH37" i="140"/>
  <c r="AG37" i="140"/>
  <c r="BG5" i="140" s="1"/>
  <c r="M35" i="81" s="1"/>
  <c r="AF37" i="140"/>
  <c r="AE37" i="140"/>
  <c r="BE5" i="140" s="1"/>
  <c r="K35" i="81" s="1"/>
  <c r="AD37" i="140"/>
  <c r="AC37" i="140"/>
  <c r="AB37" i="140"/>
  <c r="AA37" i="140"/>
  <c r="Z37" i="140"/>
  <c r="Y37" i="140"/>
  <c r="AJ35" i="140"/>
  <c r="BV5" i="140" s="1"/>
  <c r="AB35" i="81" s="1"/>
  <c r="AI35" i="140"/>
  <c r="AH35" i="140"/>
  <c r="BT5" i="140" s="1"/>
  <c r="Z35" i="81" s="1"/>
  <c r="AG35" i="140"/>
  <c r="BS5" i="140" s="1"/>
  <c r="Y35" i="81" s="1"/>
  <c r="AF35" i="140"/>
  <c r="AE35" i="140"/>
  <c r="BQ5" i="140" s="1"/>
  <c r="W35" i="81" s="1"/>
  <c r="AD35" i="140"/>
  <c r="AC35" i="140"/>
  <c r="BO5" i="140" s="1"/>
  <c r="U35" i="81" s="1"/>
  <c r="AQ34" i="140"/>
  <c r="AQ33" i="140"/>
  <c r="AQ32" i="140"/>
  <c r="AQ31" i="140"/>
  <c r="AQ30" i="140"/>
  <c r="AQ29" i="140"/>
  <c r="AQ28" i="140"/>
  <c r="AQ27" i="140"/>
  <c r="AQ26" i="140"/>
  <c r="AQ25" i="140"/>
  <c r="AQ24" i="140"/>
  <c r="AQ23" i="140"/>
  <c r="AQ22" i="140"/>
  <c r="AQ21" i="140"/>
  <c r="AQ20" i="140"/>
  <c r="AQ19" i="140"/>
  <c r="AQ18" i="140"/>
  <c r="AQ17" i="140"/>
  <c r="AQ16" i="140"/>
  <c r="AQ15" i="140"/>
  <c r="AQ14" i="140"/>
  <c r="AQ13" i="140"/>
  <c r="AQ12" i="140"/>
  <c r="AQ11" i="140"/>
  <c r="BU5" i="140"/>
  <c r="BR5" i="140"/>
  <c r="BP5" i="140"/>
  <c r="BK5" i="140"/>
  <c r="BI5" i="140"/>
  <c r="O35" i="81" s="1"/>
  <c r="BH5" i="140"/>
  <c r="N35" i="81" s="1"/>
  <c r="BF5" i="140"/>
  <c r="L35" i="81" s="1"/>
  <c r="BD5" i="140"/>
  <c r="J35" i="81" s="1"/>
  <c r="BC5" i="140"/>
  <c r="I35" i="81" s="1"/>
  <c r="BB5" i="140"/>
  <c r="H35" i="81" s="1"/>
  <c r="BA5" i="140"/>
  <c r="G35" i="81" s="1"/>
  <c r="AX5" i="140"/>
  <c r="AW5" i="140"/>
  <c r="C35" i="81" s="1"/>
  <c r="AV5" i="140"/>
  <c r="B35" i="81" s="1"/>
  <c r="AJ37" i="139"/>
  <c r="AI37" i="139"/>
  <c r="AH37" i="139"/>
  <c r="AG37" i="139"/>
  <c r="BG5" i="139" s="1"/>
  <c r="M34" i="81" s="1"/>
  <c r="AF37" i="139"/>
  <c r="AE37" i="139"/>
  <c r="AD37" i="139"/>
  <c r="BD5" i="139" s="1"/>
  <c r="AC37" i="139"/>
  <c r="AB37" i="139"/>
  <c r="AA37" i="139"/>
  <c r="Z37" i="139"/>
  <c r="Y37" i="139"/>
  <c r="AJ35" i="139"/>
  <c r="BV5" i="139" s="1"/>
  <c r="AB34" i="81" s="1"/>
  <c r="AI35" i="139"/>
  <c r="BU5" i="139" s="1"/>
  <c r="AA34" i="81" s="1"/>
  <c r="AH35" i="139"/>
  <c r="BT5" i="139" s="1"/>
  <c r="Z34" i="81" s="1"/>
  <c r="AG35" i="139"/>
  <c r="AF35" i="139"/>
  <c r="AE35" i="139"/>
  <c r="AD35" i="139"/>
  <c r="BP5" i="139" s="1"/>
  <c r="AC35" i="139"/>
  <c r="BO5" i="139" s="1"/>
  <c r="U34" i="81" s="1"/>
  <c r="AQ34" i="139"/>
  <c r="AQ33" i="139"/>
  <c r="AQ32" i="139"/>
  <c r="AQ31" i="139"/>
  <c r="AQ30" i="139"/>
  <c r="AQ29" i="139"/>
  <c r="AQ28" i="139"/>
  <c r="AQ27" i="139"/>
  <c r="AQ26" i="139"/>
  <c r="AQ25" i="139"/>
  <c r="AQ24" i="139"/>
  <c r="AQ23" i="139"/>
  <c r="AQ22" i="139"/>
  <c r="AQ21" i="139"/>
  <c r="AQ20" i="139"/>
  <c r="AQ19" i="139"/>
  <c r="AQ18" i="139"/>
  <c r="AQ17" i="139"/>
  <c r="AQ16" i="139"/>
  <c r="AQ15" i="139"/>
  <c r="AQ14" i="139"/>
  <c r="AQ13" i="139"/>
  <c r="AQ12" i="139"/>
  <c r="AQ11" i="139"/>
  <c r="BS5" i="139"/>
  <c r="Y34" i="81" s="1"/>
  <c r="BR5" i="139"/>
  <c r="X34" i="81" s="1"/>
  <c r="BQ5" i="139"/>
  <c r="W34" i="81" s="1"/>
  <c r="BK5" i="139"/>
  <c r="BJ5" i="139"/>
  <c r="BI5" i="139"/>
  <c r="O34" i="81" s="1"/>
  <c r="BH5" i="139"/>
  <c r="N34" i="81" s="1"/>
  <c r="BF5" i="139"/>
  <c r="L34" i="81" s="1"/>
  <c r="BE5" i="139"/>
  <c r="BC5" i="139"/>
  <c r="I34" i="81" s="1"/>
  <c r="BB5" i="139"/>
  <c r="H34" i="81" s="1"/>
  <c r="AX5" i="139"/>
  <c r="AW5" i="139"/>
  <c r="C34" i="81" s="1"/>
  <c r="AV5" i="139"/>
  <c r="AJ37" i="138"/>
  <c r="BJ5" i="138" s="1"/>
  <c r="P33" i="81" s="1"/>
  <c r="AI37" i="138"/>
  <c r="BI5" i="138" s="1"/>
  <c r="O33" i="81" s="1"/>
  <c r="AH37" i="138"/>
  <c r="AG37" i="138"/>
  <c r="BG5" i="138" s="1"/>
  <c r="M33" i="81" s="1"/>
  <c r="AF37" i="138"/>
  <c r="AE37" i="138"/>
  <c r="BE5" i="138" s="1"/>
  <c r="K33" i="81" s="1"/>
  <c r="AD37" i="138"/>
  <c r="BD5" i="138" s="1"/>
  <c r="J33" i="81" s="1"/>
  <c r="AC37" i="138"/>
  <c r="BC5" i="138" s="1"/>
  <c r="I33" i="81" s="1"/>
  <c r="AB37" i="138"/>
  <c r="AA37" i="138"/>
  <c r="Z37" i="138"/>
  <c r="Y37" i="138"/>
  <c r="AJ35" i="138"/>
  <c r="AI35" i="138"/>
  <c r="AH35" i="138"/>
  <c r="AG35" i="138"/>
  <c r="BS5" i="138" s="1"/>
  <c r="Y33" i="81" s="1"/>
  <c r="AF35" i="138"/>
  <c r="AE35" i="138"/>
  <c r="AD35" i="138"/>
  <c r="AC35" i="138"/>
  <c r="AQ34" i="138"/>
  <c r="AQ33" i="138"/>
  <c r="AQ32" i="138"/>
  <c r="AQ31" i="138"/>
  <c r="AQ30" i="138"/>
  <c r="AQ29" i="138"/>
  <c r="AQ28" i="138"/>
  <c r="AQ27" i="138"/>
  <c r="AQ26" i="138"/>
  <c r="AQ25" i="138"/>
  <c r="AQ24" i="138"/>
  <c r="AQ23" i="138"/>
  <c r="AQ22" i="138"/>
  <c r="AQ21" i="138"/>
  <c r="AQ20" i="138"/>
  <c r="AQ19" i="138"/>
  <c r="AQ18" i="138"/>
  <c r="AQ17" i="138"/>
  <c r="AQ16" i="138"/>
  <c r="AQ15" i="138"/>
  <c r="AQ14" i="138"/>
  <c r="AQ13" i="138"/>
  <c r="AQ12" i="138"/>
  <c r="AQ11" i="138"/>
  <c r="BV5" i="138"/>
  <c r="AB33" i="81" s="1"/>
  <c r="BU5" i="138"/>
  <c r="AA33" i="81" s="1"/>
  <c r="BT5" i="138"/>
  <c r="Z33" i="81" s="1"/>
  <c r="BR5" i="138"/>
  <c r="X33" i="81" s="1"/>
  <c r="BQ5" i="138"/>
  <c r="BP5" i="138"/>
  <c r="BO5" i="138"/>
  <c r="BK5" i="138"/>
  <c r="Q33" i="81" s="1"/>
  <c r="BH5" i="138"/>
  <c r="N33" i="81" s="1"/>
  <c r="BF5" i="138"/>
  <c r="L33" i="81" s="1"/>
  <c r="AZ5" i="138"/>
  <c r="F33" i="81" s="1"/>
  <c r="AY5" i="138"/>
  <c r="E33" i="81" s="1"/>
  <c r="AX5" i="138"/>
  <c r="D33" i="81" s="1"/>
  <c r="AW5" i="138"/>
  <c r="C33" i="81" s="1"/>
  <c r="AV5" i="138"/>
  <c r="B33" i="81" s="1"/>
  <c r="AJ37" i="137"/>
  <c r="BJ5" i="137" s="1"/>
  <c r="AI37" i="137"/>
  <c r="BI5" i="137" s="1"/>
  <c r="AH37" i="137"/>
  <c r="BH5" i="137" s="1"/>
  <c r="AG37" i="137"/>
  <c r="AF37" i="137"/>
  <c r="AE37" i="137"/>
  <c r="AD37" i="137"/>
  <c r="AC37" i="137"/>
  <c r="BC5" i="137" s="1"/>
  <c r="AB37" i="137"/>
  <c r="AA37" i="137"/>
  <c r="Z37" i="137"/>
  <c r="BN5" i="137" s="1"/>
  <c r="T32" i="81" s="1"/>
  <c r="Y37" i="137"/>
  <c r="AJ35" i="137"/>
  <c r="AI35" i="137"/>
  <c r="BU5" i="137" s="1"/>
  <c r="AA32" i="81" s="1"/>
  <c r="AH35" i="137"/>
  <c r="BT5" i="137" s="1"/>
  <c r="Z32" i="81" s="1"/>
  <c r="AG35" i="137"/>
  <c r="BS5" i="137" s="1"/>
  <c r="Y32" i="81" s="1"/>
  <c r="AF35" i="137"/>
  <c r="BR5" i="137" s="1"/>
  <c r="X32" i="81" s="1"/>
  <c r="AE35" i="137"/>
  <c r="BQ5" i="137" s="1"/>
  <c r="W32" i="81" s="1"/>
  <c r="AD35" i="137"/>
  <c r="BP5" i="137" s="1"/>
  <c r="V32" i="81" s="1"/>
  <c r="AC35" i="137"/>
  <c r="BO5" i="137" s="1"/>
  <c r="U32" i="81" s="1"/>
  <c r="AQ34" i="137"/>
  <c r="AQ33" i="137"/>
  <c r="AQ32" i="137"/>
  <c r="AQ31" i="137"/>
  <c r="AQ30" i="137"/>
  <c r="AQ29" i="137"/>
  <c r="AQ28" i="137"/>
  <c r="AQ27" i="137"/>
  <c r="AQ26" i="137"/>
  <c r="AQ25" i="137"/>
  <c r="AQ24" i="137"/>
  <c r="AQ23" i="137"/>
  <c r="AQ22" i="137"/>
  <c r="AQ21" i="137"/>
  <c r="AQ20" i="137"/>
  <c r="AQ19" i="137"/>
  <c r="AQ18" i="137"/>
  <c r="AQ17" i="137"/>
  <c r="AQ16" i="137"/>
  <c r="AQ15" i="137"/>
  <c r="AQ14" i="137"/>
  <c r="AQ13" i="137"/>
  <c r="AQ12" i="137"/>
  <c r="AQ11" i="137"/>
  <c r="BV5" i="137"/>
  <c r="BK5" i="137"/>
  <c r="Q32" i="81" s="1"/>
  <c r="BG5" i="137"/>
  <c r="M32" i="81" s="1"/>
  <c r="BF5" i="137"/>
  <c r="L32" i="81" s="1"/>
  <c r="BE5" i="137"/>
  <c r="BD5" i="137"/>
  <c r="BB5" i="137"/>
  <c r="BA5" i="137"/>
  <c r="G32" i="81" s="1"/>
  <c r="AZ5" i="137"/>
  <c r="AY5" i="137"/>
  <c r="E32" i="81" s="1"/>
  <c r="AX5" i="137"/>
  <c r="AW5" i="137"/>
  <c r="AV5" i="137"/>
  <c r="AJ37" i="136"/>
  <c r="BJ5" i="136" s="1"/>
  <c r="P31" i="81" s="1"/>
  <c r="AI37" i="136"/>
  <c r="BI5" i="136" s="1"/>
  <c r="AH37" i="136"/>
  <c r="AG37" i="136"/>
  <c r="AF37" i="136"/>
  <c r="BF5" i="136" s="1"/>
  <c r="AE37" i="136"/>
  <c r="BE5" i="136" s="1"/>
  <c r="AD37" i="136"/>
  <c r="BD5" i="136" s="1"/>
  <c r="AC37" i="136"/>
  <c r="AB37" i="136"/>
  <c r="AA37" i="136"/>
  <c r="Z37" i="136"/>
  <c r="Y37" i="136"/>
  <c r="AJ35" i="136"/>
  <c r="AI35" i="136"/>
  <c r="BU5" i="136" s="1"/>
  <c r="AA31" i="81" s="1"/>
  <c r="AH35" i="136"/>
  <c r="BT5" i="136" s="1"/>
  <c r="Z31" i="81" s="1"/>
  <c r="AG35" i="136"/>
  <c r="BS5" i="136" s="1"/>
  <c r="Y31" i="81" s="1"/>
  <c r="AF35" i="136"/>
  <c r="BR5" i="136" s="1"/>
  <c r="X31" i="81" s="1"/>
  <c r="AE35" i="136"/>
  <c r="AD35" i="136"/>
  <c r="AC35" i="136"/>
  <c r="AQ34" i="136"/>
  <c r="AQ33" i="136"/>
  <c r="AQ32" i="136"/>
  <c r="AQ31" i="136"/>
  <c r="AQ30" i="136"/>
  <c r="AQ29" i="136"/>
  <c r="AQ28" i="136"/>
  <c r="AQ27" i="136"/>
  <c r="AQ26" i="136"/>
  <c r="AQ25" i="136"/>
  <c r="AQ24" i="136"/>
  <c r="AQ23" i="136"/>
  <c r="AQ22" i="136"/>
  <c r="AQ21" i="136"/>
  <c r="AQ20" i="136"/>
  <c r="AQ19" i="136"/>
  <c r="AQ18" i="136"/>
  <c r="AQ17" i="136"/>
  <c r="AQ16" i="136"/>
  <c r="AQ15" i="136"/>
  <c r="AQ14" i="136"/>
  <c r="AQ13" i="136"/>
  <c r="AQ12" i="136"/>
  <c r="AQ11" i="136"/>
  <c r="BV5" i="136"/>
  <c r="BQ5" i="136"/>
  <c r="W31" i="81" s="1"/>
  <c r="BP5" i="136"/>
  <c r="V31" i="81" s="1"/>
  <c r="BO5" i="136"/>
  <c r="U31" i="81" s="1"/>
  <c r="BK5" i="136"/>
  <c r="Q31" i="81" s="1"/>
  <c r="BH5" i="136"/>
  <c r="N31" i="81" s="1"/>
  <c r="BG5" i="136"/>
  <c r="M31" i="81" s="1"/>
  <c r="BC5" i="136"/>
  <c r="I31" i="81" s="1"/>
  <c r="BB5" i="136"/>
  <c r="H31" i="81" s="1"/>
  <c r="AZ5" i="136"/>
  <c r="F31" i="81" s="1"/>
  <c r="AX5" i="136"/>
  <c r="D31" i="81" s="1"/>
  <c r="AW5" i="136"/>
  <c r="C31" i="81" s="1"/>
  <c r="AV5" i="136"/>
  <c r="B31" i="81" s="1"/>
  <c r="AJ37" i="135"/>
  <c r="AI37" i="135"/>
  <c r="AH37" i="135"/>
  <c r="AG37" i="135"/>
  <c r="AF37" i="135"/>
  <c r="AE37" i="135"/>
  <c r="BE5" i="135" s="1"/>
  <c r="K30" i="81" s="1"/>
  <c r="AD37" i="135"/>
  <c r="AC37" i="135"/>
  <c r="BC5" i="135" s="1"/>
  <c r="I30" i="81" s="1"/>
  <c r="AB37" i="135"/>
  <c r="AA37" i="135"/>
  <c r="Z37" i="135"/>
  <c r="Y37" i="135"/>
  <c r="AJ35" i="135"/>
  <c r="AI35" i="135"/>
  <c r="BU5" i="135" s="1"/>
  <c r="AA30" i="81" s="1"/>
  <c r="AH35" i="135"/>
  <c r="BT5" i="135" s="1"/>
  <c r="Z30" i="81" s="1"/>
  <c r="AG35" i="135"/>
  <c r="BS5" i="135" s="1"/>
  <c r="Y30" i="81" s="1"/>
  <c r="AF35" i="135"/>
  <c r="AE35" i="135"/>
  <c r="AD35" i="135"/>
  <c r="BP5" i="135" s="1"/>
  <c r="V30" i="81" s="1"/>
  <c r="AC35" i="135"/>
  <c r="BO5" i="135" s="1"/>
  <c r="U30" i="81" s="1"/>
  <c r="AQ34" i="135"/>
  <c r="AQ33" i="135"/>
  <c r="AQ32" i="135"/>
  <c r="AQ31" i="135"/>
  <c r="AQ30" i="135"/>
  <c r="AQ29" i="135"/>
  <c r="AQ28" i="135"/>
  <c r="AQ27" i="135"/>
  <c r="AQ26" i="135"/>
  <c r="AQ25" i="135"/>
  <c r="AQ24" i="135"/>
  <c r="AQ23" i="135"/>
  <c r="AQ22" i="135"/>
  <c r="AQ21" i="135"/>
  <c r="AQ20" i="135"/>
  <c r="AQ19" i="135"/>
  <c r="AQ18" i="135"/>
  <c r="AQ17" i="135"/>
  <c r="AQ16" i="135"/>
  <c r="AQ15" i="135"/>
  <c r="AQ14" i="135"/>
  <c r="AQ13" i="135"/>
  <c r="AQ12" i="135"/>
  <c r="AQ11" i="135"/>
  <c r="BV5" i="135"/>
  <c r="AB30" i="81" s="1"/>
  <c r="BR5" i="135"/>
  <c r="X30" i="81" s="1"/>
  <c r="BQ5" i="135"/>
  <c r="W30" i="81" s="1"/>
  <c r="BN5" i="135"/>
  <c r="T30" i="81" s="1"/>
  <c r="BJ5" i="135"/>
  <c r="P30" i="81" s="1"/>
  <c r="BI5" i="135"/>
  <c r="BH5" i="135"/>
  <c r="N30" i="81" s="1"/>
  <c r="BG5" i="135"/>
  <c r="M30" i="81" s="1"/>
  <c r="BF5" i="135"/>
  <c r="L30" i="81" s="1"/>
  <c r="BD5" i="135"/>
  <c r="BA5" i="135"/>
  <c r="G30" i="81" s="1"/>
  <c r="AY5" i="135"/>
  <c r="E30" i="81" s="1"/>
  <c r="AX5" i="135"/>
  <c r="AW5" i="135"/>
  <c r="AV5" i="135"/>
  <c r="B30" i="81" s="1"/>
  <c r="AJ37" i="134"/>
  <c r="BJ5" i="134" s="1"/>
  <c r="P29" i="81" s="1"/>
  <c r="AI37" i="134"/>
  <c r="AH37" i="134"/>
  <c r="BH5" i="134" s="1"/>
  <c r="AG37" i="134"/>
  <c r="AF37" i="134"/>
  <c r="AE37" i="134"/>
  <c r="AD37" i="134"/>
  <c r="AC37" i="134"/>
  <c r="BC5" i="134" s="1"/>
  <c r="AB37" i="134"/>
  <c r="AA37" i="134"/>
  <c r="Z37" i="134"/>
  <c r="Y37" i="134"/>
  <c r="AJ35" i="134"/>
  <c r="AI35" i="134"/>
  <c r="BU5" i="134" s="1"/>
  <c r="AA29" i="81" s="1"/>
  <c r="AH35" i="134"/>
  <c r="BT5" i="134" s="1"/>
  <c r="Z29" i="81" s="1"/>
  <c r="AG35" i="134"/>
  <c r="AF35" i="134"/>
  <c r="BR5" i="134" s="1"/>
  <c r="X29" i="81" s="1"/>
  <c r="AE35" i="134"/>
  <c r="AD35" i="134"/>
  <c r="BP5" i="134" s="1"/>
  <c r="AC35" i="134"/>
  <c r="AQ34" i="134"/>
  <c r="AQ33" i="134"/>
  <c r="AQ32" i="134"/>
  <c r="AQ31" i="134"/>
  <c r="AQ30" i="134"/>
  <c r="AQ29" i="134"/>
  <c r="AQ28" i="134"/>
  <c r="AQ27" i="134"/>
  <c r="AQ26" i="134"/>
  <c r="AQ25" i="134"/>
  <c r="AQ24" i="134"/>
  <c r="AQ23" i="134"/>
  <c r="AQ22" i="134"/>
  <c r="AQ21" i="134"/>
  <c r="AQ20" i="134"/>
  <c r="AQ19" i="134"/>
  <c r="AQ18" i="134"/>
  <c r="AQ17" i="134"/>
  <c r="AQ16" i="134"/>
  <c r="AQ15" i="134"/>
  <c r="AQ14" i="134"/>
  <c r="AQ13" i="134"/>
  <c r="AQ12" i="134"/>
  <c r="AQ11" i="134"/>
  <c r="BV5" i="134"/>
  <c r="AB29" i="81" s="1"/>
  <c r="BS5" i="134"/>
  <c r="Y29" i="81" s="1"/>
  <c r="BQ5" i="134"/>
  <c r="W29" i="81" s="1"/>
  <c r="BO5" i="134"/>
  <c r="BL5" i="134"/>
  <c r="R29" i="81" s="1"/>
  <c r="BI5" i="134"/>
  <c r="BG5" i="134"/>
  <c r="M29" i="81" s="1"/>
  <c r="BF5" i="134"/>
  <c r="L29" i="81" s="1"/>
  <c r="BE5" i="134"/>
  <c r="BD5" i="134"/>
  <c r="J29" i="81" s="1"/>
  <c r="AZ5" i="134"/>
  <c r="F29" i="81" s="1"/>
  <c r="AX5" i="134"/>
  <c r="D29" i="81" s="1"/>
  <c r="AW5" i="134"/>
  <c r="AV5" i="134"/>
  <c r="B29" i="81" s="1"/>
  <c r="AJ37" i="133"/>
  <c r="BJ5" i="133" s="1"/>
  <c r="P28" i="81" s="1"/>
  <c r="AI37" i="133"/>
  <c r="AH37" i="133"/>
  <c r="AG37" i="133"/>
  <c r="BG5" i="133" s="1"/>
  <c r="M28" i="81" s="1"/>
  <c r="AF37" i="133"/>
  <c r="AE37" i="133"/>
  <c r="AD37" i="133"/>
  <c r="AC37" i="133"/>
  <c r="AB37" i="133"/>
  <c r="AA37" i="133"/>
  <c r="Z37" i="133"/>
  <c r="Y37" i="133"/>
  <c r="AJ35" i="133"/>
  <c r="BV5" i="133" s="1"/>
  <c r="AI35" i="133"/>
  <c r="AH35" i="133"/>
  <c r="AG35" i="133"/>
  <c r="BS5" i="133" s="1"/>
  <c r="Y28" i="81" s="1"/>
  <c r="AF35" i="133"/>
  <c r="BR5" i="133" s="1"/>
  <c r="X28" i="81" s="1"/>
  <c r="AE35" i="133"/>
  <c r="AD35" i="133"/>
  <c r="AC35" i="133"/>
  <c r="AQ34" i="133"/>
  <c r="AQ33" i="133"/>
  <c r="AQ32" i="133"/>
  <c r="AQ31" i="133"/>
  <c r="AQ30" i="133"/>
  <c r="AQ29" i="133"/>
  <c r="AQ28" i="133"/>
  <c r="AQ27" i="133"/>
  <c r="AQ26" i="133"/>
  <c r="AQ25" i="133"/>
  <c r="AQ24" i="133"/>
  <c r="AQ23" i="133"/>
  <c r="AQ22" i="133"/>
  <c r="AQ21" i="133"/>
  <c r="AQ20" i="133"/>
  <c r="AQ19" i="133"/>
  <c r="AQ18" i="133"/>
  <c r="AQ17" i="133"/>
  <c r="AQ16" i="133"/>
  <c r="AQ15" i="133"/>
  <c r="AQ14" i="133"/>
  <c r="AQ13" i="133"/>
  <c r="AQ12" i="133"/>
  <c r="AQ11" i="133"/>
  <c r="BU5" i="133"/>
  <c r="AA28" i="81" s="1"/>
  <c r="BT5" i="133"/>
  <c r="Z28" i="81" s="1"/>
  <c r="BQ5" i="133"/>
  <c r="W28" i="81" s="1"/>
  <c r="BP5" i="133"/>
  <c r="V28" i="81" s="1"/>
  <c r="BO5" i="133"/>
  <c r="U28" i="81" s="1"/>
  <c r="BK5" i="133"/>
  <c r="Q28" i="81" s="1"/>
  <c r="BI5" i="133"/>
  <c r="O28" i="81" s="1"/>
  <c r="BH5" i="133"/>
  <c r="N28" i="81" s="1"/>
  <c r="BF5" i="133"/>
  <c r="BE5" i="133"/>
  <c r="K28" i="81" s="1"/>
  <c r="BD5" i="133"/>
  <c r="J28" i="81" s="1"/>
  <c r="BC5" i="133"/>
  <c r="I28" i="81" s="1"/>
  <c r="AY5" i="133"/>
  <c r="AX5" i="133"/>
  <c r="D28" i="81" s="1"/>
  <c r="AW5" i="133"/>
  <c r="C28" i="81" s="1"/>
  <c r="AV5" i="133"/>
  <c r="B28" i="81" s="1"/>
  <c r="AJ37" i="132"/>
  <c r="AI37" i="132"/>
  <c r="AH37" i="132"/>
  <c r="AG37" i="132"/>
  <c r="AF37" i="132"/>
  <c r="AE37" i="132"/>
  <c r="AD37" i="132"/>
  <c r="BD5" i="132" s="1"/>
  <c r="J27" i="81" s="1"/>
  <c r="AC37" i="132"/>
  <c r="BC5" i="132" s="1"/>
  <c r="I27" i="81" s="1"/>
  <c r="AB37" i="132"/>
  <c r="AA37" i="132"/>
  <c r="Z37" i="132"/>
  <c r="Y37" i="132"/>
  <c r="AJ35" i="132"/>
  <c r="BV5" i="132" s="1"/>
  <c r="AB27" i="81" s="1"/>
  <c r="AI35" i="132"/>
  <c r="AH35" i="132"/>
  <c r="BT5" i="132" s="1"/>
  <c r="AG35" i="132"/>
  <c r="BS5" i="132" s="1"/>
  <c r="AF35" i="132"/>
  <c r="AE35" i="132"/>
  <c r="BQ5" i="132" s="1"/>
  <c r="W27" i="81" s="1"/>
  <c r="AD35" i="132"/>
  <c r="BP5" i="132" s="1"/>
  <c r="V27" i="81" s="1"/>
  <c r="AC35" i="132"/>
  <c r="AQ34" i="132"/>
  <c r="AQ33" i="132"/>
  <c r="AQ32" i="132"/>
  <c r="AQ31" i="132"/>
  <c r="AQ30" i="132"/>
  <c r="AQ29" i="132"/>
  <c r="AQ28" i="132"/>
  <c r="AQ27" i="132"/>
  <c r="AQ26" i="132"/>
  <c r="AQ25" i="132"/>
  <c r="AQ24" i="132"/>
  <c r="AQ23" i="132"/>
  <c r="AQ22" i="132"/>
  <c r="AQ21" i="132"/>
  <c r="AQ20" i="132"/>
  <c r="AQ19" i="132"/>
  <c r="AQ18" i="132"/>
  <c r="AQ17" i="132"/>
  <c r="AQ16" i="132"/>
  <c r="AQ15" i="132"/>
  <c r="AQ14" i="132"/>
  <c r="AQ13" i="132"/>
  <c r="AQ12" i="132"/>
  <c r="AQ11" i="132"/>
  <c r="BU5" i="132"/>
  <c r="AA27" i="81" s="1"/>
  <c r="BR5" i="132"/>
  <c r="X27" i="81" s="1"/>
  <c r="BO5" i="132"/>
  <c r="U27" i="81" s="1"/>
  <c r="BJ5" i="132"/>
  <c r="P27" i="81" s="1"/>
  <c r="BI5" i="132"/>
  <c r="O27" i="81" s="1"/>
  <c r="BH5" i="132"/>
  <c r="N27" i="81" s="1"/>
  <c r="BG5" i="132"/>
  <c r="M27" i="81" s="1"/>
  <c r="BF5" i="132"/>
  <c r="BE5" i="132"/>
  <c r="K27" i="81" s="1"/>
  <c r="AX5" i="132"/>
  <c r="D27" i="81" s="1"/>
  <c r="AW5" i="132"/>
  <c r="AV5" i="132"/>
  <c r="B27" i="81" s="1"/>
  <c r="AJ37" i="131"/>
  <c r="AI37" i="131"/>
  <c r="AH37" i="131"/>
  <c r="AG37" i="131"/>
  <c r="BG5" i="131" s="1"/>
  <c r="M26" i="81" s="1"/>
  <c r="AF37" i="131"/>
  <c r="BF5" i="131" s="1"/>
  <c r="L26" i="81" s="1"/>
  <c r="AE37" i="131"/>
  <c r="BE5" i="131" s="1"/>
  <c r="K26" i="81" s="1"/>
  <c r="AD37" i="131"/>
  <c r="BD5" i="131" s="1"/>
  <c r="J26" i="81" s="1"/>
  <c r="AC37" i="131"/>
  <c r="BC5" i="131" s="1"/>
  <c r="I26" i="81" s="1"/>
  <c r="AB37" i="131"/>
  <c r="AA37" i="131"/>
  <c r="Z37" i="131"/>
  <c r="Y37" i="131"/>
  <c r="AJ35" i="131"/>
  <c r="AI35" i="131"/>
  <c r="AH35" i="131"/>
  <c r="AG35" i="131"/>
  <c r="AF35" i="131"/>
  <c r="AE35" i="131"/>
  <c r="AD35" i="131"/>
  <c r="AC35" i="131"/>
  <c r="AQ34" i="131"/>
  <c r="AQ33" i="131"/>
  <c r="AQ32" i="131"/>
  <c r="AQ31" i="131"/>
  <c r="AQ30" i="131"/>
  <c r="AQ29" i="131"/>
  <c r="AQ28" i="131"/>
  <c r="AQ27" i="131"/>
  <c r="AQ26" i="131"/>
  <c r="AQ25" i="131"/>
  <c r="AQ24" i="131"/>
  <c r="AQ23" i="131"/>
  <c r="AQ22" i="131"/>
  <c r="AQ21" i="131"/>
  <c r="AQ20" i="131"/>
  <c r="AQ19" i="131"/>
  <c r="AQ18" i="131"/>
  <c r="AQ17" i="131"/>
  <c r="AQ16" i="131"/>
  <c r="AQ15" i="131"/>
  <c r="AQ14" i="131"/>
  <c r="AQ13" i="131"/>
  <c r="AQ12" i="131"/>
  <c r="AQ11" i="131"/>
  <c r="BV5" i="131"/>
  <c r="AB26" i="81" s="1"/>
  <c r="BU5" i="131"/>
  <c r="AA26" i="81" s="1"/>
  <c r="BT5" i="131"/>
  <c r="Z26" i="81" s="1"/>
  <c r="BS5" i="131"/>
  <c r="Y26" i="81" s="1"/>
  <c r="BR5" i="131"/>
  <c r="X26" i="81" s="1"/>
  <c r="BQ5" i="131"/>
  <c r="W26" i="81" s="1"/>
  <c r="BP5" i="131"/>
  <c r="V26" i="81" s="1"/>
  <c r="BO5" i="131"/>
  <c r="U26" i="81" s="1"/>
  <c r="BJ5" i="131"/>
  <c r="P26" i="81" s="1"/>
  <c r="BI5" i="131"/>
  <c r="O26" i="81" s="1"/>
  <c r="BH5" i="131"/>
  <c r="N26" i="81" s="1"/>
  <c r="AX5" i="131"/>
  <c r="AW5" i="131"/>
  <c r="AV5" i="131"/>
  <c r="B26" i="81" s="1"/>
  <c r="AJ37" i="130"/>
  <c r="BJ5" i="130" s="1"/>
  <c r="P25" i="81" s="1"/>
  <c r="AI37" i="130"/>
  <c r="AH37" i="130"/>
  <c r="AG37" i="130"/>
  <c r="AF37" i="130"/>
  <c r="BF5" i="130" s="1"/>
  <c r="L25" i="81" s="1"/>
  <c r="AE37" i="130"/>
  <c r="AD37" i="130"/>
  <c r="AC37" i="130"/>
  <c r="AB37" i="130"/>
  <c r="AA37" i="130"/>
  <c r="BA5" i="130" s="1"/>
  <c r="G25" i="81" s="1"/>
  <c r="Z37" i="130"/>
  <c r="Y37" i="130"/>
  <c r="AJ35" i="130"/>
  <c r="AI35" i="130"/>
  <c r="BU5" i="130" s="1"/>
  <c r="AH35" i="130"/>
  <c r="BT5" i="130" s="1"/>
  <c r="AG35" i="130"/>
  <c r="BS5" i="130" s="1"/>
  <c r="Y25" i="81" s="1"/>
  <c r="AF35" i="130"/>
  <c r="AE35" i="130"/>
  <c r="AD35" i="130"/>
  <c r="BP5" i="130" s="1"/>
  <c r="V25" i="81" s="1"/>
  <c r="AC35" i="130"/>
  <c r="BO5" i="130" s="1"/>
  <c r="U25" i="81" s="1"/>
  <c r="AQ34" i="130"/>
  <c r="AQ33" i="130"/>
  <c r="AQ32" i="130"/>
  <c r="AQ31" i="130"/>
  <c r="AQ30" i="130"/>
  <c r="AQ29" i="130"/>
  <c r="AQ28" i="130"/>
  <c r="AQ27" i="130"/>
  <c r="AQ26" i="130"/>
  <c r="AQ25" i="130"/>
  <c r="AQ24" i="130"/>
  <c r="AQ23" i="130"/>
  <c r="AQ22" i="130"/>
  <c r="AQ21" i="130"/>
  <c r="AQ20" i="130"/>
  <c r="AQ19" i="130"/>
  <c r="AQ18" i="130"/>
  <c r="AQ17" i="130"/>
  <c r="AQ16" i="130"/>
  <c r="AQ15" i="130"/>
  <c r="AQ14" i="130"/>
  <c r="AQ13" i="130"/>
  <c r="AQ12" i="130"/>
  <c r="AQ11" i="130"/>
  <c r="BV5" i="130"/>
  <c r="BR5" i="130"/>
  <c r="X25" i="81" s="1"/>
  <c r="BQ5" i="130"/>
  <c r="W25" i="81" s="1"/>
  <c r="BL5" i="130"/>
  <c r="BK5" i="130"/>
  <c r="BI5" i="130"/>
  <c r="O25" i="81" s="1"/>
  <c r="BH5" i="130"/>
  <c r="N25" i="81" s="1"/>
  <c r="BG5" i="130"/>
  <c r="M25" i="81" s="1"/>
  <c r="BE5" i="130"/>
  <c r="K25" i="81" s="1"/>
  <c r="BD5" i="130"/>
  <c r="J25" i="81" s="1"/>
  <c r="BC5" i="130"/>
  <c r="I25" i="81" s="1"/>
  <c r="AZ5" i="130"/>
  <c r="AY5" i="130"/>
  <c r="AX5" i="130"/>
  <c r="AW5" i="130"/>
  <c r="AV5" i="130"/>
  <c r="B25" i="81" s="1"/>
  <c r="AJ37" i="129"/>
  <c r="AI37" i="129"/>
  <c r="BI5" i="129" s="1"/>
  <c r="O24" i="81" s="1"/>
  <c r="AH37" i="129"/>
  <c r="AG37" i="129"/>
  <c r="AF37" i="129"/>
  <c r="BF5" i="129" s="1"/>
  <c r="L24" i="81" s="1"/>
  <c r="AE37" i="129"/>
  <c r="BE5" i="129" s="1"/>
  <c r="K24" i="81" s="1"/>
  <c r="AD37" i="129"/>
  <c r="BD5" i="129" s="1"/>
  <c r="J24" i="81" s="1"/>
  <c r="AC37" i="129"/>
  <c r="BC5" i="129" s="1"/>
  <c r="I24" i="81" s="1"/>
  <c r="AB37" i="129"/>
  <c r="AA37" i="129"/>
  <c r="Z37" i="129"/>
  <c r="Y37" i="129"/>
  <c r="AJ35" i="129"/>
  <c r="BV5" i="129" s="1"/>
  <c r="AB24" i="81" s="1"/>
  <c r="AI35" i="129"/>
  <c r="AH35" i="129"/>
  <c r="BT5" i="129" s="1"/>
  <c r="AG35" i="129"/>
  <c r="AF35" i="129"/>
  <c r="AE35" i="129"/>
  <c r="AD35" i="129"/>
  <c r="AC35" i="129"/>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Q11" i="129"/>
  <c r="BU5" i="129"/>
  <c r="BS5" i="129"/>
  <c r="Y24" i="81" s="1"/>
  <c r="BR5" i="129"/>
  <c r="X24" i="81" s="1"/>
  <c r="BQ5" i="129"/>
  <c r="W24" i="81" s="1"/>
  <c r="BP5" i="129"/>
  <c r="V24" i="81" s="1"/>
  <c r="BO5" i="129"/>
  <c r="U24" i="81" s="1"/>
  <c r="BL5" i="129"/>
  <c r="R24" i="81" s="1"/>
  <c r="BK5" i="129"/>
  <c r="Q24" i="81" s="1"/>
  <c r="BJ5" i="129"/>
  <c r="BH5" i="129"/>
  <c r="N24" i="81" s="1"/>
  <c r="BG5" i="129"/>
  <c r="M24" i="81" s="1"/>
  <c r="AZ5" i="129"/>
  <c r="F24" i="81" s="1"/>
  <c r="AX5" i="129"/>
  <c r="AW5" i="129"/>
  <c r="C24" i="81" s="1"/>
  <c r="AV5" i="129"/>
  <c r="AJ37" i="128"/>
  <c r="BJ5" i="128" s="1"/>
  <c r="P23" i="81" s="1"/>
  <c r="AI37" i="128"/>
  <c r="BI5" i="128" s="1"/>
  <c r="O23" i="81" s="1"/>
  <c r="AH37" i="128"/>
  <c r="BH5" i="128" s="1"/>
  <c r="N23" i="81" s="1"/>
  <c r="AG37" i="128"/>
  <c r="AF37" i="128"/>
  <c r="BF5" i="128" s="1"/>
  <c r="L23" i="81" s="1"/>
  <c r="AE37" i="128"/>
  <c r="BE5" i="128" s="1"/>
  <c r="K23" i="81" s="1"/>
  <c r="AD37" i="128"/>
  <c r="BD5" i="128" s="1"/>
  <c r="J23" i="81" s="1"/>
  <c r="AC37" i="128"/>
  <c r="BC5" i="128" s="1"/>
  <c r="I23" i="81" s="1"/>
  <c r="AB37" i="128"/>
  <c r="AA37" i="128"/>
  <c r="Z37" i="128"/>
  <c r="Y37" i="128"/>
  <c r="AJ35" i="128"/>
  <c r="AI35" i="128"/>
  <c r="AH35" i="128"/>
  <c r="AG35" i="128"/>
  <c r="AF35" i="128"/>
  <c r="AE35" i="128"/>
  <c r="BQ5" i="128" s="1"/>
  <c r="AD35" i="128"/>
  <c r="AC35" i="128"/>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Q11" i="128"/>
  <c r="BV5" i="128"/>
  <c r="AB23" i="81" s="1"/>
  <c r="BU5" i="128"/>
  <c r="AA23" i="81" s="1"/>
  <c r="BT5" i="128"/>
  <c r="Z23" i="81" s="1"/>
  <c r="BS5" i="128"/>
  <c r="Y23" i="81" s="1"/>
  <c r="BR5" i="128"/>
  <c r="BP5" i="128"/>
  <c r="BO5" i="128"/>
  <c r="BG5" i="128"/>
  <c r="M23" i="81" s="1"/>
  <c r="BA5" i="128"/>
  <c r="G23" i="81" s="1"/>
  <c r="AZ5" i="128"/>
  <c r="F23" i="81" s="1"/>
  <c r="AY5" i="128"/>
  <c r="E23" i="81" s="1"/>
  <c r="AX5" i="128"/>
  <c r="D23" i="81" s="1"/>
  <c r="AW5" i="128"/>
  <c r="AV5" i="128"/>
  <c r="AJ37" i="127"/>
  <c r="BJ5" i="127" s="1"/>
  <c r="P22" i="81" s="1"/>
  <c r="AI37" i="127"/>
  <c r="BI5" i="127" s="1"/>
  <c r="O22" i="81" s="1"/>
  <c r="AH37" i="127"/>
  <c r="BH5" i="127" s="1"/>
  <c r="N22" i="81" s="1"/>
  <c r="AG37" i="127"/>
  <c r="BG5" i="127" s="1"/>
  <c r="M22" i="81" s="1"/>
  <c r="AF37" i="127"/>
  <c r="AE37" i="127"/>
  <c r="AD37" i="127"/>
  <c r="AC37" i="127"/>
  <c r="AB37" i="127"/>
  <c r="BN5" i="127" s="1"/>
  <c r="T22" i="81" s="1"/>
  <c r="AA37" i="127"/>
  <c r="Z37" i="127"/>
  <c r="Y37" i="127"/>
  <c r="AJ35" i="127"/>
  <c r="BV5" i="127" s="1"/>
  <c r="AI35" i="127"/>
  <c r="AH35" i="127"/>
  <c r="BT5" i="127" s="1"/>
  <c r="AG35" i="127"/>
  <c r="BS5" i="127" s="1"/>
  <c r="AF35" i="127"/>
  <c r="AE35" i="127"/>
  <c r="AD35" i="127"/>
  <c r="AC35" i="127"/>
  <c r="BO5" i="127" s="1"/>
  <c r="U22" i="81" s="1"/>
  <c r="AQ34" i="127"/>
  <c r="AQ33" i="127"/>
  <c r="AQ32" i="127"/>
  <c r="AQ31" i="127"/>
  <c r="AQ30" i="127"/>
  <c r="AQ29" i="127"/>
  <c r="AQ28" i="127"/>
  <c r="AQ27" i="127"/>
  <c r="AQ26" i="127"/>
  <c r="AQ25" i="127"/>
  <c r="AQ24" i="127"/>
  <c r="AQ23" i="127"/>
  <c r="AQ22" i="127"/>
  <c r="AQ21" i="127"/>
  <c r="AQ20" i="127"/>
  <c r="AQ19" i="127"/>
  <c r="AQ18" i="127"/>
  <c r="AQ17" i="127"/>
  <c r="AQ16" i="127"/>
  <c r="AQ15" i="127"/>
  <c r="AQ14" i="127"/>
  <c r="AQ13" i="127"/>
  <c r="AQ12" i="127"/>
  <c r="AQ11" i="127"/>
  <c r="BU5" i="127"/>
  <c r="BR5" i="127"/>
  <c r="X22" i="81" s="1"/>
  <c r="BQ5" i="127"/>
  <c r="W22" i="81" s="1"/>
  <c r="BP5" i="127"/>
  <c r="V22" i="81" s="1"/>
  <c r="BL5" i="127"/>
  <c r="R22" i="81" s="1"/>
  <c r="BK5" i="127"/>
  <c r="Q22" i="81" s="1"/>
  <c r="BF5" i="127"/>
  <c r="L22" i="81" s="1"/>
  <c r="BE5" i="127"/>
  <c r="K22" i="81" s="1"/>
  <c r="BD5" i="127"/>
  <c r="J22" i="81" s="1"/>
  <c r="BC5" i="127"/>
  <c r="I22" i="81" s="1"/>
  <c r="BB5" i="127"/>
  <c r="H22" i="81" s="1"/>
  <c r="BA5" i="127"/>
  <c r="G22" i="81" s="1"/>
  <c r="AX5" i="127"/>
  <c r="D22" i="81" s="1"/>
  <c r="AW5" i="127"/>
  <c r="AV5" i="127"/>
  <c r="B22" i="81" s="1"/>
  <c r="AJ37" i="126"/>
  <c r="BJ5" i="126" s="1"/>
  <c r="AI37" i="126"/>
  <c r="BI5" i="126" s="1"/>
  <c r="O21" i="81" s="1"/>
  <c r="AH37" i="126"/>
  <c r="BH5" i="126" s="1"/>
  <c r="N21" i="81" s="1"/>
  <c r="AG37" i="126"/>
  <c r="AF37" i="126"/>
  <c r="AE37" i="126"/>
  <c r="BE5" i="126" s="1"/>
  <c r="K21" i="81" s="1"/>
  <c r="AD37" i="126"/>
  <c r="BD5" i="126" s="1"/>
  <c r="J21" i="81" s="1"/>
  <c r="AC37" i="126"/>
  <c r="AB37" i="126"/>
  <c r="AA37" i="126"/>
  <c r="Z37" i="126"/>
  <c r="Y37" i="126"/>
  <c r="AJ35" i="126"/>
  <c r="BV5" i="126" s="1"/>
  <c r="AB21" i="81" s="1"/>
  <c r="AI35" i="126"/>
  <c r="BU5" i="126" s="1"/>
  <c r="AA21" i="81" s="1"/>
  <c r="AH35" i="126"/>
  <c r="BT5" i="126" s="1"/>
  <c r="Z21" i="81" s="1"/>
  <c r="AG35" i="126"/>
  <c r="BS5" i="126" s="1"/>
  <c r="AF35" i="126"/>
  <c r="AE35" i="126"/>
  <c r="BQ5" i="126" s="1"/>
  <c r="W21" i="81" s="1"/>
  <c r="AD35" i="126"/>
  <c r="AC35" i="126"/>
  <c r="AQ34" i="126"/>
  <c r="AQ33" i="126"/>
  <c r="AQ32" i="126"/>
  <c r="AQ31" i="126"/>
  <c r="AQ30" i="126"/>
  <c r="AQ29" i="126"/>
  <c r="AQ28" i="126"/>
  <c r="AQ27" i="126"/>
  <c r="AQ26" i="126"/>
  <c r="AQ25" i="126"/>
  <c r="AQ24" i="126"/>
  <c r="AQ23" i="126"/>
  <c r="AQ22" i="126"/>
  <c r="AQ21" i="126"/>
  <c r="AQ20" i="126"/>
  <c r="AQ19" i="126"/>
  <c r="AQ18" i="126"/>
  <c r="AQ17" i="126"/>
  <c r="AQ16" i="126"/>
  <c r="AQ15" i="126"/>
  <c r="AQ14" i="126"/>
  <c r="AQ13" i="126"/>
  <c r="AQ12" i="126"/>
  <c r="AQ11" i="126"/>
  <c r="BR5" i="126"/>
  <c r="X21" i="81" s="1"/>
  <c r="BP5" i="126"/>
  <c r="BO5" i="126"/>
  <c r="BK5" i="126"/>
  <c r="Q21" i="81" s="1"/>
  <c r="BG5" i="126"/>
  <c r="BF5" i="126"/>
  <c r="L21" i="81" s="1"/>
  <c r="BC5" i="126"/>
  <c r="I21" i="81" s="1"/>
  <c r="BA5" i="126"/>
  <c r="AZ5" i="126"/>
  <c r="F21" i="81" s="1"/>
  <c r="AX5" i="126"/>
  <c r="D21" i="81" s="1"/>
  <c r="AW5" i="126"/>
  <c r="C21" i="81" s="1"/>
  <c r="AV5" i="126"/>
  <c r="B21" i="81" s="1"/>
  <c r="AJ37" i="125"/>
  <c r="BJ5" i="125" s="1"/>
  <c r="P20" i="81" s="1"/>
  <c r="AI37" i="125"/>
  <c r="BI5" i="125" s="1"/>
  <c r="O20" i="81" s="1"/>
  <c r="AH37" i="125"/>
  <c r="BH5" i="125" s="1"/>
  <c r="N20" i="81" s="1"/>
  <c r="AG37" i="125"/>
  <c r="BG5" i="125" s="1"/>
  <c r="M20" i="81" s="1"/>
  <c r="AF37" i="125"/>
  <c r="BF5" i="125" s="1"/>
  <c r="AE37" i="125"/>
  <c r="BE5" i="125" s="1"/>
  <c r="K20" i="81" s="1"/>
  <c r="AD37" i="125"/>
  <c r="BD5" i="125" s="1"/>
  <c r="J20" i="81" s="1"/>
  <c r="AC37" i="125"/>
  <c r="AB37" i="125"/>
  <c r="AA37" i="125"/>
  <c r="Z37" i="125"/>
  <c r="Y37" i="125"/>
  <c r="AJ35" i="125"/>
  <c r="AI35" i="125"/>
  <c r="AH35" i="125"/>
  <c r="AG35" i="125"/>
  <c r="BS5" i="125" s="1"/>
  <c r="Y20" i="81" s="1"/>
  <c r="AF35" i="125"/>
  <c r="AE35" i="125"/>
  <c r="AD35" i="125"/>
  <c r="AC35" i="125"/>
  <c r="AQ34" i="125"/>
  <c r="AQ33" i="125"/>
  <c r="AQ32" i="125"/>
  <c r="AQ31" i="125"/>
  <c r="AQ30" i="125"/>
  <c r="AQ29" i="125"/>
  <c r="AQ28" i="125"/>
  <c r="AQ27" i="125"/>
  <c r="AQ26" i="125"/>
  <c r="AQ25" i="125"/>
  <c r="AQ24" i="125"/>
  <c r="AQ23" i="125"/>
  <c r="AQ22" i="125"/>
  <c r="AQ21" i="125"/>
  <c r="AQ20" i="125"/>
  <c r="AQ19" i="125"/>
  <c r="AQ18" i="125"/>
  <c r="AQ17" i="125"/>
  <c r="AQ16" i="125"/>
  <c r="AQ15" i="125"/>
  <c r="AQ14" i="125"/>
  <c r="AQ13" i="125"/>
  <c r="AQ12" i="125"/>
  <c r="AQ11" i="125"/>
  <c r="BV5" i="125"/>
  <c r="AB20" i="81" s="1"/>
  <c r="BU5" i="125"/>
  <c r="BT5" i="125"/>
  <c r="BR5" i="125"/>
  <c r="BQ5" i="125"/>
  <c r="W20" i="81" s="1"/>
  <c r="BP5" i="125"/>
  <c r="V20" i="81" s="1"/>
  <c r="BO5" i="125"/>
  <c r="U20" i="81" s="1"/>
  <c r="BN5" i="125"/>
  <c r="T20" i="81" s="1"/>
  <c r="BC5" i="125"/>
  <c r="I20" i="81" s="1"/>
  <c r="BB5" i="125"/>
  <c r="H20" i="81" s="1"/>
  <c r="BA5" i="125"/>
  <c r="G20" i="81" s="1"/>
  <c r="AZ5" i="125"/>
  <c r="F20" i="81" s="1"/>
  <c r="AY5" i="125"/>
  <c r="E20" i="81" s="1"/>
  <c r="AX5" i="125"/>
  <c r="D20" i="81" s="1"/>
  <c r="AW5" i="125"/>
  <c r="C20" i="81" s="1"/>
  <c r="AV5" i="125"/>
  <c r="AJ37" i="124"/>
  <c r="BJ5" i="124" s="1"/>
  <c r="P19" i="81" s="1"/>
  <c r="AI37" i="124"/>
  <c r="BI5" i="124" s="1"/>
  <c r="O19" i="81" s="1"/>
  <c r="AH37" i="124"/>
  <c r="AG37" i="124"/>
  <c r="AF37" i="124"/>
  <c r="AE37" i="124"/>
  <c r="AD37" i="124"/>
  <c r="AC37" i="124"/>
  <c r="AB37" i="124"/>
  <c r="AA37" i="124"/>
  <c r="Z37" i="124"/>
  <c r="Y37" i="124"/>
  <c r="AJ35" i="124"/>
  <c r="BV5" i="124" s="1"/>
  <c r="AB19" i="81" s="1"/>
  <c r="AI35" i="124"/>
  <c r="BU5" i="124" s="1"/>
  <c r="AA19" i="81" s="1"/>
  <c r="AH35" i="124"/>
  <c r="BT5" i="124" s="1"/>
  <c r="Z19" i="81" s="1"/>
  <c r="AG35" i="124"/>
  <c r="BS5" i="124" s="1"/>
  <c r="Y19" i="81" s="1"/>
  <c r="AF35" i="124"/>
  <c r="BR5" i="124" s="1"/>
  <c r="X19" i="81" s="1"/>
  <c r="AE35" i="124"/>
  <c r="BQ5" i="124" s="1"/>
  <c r="W19" i="81" s="1"/>
  <c r="AD35" i="124"/>
  <c r="AC35" i="124"/>
  <c r="AQ34" i="124"/>
  <c r="AQ33" i="124"/>
  <c r="AQ32" i="124"/>
  <c r="AQ31" i="124"/>
  <c r="AQ30" i="124"/>
  <c r="AQ29" i="124"/>
  <c r="AQ28" i="124"/>
  <c r="AQ27" i="124"/>
  <c r="AQ26" i="124"/>
  <c r="AQ25" i="124"/>
  <c r="AQ24" i="124"/>
  <c r="AQ23" i="124"/>
  <c r="AQ22" i="124"/>
  <c r="AQ21" i="124"/>
  <c r="AQ20" i="124"/>
  <c r="AQ19" i="124"/>
  <c r="AQ18" i="124"/>
  <c r="AQ17" i="124"/>
  <c r="AQ16" i="124"/>
  <c r="AQ15" i="124"/>
  <c r="AQ14" i="124"/>
  <c r="AQ13" i="124"/>
  <c r="AQ12" i="124"/>
  <c r="AQ11" i="124"/>
  <c r="BP5" i="124"/>
  <c r="V19" i="81" s="1"/>
  <c r="BO5" i="124"/>
  <c r="BM5" i="124"/>
  <c r="BL5" i="124"/>
  <c r="R19" i="81" s="1"/>
  <c r="BK5" i="124"/>
  <c r="BH5" i="124"/>
  <c r="BG5" i="124"/>
  <c r="M19" i="81" s="1"/>
  <c r="BF5" i="124"/>
  <c r="BE5" i="124"/>
  <c r="BD5" i="124"/>
  <c r="J19" i="81" s="1"/>
  <c r="BC5" i="124"/>
  <c r="I19" i="81" s="1"/>
  <c r="BB5" i="124"/>
  <c r="H19" i="81" s="1"/>
  <c r="AY5" i="124"/>
  <c r="E19" i="81" s="1"/>
  <c r="AX5" i="124"/>
  <c r="AW5" i="124"/>
  <c r="C19" i="81" s="1"/>
  <c r="AV5" i="124"/>
  <c r="B19" i="81" s="1"/>
  <c r="AJ37" i="123"/>
  <c r="BJ5" i="123" s="1"/>
  <c r="AI37" i="123"/>
  <c r="AH37" i="123"/>
  <c r="AG37" i="123"/>
  <c r="AF37" i="123"/>
  <c r="AE37" i="123"/>
  <c r="BE5" i="123" s="1"/>
  <c r="AD37" i="123"/>
  <c r="BD5" i="123" s="1"/>
  <c r="J18" i="81" s="1"/>
  <c r="AC37" i="123"/>
  <c r="BC5" i="123" s="1"/>
  <c r="AB37" i="123"/>
  <c r="AA37" i="123"/>
  <c r="Z37" i="123"/>
  <c r="Y37" i="123"/>
  <c r="AJ35" i="123"/>
  <c r="AI35" i="123"/>
  <c r="BU5" i="123" s="1"/>
  <c r="AA18" i="81" s="1"/>
  <c r="AH35" i="123"/>
  <c r="AG35" i="123"/>
  <c r="AF35" i="123"/>
  <c r="BR5" i="123" s="1"/>
  <c r="X18" i="81" s="1"/>
  <c r="AE35" i="123"/>
  <c r="AD35" i="123"/>
  <c r="AC35" i="123"/>
  <c r="BO5" i="123" s="1"/>
  <c r="AQ34" i="123"/>
  <c r="AQ33" i="123"/>
  <c r="AQ32" i="123"/>
  <c r="AQ31" i="123"/>
  <c r="AQ30" i="123"/>
  <c r="AQ29" i="123"/>
  <c r="AQ28" i="123"/>
  <c r="AQ27" i="123"/>
  <c r="AQ26" i="123"/>
  <c r="AQ25" i="123"/>
  <c r="AQ24" i="123"/>
  <c r="AQ23" i="123"/>
  <c r="AQ22" i="123"/>
  <c r="AQ21" i="123"/>
  <c r="AQ20" i="123"/>
  <c r="AQ19" i="123"/>
  <c r="AQ18" i="123"/>
  <c r="AQ17" i="123"/>
  <c r="AQ16" i="123"/>
  <c r="AQ15" i="123"/>
  <c r="AQ14" i="123"/>
  <c r="AQ13" i="123"/>
  <c r="AQ12" i="123"/>
  <c r="AQ11" i="123"/>
  <c r="BV5" i="123"/>
  <c r="AB18" i="81" s="1"/>
  <c r="BT5" i="123"/>
  <c r="Z18" i="81" s="1"/>
  <c r="BS5" i="123"/>
  <c r="Y18" i="81" s="1"/>
  <c r="BQ5" i="123"/>
  <c r="W18" i="81" s="1"/>
  <c r="BP5" i="123"/>
  <c r="V18" i="81" s="1"/>
  <c r="BM5" i="123"/>
  <c r="S18" i="81" s="1"/>
  <c r="BK5" i="123"/>
  <c r="Q18" i="81" s="1"/>
  <c r="BI5" i="123"/>
  <c r="O18" i="81" s="1"/>
  <c r="BH5" i="123"/>
  <c r="N18" i="81" s="1"/>
  <c r="BG5" i="123"/>
  <c r="M18" i="81" s="1"/>
  <c r="BF5" i="123"/>
  <c r="L18" i="81" s="1"/>
  <c r="BB5" i="123"/>
  <c r="H18" i="81" s="1"/>
  <c r="BA5" i="123"/>
  <c r="G18" i="81" s="1"/>
  <c r="AY5" i="123"/>
  <c r="E18" i="81" s="1"/>
  <c r="AX5" i="123"/>
  <c r="AW5" i="123"/>
  <c r="AV5" i="123"/>
  <c r="B18" i="81" s="1"/>
  <c r="AJ37" i="122"/>
  <c r="BJ5" i="122" s="1"/>
  <c r="P17" i="81" s="1"/>
  <c r="AI37" i="122"/>
  <c r="BI5" i="122" s="1"/>
  <c r="O17" i="81" s="1"/>
  <c r="AH37" i="122"/>
  <c r="AG37" i="122"/>
  <c r="AF37" i="122"/>
  <c r="AE37" i="122"/>
  <c r="AD37" i="122"/>
  <c r="BD5" i="122" s="1"/>
  <c r="J17" i="81" s="1"/>
  <c r="AC37" i="122"/>
  <c r="BC5" i="122" s="1"/>
  <c r="I17" i="81" s="1"/>
  <c r="AB37" i="122"/>
  <c r="AA37" i="122"/>
  <c r="Z37" i="122"/>
  <c r="Y37" i="122"/>
  <c r="AJ35" i="122"/>
  <c r="AI35" i="122"/>
  <c r="BU5" i="122" s="1"/>
  <c r="AA17" i="81" s="1"/>
  <c r="AH35" i="122"/>
  <c r="BT5" i="122" s="1"/>
  <c r="Z17" i="81" s="1"/>
  <c r="AG35" i="122"/>
  <c r="AF35" i="122"/>
  <c r="AE35" i="122"/>
  <c r="AD35" i="122"/>
  <c r="AC35" i="122"/>
  <c r="BO5" i="122" s="1"/>
  <c r="U17" i="81" s="1"/>
  <c r="AQ34" i="122"/>
  <c r="AQ33" i="122"/>
  <c r="AQ32" i="122"/>
  <c r="AQ31" i="122"/>
  <c r="AQ30" i="122"/>
  <c r="AQ29" i="122"/>
  <c r="AQ28" i="122"/>
  <c r="AQ27" i="122"/>
  <c r="AQ26" i="122"/>
  <c r="AQ25" i="122"/>
  <c r="AQ24" i="122"/>
  <c r="AQ23" i="122"/>
  <c r="AQ22" i="122"/>
  <c r="AQ21" i="122"/>
  <c r="AQ20" i="122"/>
  <c r="AQ19" i="122"/>
  <c r="AQ18" i="122"/>
  <c r="AQ17" i="122"/>
  <c r="AQ16" i="122"/>
  <c r="AQ15" i="122"/>
  <c r="AQ14" i="122"/>
  <c r="AQ13" i="122"/>
  <c r="AQ12" i="122"/>
  <c r="AQ11" i="122"/>
  <c r="BV5" i="122"/>
  <c r="AB17" i="81" s="1"/>
  <c r="BS5" i="122"/>
  <c r="Y17" i="81" s="1"/>
  <c r="BR5" i="122"/>
  <c r="X17" i="81" s="1"/>
  <c r="BQ5" i="122"/>
  <c r="W17" i="81" s="1"/>
  <c r="BP5" i="122"/>
  <c r="V17" i="81" s="1"/>
  <c r="BL5" i="122"/>
  <c r="R17" i="81" s="1"/>
  <c r="BK5" i="122"/>
  <c r="Q17" i="81" s="1"/>
  <c r="BH5" i="122"/>
  <c r="BG5" i="122"/>
  <c r="M17" i="81" s="1"/>
  <c r="BF5" i="122"/>
  <c r="L17" i="81" s="1"/>
  <c r="BE5" i="122"/>
  <c r="K17" i="81" s="1"/>
  <c r="AY5" i="122"/>
  <c r="E17" i="81" s="1"/>
  <c r="AX5" i="122"/>
  <c r="D17" i="81" s="1"/>
  <c r="AW5" i="122"/>
  <c r="C17" i="81" s="1"/>
  <c r="AV5" i="122"/>
  <c r="B17" i="81" s="1"/>
  <c r="AJ37" i="121"/>
  <c r="BJ5" i="121" s="1"/>
  <c r="AI37" i="121"/>
  <c r="BI5" i="121" s="1"/>
  <c r="AH37" i="121"/>
  <c r="AG37" i="121"/>
  <c r="AF37" i="121"/>
  <c r="AE37" i="121"/>
  <c r="AD37" i="121"/>
  <c r="AC37" i="121"/>
  <c r="BC5" i="121" s="1"/>
  <c r="I16" i="81" s="1"/>
  <c r="AB37" i="121"/>
  <c r="BB5" i="121" s="1"/>
  <c r="H16" i="81" s="1"/>
  <c r="AA37" i="121"/>
  <c r="Z37" i="121"/>
  <c r="Y37" i="121"/>
  <c r="AJ35" i="121"/>
  <c r="AI35" i="121"/>
  <c r="BU5" i="121" s="1"/>
  <c r="AA16" i="81" s="1"/>
  <c r="AH35" i="121"/>
  <c r="AG35" i="121"/>
  <c r="AF35" i="121"/>
  <c r="AE35" i="121"/>
  <c r="BQ5" i="121" s="1"/>
  <c r="W16" i="81" s="1"/>
  <c r="AD35" i="121"/>
  <c r="BP5" i="121" s="1"/>
  <c r="V16" i="81" s="1"/>
  <c r="AC35" i="121"/>
  <c r="BO5" i="121" s="1"/>
  <c r="U16" i="81" s="1"/>
  <c r="AQ34" i="121"/>
  <c r="AQ33" i="121"/>
  <c r="AQ32" i="121"/>
  <c r="AQ31" i="121"/>
  <c r="AQ30" i="121"/>
  <c r="AQ29" i="121"/>
  <c r="AQ28" i="121"/>
  <c r="AQ27" i="121"/>
  <c r="AQ26" i="121"/>
  <c r="AQ25" i="121"/>
  <c r="AQ24" i="121"/>
  <c r="AQ23" i="121"/>
  <c r="AQ22" i="121"/>
  <c r="AQ21" i="121"/>
  <c r="AQ20" i="121"/>
  <c r="AQ19" i="121"/>
  <c r="AQ18" i="121"/>
  <c r="AQ17" i="121"/>
  <c r="AQ16" i="121"/>
  <c r="AQ15" i="121"/>
  <c r="AQ14" i="121"/>
  <c r="AQ13" i="121"/>
  <c r="AQ12" i="121"/>
  <c r="AQ11" i="121"/>
  <c r="BV5" i="121"/>
  <c r="AB16" i="81" s="1"/>
  <c r="BT5" i="121"/>
  <c r="BS5" i="121"/>
  <c r="Y16" i="81" s="1"/>
  <c r="BR5" i="121"/>
  <c r="X16" i="81" s="1"/>
  <c r="BM5" i="121"/>
  <c r="S16" i="81" s="1"/>
  <c r="BL5" i="121"/>
  <c r="R16" i="81" s="1"/>
  <c r="BH5" i="121"/>
  <c r="N16" i="81" s="1"/>
  <c r="BG5" i="121"/>
  <c r="M16" i="81" s="1"/>
  <c r="BF5" i="121"/>
  <c r="L16" i="81" s="1"/>
  <c r="BE5" i="121"/>
  <c r="K16" i="81" s="1"/>
  <c r="BD5" i="121"/>
  <c r="J16" i="81" s="1"/>
  <c r="BA5" i="121"/>
  <c r="G16" i="81" s="1"/>
  <c r="AZ5" i="121"/>
  <c r="F16" i="81" s="1"/>
  <c r="AY5" i="121"/>
  <c r="E16" i="81" s="1"/>
  <c r="AX5" i="121"/>
  <c r="D16" i="81" s="1"/>
  <c r="AW5" i="121"/>
  <c r="AV5" i="121"/>
  <c r="AJ37" i="120"/>
  <c r="BJ5" i="120" s="1"/>
  <c r="P15" i="81" s="1"/>
  <c r="AI37" i="120"/>
  <c r="AH37" i="120"/>
  <c r="AG37" i="120"/>
  <c r="AF37" i="120"/>
  <c r="BF5" i="120" s="1"/>
  <c r="L15" i="81" s="1"/>
  <c r="AE37" i="120"/>
  <c r="BE5" i="120" s="1"/>
  <c r="K15" i="81" s="1"/>
  <c r="AD37" i="120"/>
  <c r="AC37" i="120"/>
  <c r="BC5" i="120" s="1"/>
  <c r="I15" i="81" s="1"/>
  <c r="AB37" i="120"/>
  <c r="AA37" i="120"/>
  <c r="Z37" i="120"/>
  <c r="Y37" i="120"/>
  <c r="AJ35" i="120"/>
  <c r="BV5" i="120" s="1"/>
  <c r="AB15" i="81" s="1"/>
  <c r="AI35" i="120"/>
  <c r="BU5" i="120" s="1"/>
  <c r="AA15" i="81" s="1"/>
  <c r="AH35" i="120"/>
  <c r="BT5" i="120" s="1"/>
  <c r="Z15" i="81" s="1"/>
  <c r="AG35" i="120"/>
  <c r="BS5" i="120" s="1"/>
  <c r="Y15" i="81" s="1"/>
  <c r="AF35" i="120"/>
  <c r="AE35" i="120"/>
  <c r="AD35" i="120"/>
  <c r="AC35" i="120"/>
  <c r="AQ34" i="120"/>
  <c r="AQ33" i="120"/>
  <c r="AQ32" i="120"/>
  <c r="AQ31" i="120"/>
  <c r="AQ30" i="120"/>
  <c r="AQ29" i="120"/>
  <c r="AQ28" i="120"/>
  <c r="AQ27" i="120"/>
  <c r="AQ26" i="120"/>
  <c r="AQ25" i="120"/>
  <c r="AQ24" i="120"/>
  <c r="AQ23" i="120"/>
  <c r="AQ22" i="120"/>
  <c r="AQ21" i="120"/>
  <c r="AQ20" i="120"/>
  <c r="AQ19" i="120"/>
  <c r="AQ18" i="120"/>
  <c r="AQ17" i="120"/>
  <c r="AQ16" i="120"/>
  <c r="AQ15" i="120"/>
  <c r="AQ14" i="120"/>
  <c r="AQ13" i="120"/>
  <c r="AQ12" i="120"/>
  <c r="AQ11" i="120"/>
  <c r="BR5" i="120"/>
  <c r="X15" i="81" s="1"/>
  <c r="BQ5" i="120"/>
  <c r="W15" i="81" s="1"/>
  <c r="BP5" i="120"/>
  <c r="V15" i="81" s="1"/>
  <c r="BO5" i="120"/>
  <c r="U15" i="81" s="1"/>
  <c r="BK5" i="120"/>
  <c r="Q15" i="81" s="1"/>
  <c r="BI5" i="120"/>
  <c r="BH5" i="120"/>
  <c r="BG5" i="120"/>
  <c r="BD5" i="120"/>
  <c r="J15" i="81" s="1"/>
  <c r="AX5" i="120"/>
  <c r="D15" i="81" s="1"/>
  <c r="AW5" i="120"/>
  <c r="AV5" i="120"/>
  <c r="AJ37" i="119"/>
  <c r="BJ5" i="119" s="1"/>
  <c r="AI37" i="119"/>
  <c r="BI5" i="119" s="1"/>
  <c r="O14" i="81" s="1"/>
  <c r="AH37" i="119"/>
  <c r="BH5" i="119" s="1"/>
  <c r="AG37" i="119"/>
  <c r="BG5" i="119" s="1"/>
  <c r="M14" i="81" s="1"/>
  <c r="AF37" i="119"/>
  <c r="BF5" i="119" s="1"/>
  <c r="L14" i="81" s="1"/>
  <c r="AE37" i="119"/>
  <c r="BE5" i="119" s="1"/>
  <c r="K14" i="81" s="1"/>
  <c r="AD37" i="119"/>
  <c r="BD5" i="119" s="1"/>
  <c r="J14" i="81" s="1"/>
  <c r="AC37" i="119"/>
  <c r="BC5" i="119" s="1"/>
  <c r="I14" i="81" s="1"/>
  <c r="AB37" i="119"/>
  <c r="AA37" i="119"/>
  <c r="Z37" i="119"/>
  <c r="Y37" i="119"/>
  <c r="AJ35" i="119"/>
  <c r="AI35" i="119"/>
  <c r="AH35" i="119"/>
  <c r="AG35" i="119"/>
  <c r="AF35" i="119"/>
  <c r="AE35" i="119"/>
  <c r="AD35" i="119"/>
  <c r="BP5" i="119" s="1"/>
  <c r="AC35" i="119"/>
  <c r="BO5" i="119" s="1"/>
  <c r="U14" i="81" s="1"/>
  <c r="AQ34" i="119"/>
  <c r="AQ33" i="119"/>
  <c r="AQ32" i="119"/>
  <c r="AQ31" i="119"/>
  <c r="AQ30" i="119"/>
  <c r="AQ29" i="119"/>
  <c r="AQ28" i="119"/>
  <c r="AQ27" i="119"/>
  <c r="AQ26" i="119"/>
  <c r="AQ25" i="119"/>
  <c r="AQ24" i="119"/>
  <c r="AQ23" i="119"/>
  <c r="AQ22" i="119"/>
  <c r="AQ21" i="119"/>
  <c r="AQ20" i="119"/>
  <c r="AQ19" i="119"/>
  <c r="AQ18" i="119"/>
  <c r="AQ17" i="119"/>
  <c r="AQ16" i="119"/>
  <c r="AQ15" i="119"/>
  <c r="AQ14" i="119"/>
  <c r="AQ13" i="119"/>
  <c r="AQ12" i="119"/>
  <c r="AQ11" i="119"/>
  <c r="BV5" i="119"/>
  <c r="AB14" i="81" s="1"/>
  <c r="BU5" i="119"/>
  <c r="AA14" i="81" s="1"/>
  <c r="BT5" i="119"/>
  <c r="Z14" i="81" s="1"/>
  <c r="BS5" i="119"/>
  <c r="Y14" i="81" s="1"/>
  <c r="BR5" i="119"/>
  <c r="X14" i="81" s="1"/>
  <c r="BQ5" i="119"/>
  <c r="W14" i="81" s="1"/>
  <c r="BL5" i="119"/>
  <c r="R14" i="81" s="1"/>
  <c r="BK5" i="119"/>
  <c r="Q14" i="81" s="1"/>
  <c r="AZ5" i="119"/>
  <c r="F14" i="81" s="1"/>
  <c r="AY5" i="119"/>
  <c r="E14" i="81" s="1"/>
  <c r="AX5" i="119"/>
  <c r="D14" i="81" s="1"/>
  <c r="AW5" i="119"/>
  <c r="C14" i="81" s="1"/>
  <c r="AV5" i="119"/>
  <c r="AJ37" i="118"/>
  <c r="BJ5" i="118" s="1"/>
  <c r="P13" i="81" s="1"/>
  <c r="AI37" i="118"/>
  <c r="BI5" i="118" s="1"/>
  <c r="O13" i="81" s="1"/>
  <c r="AH37" i="118"/>
  <c r="BH5" i="118" s="1"/>
  <c r="N13" i="81" s="1"/>
  <c r="AG37" i="118"/>
  <c r="BG5" i="118" s="1"/>
  <c r="M13" i="81" s="1"/>
  <c r="AF37" i="118"/>
  <c r="AE37" i="118"/>
  <c r="AD37" i="118"/>
  <c r="AC37" i="118"/>
  <c r="BC5" i="118" s="1"/>
  <c r="I13" i="81" s="1"/>
  <c r="AB37" i="118"/>
  <c r="AA37" i="118"/>
  <c r="Z37" i="118"/>
  <c r="Y37" i="118"/>
  <c r="AZ5" i="118" s="1"/>
  <c r="AJ35" i="118"/>
  <c r="BV5" i="118" s="1"/>
  <c r="AI35" i="118"/>
  <c r="BU5" i="118" s="1"/>
  <c r="AH35" i="118"/>
  <c r="BT5" i="118" s="1"/>
  <c r="Z13" i="81" s="1"/>
  <c r="AG35" i="118"/>
  <c r="BS5" i="118" s="1"/>
  <c r="Y13" i="81" s="1"/>
  <c r="AF35" i="118"/>
  <c r="AE35" i="118"/>
  <c r="BQ5" i="118" s="1"/>
  <c r="W13" i="81" s="1"/>
  <c r="AD35" i="118"/>
  <c r="BP5" i="118" s="1"/>
  <c r="V13" i="81" s="1"/>
  <c r="AC35" i="118"/>
  <c r="AQ34" i="118"/>
  <c r="AQ33" i="118"/>
  <c r="AQ32" i="118"/>
  <c r="AQ31" i="118"/>
  <c r="AQ30" i="118"/>
  <c r="AQ29" i="118"/>
  <c r="AQ28" i="118"/>
  <c r="AQ27" i="118"/>
  <c r="AQ26" i="118"/>
  <c r="AQ25" i="118"/>
  <c r="AQ24" i="118"/>
  <c r="AQ23" i="118"/>
  <c r="AQ22" i="118"/>
  <c r="AQ21" i="118"/>
  <c r="AQ20" i="118"/>
  <c r="AQ19" i="118"/>
  <c r="AQ18" i="118"/>
  <c r="AQ17" i="118"/>
  <c r="AQ16" i="118"/>
  <c r="AQ15" i="118"/>
  <c r="AQ14" i="118"/>
  <c r="AQ13" i="118"/>
  <c r="AQ12" i="118"/>
  <c r="AQ11" i="118"/>
  <c r="BR5" i="118"/>
  <c r="X13" i="81" s="1"/>
  <c r="BO5" i="118"/>
  <c r="U13" i="81" s="1"/>
  <c r="BL5" i="118"/>
  <c r="R13" i="81" s="1"/>
  <c r="BK5" i="118"/>
  <c r="Q13" i="81" s="1"/>
  <c r="BF5" i="118"/>
  <c r="L13" i="81" s="1"/>
  <c r="BE5" i="118"/>
  <c r="K13" i="81" s="1"/>
  <c r="BD5" i="118"/>
  <c r="BB5" i="118"/>
  <c r="BA5" i="118"/>
  <c r="AY5" i="118"/>
  <c r="E13" i="81" s="1"/>
  <c r="AX5" i="118"/>
  <c r="AW5" i="118"/>
  <c r="AV5" i="118"/>
  <c r="AJ37" i="117"/>
  <c r="AI37" i="117"/>
  <c r="AH37" i="117"/>
  <c r="BH5" i="117" s="1"/>
  <c r="N12" i="81" s="1"/>
  <c r="AG37" i="117"/>
  <c r="AF37" i="117"/>
  <c r="AE37" i="117"/>
  <c r="BE5" i="117" s="1"/>
  <c r="K12" i="81" s="1"/>
  <c r="AD37" i="117"/>
  <c r="BD5" i="117" s="1"/>
  <c r="J12" i="81" s="1"/>
  <c r="AC37" i="117"/>
  <c r="BC5" i="117" s="1"/>
  <c r="AB37" i="117"/>
  <c r="AA37" i="117"/>
  <c r="Z37" i="117"/>
  <c r="Y37" i="117"/>
  <c r="AJ35" i="117"/>
  <c r="BV5" i="117" s="1"/>
  <c r="AI35" i="117"/>
  <c r="BU5" i="117" s="1"/>
  <c r="AA12" i="81" s="1"/>
  <c r="AH35" i="117"/>
  <c r="AG35" i="117"/>
  <c r="AF35" i="117"/>
  <c r="AE35" i="117"/>
  <c r="BQ5" i="117" s="1"/>
  <c r="W12" i="81" s="1"/>
  <c r="AD35" i="117"/>
  <c r="AC35" i="117"/>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Q11" i="117"/>
  <c r="BT5" i="117"/>
  <c r="Z12" i="81" s="1"/>
  <c r="BS5" i="117"/>
  <c r="Y12" i="81" s="1"/>
  <c r="BR5" i="117"/>
  <c r="X12" i="81" s="1"/>
  <c r="BP5" i="117"/>
  <c r="V12" i="81" s="1"/>
  <c r="BO5" i="117"/>
  <c r="U12" i="81" s="1"/>
  <c r="BM5" i="117"/>
  <c r="S12" i="81" s="1"/>
  <c r="BL5" i="117"/>
  <c r="R12" i="81" s="1"/>
  <c r="BJ5" i="117"/>
  <c r="P12" i="81" s="1"/>
  <c r="BI5" i="117"/>
  <c r="O12" i="81" s="1"/>
  <c r="BG5" i="117"/>
  <c r="M12" i="81" s="1"/>
  <c r="BF5" i="117"/>
  <c r="L12" i="81" s="1"/>
  <c r="BB5" i="117"/>
  <c r="H12" i="81" s="1"/>
  <c r="BA5" i="117"/>
  <c r="G12" i="81" s="1"/>
  <c r="AX5" i="117"/>
  <c r="AW5" i="117"/>
  <c r="C12" i="81" s="1"/>
  <c r="AV5" i="117"/>
  <c r="B12" i="81" s="1"/>
  <c r="AJ37" i="116"/>
  <c r="BJ5" i="116" s="1"/>
  <c r="P11" i="81" s="1"/>
  <c r="AI37" i="116"/>
  <c r="BI5" i="116" s="1"/>
  <c r="O11" i="81" s="1"/>
  <c r="AH37" i="116"/>
  <c r="BH5" i="116" s="1"/>
  <c r="N11" i="81" s="1"/>
  <c r="AG37" i="116"/>
  <c r="BG5" i="116" s="1"/>
  <c r="M11" i="81" s="1"/>
  <c r="AF37" i="116"/>
  <c r="AE37" i="116"/>
  <c r="AD37" i="116"/>
  <c r="AC37" i="116"/>
  <c r="AB37" i="116"/>
  <c r="AA37" i="116"/>
  <c r="Z37" i="116"/>
  <c r="Y37" i="116"/>
  <c r="AJ35" i="116"/>
  <c r="BV5" i="116" s="1"/>
  <c r="AI35" i="116"/>
  <c r="BU5" i="116" s="1"/>
  <c r="AA11" i="81" s="1"/>
  <c r="AH35" i="116"/>
  <c r="BT5" i="116" s="1"/>
  <c r="Z11" i="81" s="1"/>
  <c r="AG35" i="116"/>
  <c r="AF35" i="116"/>
  <c r="AE35" i="116"/>
  <c r="AD35" i="116"/>
  <c r="BP5" i="116" s="1"/>
  <c r="V11" i="81" s="1"/>
  <c r="AC35" i="116"/>
  <c r="BO5" i="116" s="1"/>
  <c r="U11" i="81" s="1"/>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Q11" i="116"/>
  <c r="BS5" i="116"/>
  <c r="BR5" i="116"/>
  <c r="X11" i="81" s="1"/>
  <c r="BQ5" i="116"/>
  <c r="BL5" i="116"/>
  <c r="R11" i="81" s="1"/>
  <c r="BK5" i="116"/>
  <c r="Q11" i="81" s="1"/>
  <c r="BF5" i="116"/>
  <c r="L11" i="81" s="1"/>
  <c r="BE5" i="116"/>
  <c r="K11" i="81" s="1"/>
  <c r="BD5" i="116"/>
  <c r="J11" i="81" s="1"/>
  <c r="BC5" i="116"/>
  <c r="I11" i="81" s="1"/>
  <c r="BA5" i="116"/>
  <c r="G11" i="81" s="1"/>
  <c r="AZ5" i="116"/>
  <c r="AY5" i="116"/>
  <c r="AX5" i="116"/>
  <c r="D11" i="81" s="1"/>
  <c r="AW5" i="116"/>
  <c r="C11" i="81" s="1"/>
  <c r="AV5" i="116"/>
  <c r="B11" i="81" s="1"/>
  <c r="BN5" i="119" l="1"/>
  <c r="T14" i="81" s="1"/>
  <c r="BM5" i="119"/>
  <c r="S14" i="81" s="1"/>
  <c r="AZ5" i="120"/>
  <c r="F15" i="81" s="1"/>
  <c r="AY5" i="120"/>
  <c r="E15" i="81" s="1"/>
  <c r="BL5" i="120"/>
  <c r="R15" i="81" s="1"/>
  <c r="BM5" i="131"/>
  <c r="S26" i="81" s="1"/>
  <c r="BN5" i="131"/>
  <c r="T26" i="81" s="1"/>
  <c r="BL5" i="131"/>
  <c r="R26" i="81" s="1"/>
  <c r="BK5" i="131"/>
  <c r="Q26" i="81" s="1"/>
  <c r="BB5" i="131"/>
  <c r="H26" i="81" s="1"/>
  <c r="BM5" i="120"/>
  <c r="S15" i="81" s="1"/>
  <c r="BM5" i="132"/>
  <c r="S27" i="81" s="1"/>
  <c r="BB5" i="132"/>
  <c r="H27" i="81" s="1"/>
  <c r="BA5" i="132"/>
  <c r="G27" i="81" s="1"/>
  <c r="BN5" i="120"/>
  <c r="T15" i="81" s="1"/>
  <c r="BK5" i="132"/>
  <c r="Q27" i="81" s="1"/>
  <c r="BL5" i="132"/>
  <c r="R27" i="81" s="1"/>
  <c r="BN5" i="133"/>
  <c r="T28" i="81" s="1"/>
  <c r="BL5" i="133"/>
  <c r="R28" i="81" s="1"/>
  <c r="BN5" i="122"/>
  <c r="T17" i="81" s="1"/>
  <c r="BM5" i="122"/>
  <c r="S17" i="81" s="1"/>
  <c r="BN5" i="132"/>
  <c r="T27" i="81" s="1"/>
  <c r="BK5" i="134"/>
  <c r="Q29" i="81" s="1"/>
  <c r="BB5" i="134"/>
  <c r="H29" i="81" s="1"/>
  <c r="BA5" i="134"/>
  <c r="G29" i="81" s="1"/>
  <c r="BM5" i="134"/>
  <c r="S29" i="81" s="1"/>
  <c r="BN5" i="123"/>
  <c r="T18" i="81" s="1"/>
  <c r="AZ5" i="123"/>
  <c r="F18" i="81" s="1"/>
  <c r="BN5" i="134"/>
  <c r="T29" i="81" s="1"/>
  <c r="BM5" i="135"/>
  <c r="S30" i="81" s="1"/>
  <c r="BL5" i="135"/>
  <c r="R30" i="81" s="1"/>
  <c r="BB5" i="135"/>
  <c r="H30" i="81" s="1"/>
  <c r="BN5" i="136"/>
  <c r="T31" i="81" s="1"/>
  <c r="BA5" i="136"/>
  <c r="G31" i="81" s="1"/>
  <c r="AY5" i="136"/>
  <c r="E31" i="81" s="1"/>
  <c r="BB5" i="138"/>
  <c r="H33" i="81" s="1"/>
  <c r="BA5" i="138"/>
  <c r="G33" i="81" s="1"/>
  <c r="BL5" i="136"/>
  <c r="R31" i="81" s="1"/>
  <c r="BA5" i="139"/>
  <c r="G34" i="81" s="1"/>
  <c r="AY5" i="139"/>
  <c r="E34" i="81" s="1"/>
  <c r="AZ5" i="139"/>
  <c r="F34" i="81" s="1"/>
  <c r="BM5" i="136"/>
  <c r="S31" i="81" s="1"/>
  <c r="BL5" i="139"/>
  <c r="R34" i="81" s="1"/>
  <c r="BL5" i="125"/>
  <c r="R20" i="81" s="1"/>
  <c r="BM5" i="125"/>
  <c r="S20" i="81" s="1"/>
  <c r="BK5" i="125"/>
  <c r="Q20" i="81" s="1"/>
  <c r="BM5" i="139"/>
  <c r="S34" i="81" s="1"/>
  <c r="BM5" i="140"/>
  <c r="S35" i="81" s="1"/>
  <c r="AZ5" i="140"/>
  <c r="F35" i="81" s="1"/>
  <c r="AY5" i="140"/>
  <c r="E35" i="81" s="1"/>
  <c r="BK5" i="142"/>
  <c r="Q37" i="81" s="1"/>
  <c r="BM5" i="142"/>
  <c r="S37" i="81" s="1"/>
  <c r="BL5" i="142"/>
  <c r="R37" i="81" s="1"/>
  <c r="BB5" i="142"/>
  <c r="H37" i="81" s="1"/>
  <c r="BA5" i="142"/>
  <c r="G37" i="81" s="1"/>
  <c r="AZ5" i="142"/>
  <c r="F37" i="81" s="1"/>
  <c r="BL5" i="143"/>
  <c r="R38" i="81" s="1"/>
  <c r="AZ5" i="143"/>
  <c r="F38" i="81" s="1"/>
  <c r="BB5" i="143"/>
  <c r="H38" i="81" s="1"/>
  <c r="BA5" i="143"/>
  <c r="G38" i="81" s="1"/>
  <c r="BA5" i="119"/>
  <c r="G14" i="81" s="1"/>
  <c r="BA5" i="120"/>
  <c r="G15" i="81" s="1"/>
  <c r="AY5" i="126"/>
  <c r="E21" i="81" s="1"/>
  <c r="BB5" i="126"/>
  <c r="H21" i="81" s="1"/>
  <c r="BL5" i="137"/>
  <c r="R32" i="81" s="1"/>
  <c r="BN5" i="139"/>
  <c r="T34" i="81" s="1"/>
  <c r="BL5" i="140"/>
  <c r="R35" i="81" s="1"/>
  <c r="BN5" i="116"/>
  <c r="T11" i="81" s="1"/>
  <c r="BM5" i="116"/>
  <c r="S11" i="81" s="1"/>
  <c r="BB5" i="119"/>
  <c r="H14" i="81" s="1"/>
  <c r="BB5" i="120"/>
  <c r="H15" i="81" s="1"/>
  <c r="BL5" i="126"/>
  <c r="R21" i="81" s="1"/>
  <c r="BN5" i="140"/>
  <c r="T35" i="81" s="1"/>
  <c r="BK5" i="143"/>
  <c r="Q38" i="81" s="1"/>
  <c r="BK5" i="149"/>
  <c r="Q44" i="81" s="1"/>
  <c r="AY5" i="149"/>
  <c r="E44" i="81" s="1"/>
  <c r="BN5" i="149"/>
  <c r="T44" i="81" s="1"/>
  <c r="BM5" i="149"/>
  <c r="S44" i="81" s="1"/>
  <c r="BK5" i="117"/>
  <c r="Q12" i="81" s="1"/>
  <c r="AZ5" i="117"/>
  <c r="F12" i="81" s="1"/>
  <c r="AY5" i="117"/>
  <c r="E12" i="81" s="1"/>
  <c r="BM5" i="126"/>
  <c r="S21" i="81" s="1"/>
  <c r="AY5" i="131"/>
  <c r="E26" i="81" s="1"/>
  <c r="BM5" i="143"/>
  <c r="S38" i="81" s="1"/>
  <c r="AY5" i="146"/>
  <c r="E41" i="81" s="1"/>
  <c r="AZ5" i="146"/>
  <c r="F41" i="81" s="1"/>
  <c r="BB5" i="146"/>
  <c r="H41" i="81" s="1"/>
  <c r="BA5" i="146"/>
  <c r="G41" i="81" s="1"/>
  <c r="BN5" i="117"/>
  <c r="T12" i="81" s="1"/>
  <c r="BN5" i="126"/>
  <c r="T21" i="81" s="1"/>
  <c r="AZ5" i="131"/>
  <c r="F26" i="81" s="1"/>
  <c r="AY5" i="132"/>
  <c r="E27" i="81" s="1"/>
  <c r="BM5" i="141"/>
  <c r="S36" i="81" s="1"/>
  <c r="BN5" i="143"/>
  <c r="T38" i="81" s="1"/>
  <c r="BL5" i="146"/>
  <c r="R41" i="81" s="1"/>
  <c r="BN5" i="128"/>
  <c r="T23" i="81" s="1"/>
  <c r="BM5" i="128"/>
  <c r="S23" i="81" s="1"/>
  <c r="BA5" i="131"/>
  <c r="G26" i="81" s="1"/>
  <c r="AZ5" i="132"/>
  <c r="F27" i="81" s="1"/>
  <c r="BM5" i="146"/>
  <c r="S41" i="81" s="1"/>
  <c r="BM5" i="129"/>
  <c r="S24" i="81" s="1"/>
  <c r="BB5" i="129"/>
  <c r="H24" i="81" s="1"/>
  <c r="BA5" i="129"/>
  <c r="G24" i="81" s="1"/>
  <c r="AY5" i="129"/>
  <c r="E24" i="81" s="1"/>
  <c r="AZ5" i="133"/>
  <c r="F28" i="81" s="1"/>
  <c r="BN5" i="146"/>
  <c r="T41" i="81" s="1"/>
  <c r="BB5" i="147"/>
  <c r="H42" i="81" s="1"/>
  <c r="BA5" i="147"/>
  <c r="G42" i="81" s="1"/>
  <c r="BL5" i="149"/>
  <c r="R44" i="81" s="1"/>
  <c r="BN5" i="129"/>
  <c r="T24" i="81" s="1"/>
  <c r="BA5" i="133"/>
  <c r="G28" i="81" s="1"/>
  <c r="AY5" i="134"/>
  <c r="E29" i="81" s="1"/>
  <c r="BN5" i="121"/>
  <c r="T16" i="81" s="1"/>
  <c r="BK5" i="121"/>
  <c r="Q16" i="81" s="1"/>
  <c r="BA5" i="124"/>
  <c r="G19" i="81" s="1"/>
  <c r="AZ5" i="124"/>
  <c r="F19" i="81" s="1"/>
  <c r="BM5" i="127"/>
  <c r="S22" i="81" s="1"/>
  <c r="AZ5" i="127"/>
  <c r="F22" i="81" s="1"/>
  <c r="AY5" i="127"/>
  <c r="E22" i="81" s="1"/>
  <c r="BM5" i="148"/>
  <c r="S43" i="81" s="1"/>
  <c r="BM5" i="118"/>
  <c r="S13" i="81" s="1"/>
  <c r="BN5" i="124"/>
  <c r="T19" i="81" s="1"/>
  <c r="BN5" i="148"/>
  <c r="T43" i="81" s="1"/>
  <c r="BN5" i="118"/>
  <c r="T13" i="81" s="1"/>
  <c r="BB5" i="130"/>
  <c r="H25" i="81" s="1"/>
  <c r="BN5" i="130"/>
  <c r="T25" i="81" s="1"/>
  <c r="BM5" i="130"/>
  <c r="S25" i="81" s="1"/>
  <c r="BB5" i="133"/>
  <c r="H28" i="81" s="1"/>
  <c r="BM5" i="133"/>
  <c r="S28" i="81" s="1"/>
  <c r="BM5" i="137"/>
  <c r="S32" i="81" s="1"/>
  <c r="AZ5" i="122"/>
  <c r="F17" i="81" s="1"/>
  <c r="BB5" i="122"/>
  <c r="H17" i="81" s="1"/>
  <c r="BA5" i="122"/>
  <c r="G17" i="81" s="1"/>
  <c r="BB5" i="128"/>
  <c r="H23" i="81" s="1"/>
  <c r="BL5" i="128"/>
  <c r="R23" i="81" s="1"/>
  <c r="BK5" i="128"/>
  <c r="Q23" i="81" s="1"/>
  <c r="BL5" i="138"/>
  <c r="R33" i="81" s="1"/>
  <c r="BN5" i="138"/>
  <c r="T33" i="81" s="1"/>
  <c r="BM5" i="138"/>
  <c r="S33" i="81" s="1"/>
  <c r="BB5" i="116"/>
  <c r="H11" i="81" s="1"/>
  <c r="BM5" i="147"/>
  <c r="S42" i="81" s="1"/>
  <c r="BL5" i="147"/>
  <c r="R42" i="81" s="1"/>
  <c r="BL5" i="123"/>
  <c r="R18" i="81" s="1"/>
  <c r="AZ5" i="135"/>
  <c r="F30" i="81" s="1"/>
  <c r="BK5" i="135"/>
  <c r="Q30" i="81" s="1"/>
  <c r="AY5" i="141"/>
  <c r="E36" i="81" s="1"/>
  <c r="BN5" i="141"/>
  <c r="T36" i="81" s="1"/>
  <c r="BA5" i="144"/>
  <c r="G39" i="81" s="1"/>
  <c r="BM5" i="144"/>
  <c r="S39" i="81" s="1"/>
  <c r="Z37" i="83"/>
  <c r="AA37" i="83"/>
  <c r="AB37" i="83"/>
  <c r="Y37" i="83"/>
  <c r="AY5" i="83" s="1"/>
  <c r="E10" i="81" s="1"/>
  <c r="AX5" i="83"/>
  <c r="D10" i="81" s="1"/>
  <c r="AJ37" i="83"/>
  <c r="AQ11" i="83"/>
  <c r="AZ5" i="83" l="1"/>
  <c r="F10" i="81" s="1"/>
  <c r="BA5" i="83"/>
  <c r="G10" i="81" s="1"/>
  <c r="BB5" i="83"/>
  <c r="H10" i="81" s="1"/>
  <c r="AE7" i="57"/>
  <c r="AF7" i="57" s="1"/>
  <c r="AQ30" i="83"/>
  <c r="AQ31" i="83"/>
  <c r="AQ32" i="83"/>
  <c r="AQ33" i="83"/>
  <c r="AQ34" i="83"/>
  <c r="AQ21" i="83"/>
  <c r="AQ26" i="83"/>
  <c r="AQ12" i="83"/>
  <c r="AQ13" i="83"/>
  <c r="AQ14" i="83"/>
  <c r="AQ15" i="83"/>
  <c r="AQ16" i="83"/>
  <c r="AQ17" i="83"/>
  <c r="AQ18" i="83"/>
  <c r="AQ19" i="83"/>
  <c r="AQ20" i="83"/>
  <c r="AQ22" i="83"/>
  <c r="AQ23" i="83"/>
  <c r="AQ24" i="83"/>
  <c r="AQ25" i="83"/>
  <c r="AQ27" i="83"/>
  <c r="AQ28" i="83"/>
  <c r="AQ29" i="83"/>
  <c r="AW5" i="83"/>
  <c r="C10" i="81" s="1"/>
  <c r="AV5" i="83"/>
  <c r="B10" i="81" s="1"/>
  <c r="BJ5" i="83"/>
  <c r="P10" i="81" s="1"/>
  <c r="AE35" i="83"/>
  <c r="BQ5" i="83" s="1"/>
  <c r="W10" i="81" s="1"/>
  <c r="AG7" i="57" l="1"/>
  <c r="AH7" i="57" s="1"/>
  <c r="AI7" i="57" s="1"/>
  <c r="E45" i="81"/>
  <c r="BK5" i="83"/>
  <c r="P45" i="81"/>
  <c r="Q10" i="81" l="1"/>
  <c r="Q45" i="81" s="1"/>
  <c r="AD37" i="83"/>
  <c r="BD5" i="83" s="1"/>
  <c r="J10" i="81" s="1"/>
  <c r="AE37" i="83"/>
  <c r="BE5" i="83" s="1"/>
  <c r="K10" i="81" s="1"/>
  <c r="AF37" i="83"/>
  <c r="BF5" i="83" s="1"/>
  <c r="L10" i="81" s="1"/>
  <c r="AG37" i="83"/>
  <c r="BG5" i="83" s="1"/>
  <c r="M10" i="81" s="1"/>
  <c r="AH37" i="83"/>
  <c r="BH5" i="83" s="1"/>
  <c r="N10" i="81" s="1"/>
  <c r="AI37" i="83"/>
  <c r="BI5" i="83" s="1"/>
  <c r="O10" i="81" s="1"/>
  <c r="AC37" i="83"/>
  <c r="BC5" i="83" s="1"/>
  <c r="I10" i="81" s="1"/>
  <c r="M45" i="81" l="1"/>
  <c r="J45" i="81"/>
  <c r="G45" i="81"/>
  <c r="AJ35" i="83"/>
  <c r="BV5" i="83" s="1"/>
  <c r="AB10" i="81" s="1"/>
  <c r="AI35" i="83"/>
  <c r="BU5" i="83" s="1"/>
  <c r="AA10" i="81" s="1"/>
  <c r="AH35" i="83"/>
  <c r="BT5" i="83" s="1"/>
  <c r="Z10" i="81" s="1"/>
  <c r="AG35" i="83"/>
  <c r="BS5" i="83" s="1"/>
  <c r="Y10" i="81" s="1"/>
  <c r="AF35" i="83"/>
  <c r="BR5" i="83" s="1"/>
  <c r="X10" i="81" s="1"/>
  <c r="AD35" i="83"/>
  <c r="BP5" i="83" s="1"/>
  <c r="V10" i="81" s="1"/>
  <c r="AC35" i="83"/>
  <c r="BO5" i="83" s="1"/>
  <c r="U10" i="81" s="1"/>
  <c r="Z45" i="81" l="1"/>
  <c r="AA45" i="81"/>
  <c r="AB45" i="81"/>
  <c r="U45" i="81"/>
  <c r="Y45" i="81"/>
  <c r="BL5" i="83"/>
  <c r="R10" i="81" s="1"/>
  <c r="BM5" i="83"/>
  <c r="S10" i="81" s="1"/>
  <c r="BN5" i="83"/>
  <c r="T10" i="81" s="1"/>
  <c r="H45" i="81"/>
  <c r="X45" i="81"/>
  <c r="W45" i="81"/>
  <c r="V45" i="81"/>
  <c r="O45" i="81"/>
  <c r="N45" i="81"/>
  <c r="L45" i="81"/>
  <c r="K45" i="81"/>
  <c r="I45" i="81"/>
  <c r="F45" i="81"/>
  <c r="T45" i="81" l="1"/>
  <c r="S45" i="81"/>
  <c r="R45" i="81"/>
  <c r="K46" i="81"/>
  <c r="G46" i="81"/>
  <c r="O46" i="81"/>
  <c r="AE8" i="57"/>
  <c r="AF8" i="57" s="1"/>
  <c r="AG8" i="57" l="1"/>
  <c r="AH8" i="57" s="1"/>
  <c r="AI8" i="57" s="1"/>
</calcChain>
</file>

<file path=xl/sharedStrings.xml><?xml version="1.0" encoding="utf-8"?>
<sst xmlns="http://schemas.openxmlformats.org/spreadsheetml/2006/main" count="6679" uniqueCount="675">
  <si>
    <t>名  称</t>
    <rPh sb="0" eb="4">
      <t>メイショウ</t>
    </rPh>
    <phoneticPr fontId="5"/>
  </si>
  <si>
    <t>管理者名</t>
    <rPh sb="0" eb="4">
      <t>カンリシャメイ</t>
    </rPh>
    <phoneticPr fontId="5"/>
  </si>
  <si>
    <t>変状種類</t>
    <rPh sb="0" eb="2">
      <t>ヘンジョウ</t>
    </rPh>
    <rPh sb="2" eb="4">
      <t>シュルイ</t>
    </rPh>
    <phoneticPr fontId="6"/>
  </si>
  <si>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</si>
  <si>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</si>
  <si>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6"/>
  </si>
  <si>
    <t>管理者名</t>
    <rPh sb="0" eb="4">
      <t>カンリシャメイ</t>
    </rPh>
    <phoneticPr fontId="6"/>
  </si>
  <si>
    <t>名　称</t>
    <rPh sb="0" eb="1">
      <t>メイ</t>
    </rPh>
    <rPh sb="2" eb="3">
      <t>ショウ</t>
    </rPh>
    <phoneticPr fontId="6"/>
  </si>
  <si>
    <t>所在地</t>
    <rPh sb="0" eb="3">
      <t>ショザイチ</t>
    </rPh>
    <phoneticPr fontId="6"/>
  </si>
  <si>
    <t>自</t>
    <rPh sb="0" eb="1">
      <t>ジ</t>
    </rPh>
    <phoneticPr fontId="6"/>
  </si>
  <si>
    <t>至</t>
    <rPh sb="0" eb="1">
      <t>イタ</t>
    </rPh>
    <phoneticPr fontId="6"/>
  </si>
  <si>
    <t>ﾄﾝﾈﾙの分類</t>
    <rPh sb="5" eb="7">
      <t>ブンルイ</t>
    </rPh>
    <phoneticPr fontId="6"/>
  </si>
  <si>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</si>
  <si>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</si>
  <si>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6"/>
  </si>
  <si>
    <t>漏水</t>
    <rPh sb="0" eb="2">
      <t>ロウスイ</t>
    </rPh>
    <phoneticPr fontId="6"/>
  </si>
  <si>
    <t>外力</t>
    <rPh sb="0" eb="2">
      <t>ガイリョク</t>
    </rPh>
    <phoneticPr fontId="6"/>
  </si>
  <si>
    <t>フリガナ</t>
    <phoneticPr fontId="5"/>
  </si>
  <si>
    <t>路線名</t>
    <phoneticPr fontId="6"/>
  </si>
  <si>
    <t>トンネル全体変状展開図</t>
    <rPh sb="4" eb="6">
      <t>ゼンタイ</t>
    </rPh>
    <rPh sb="6" eb="7">
      <t>ヘン</t>
    </rPh>
    <rPh sb="7" eb="8">
      <t>ジョウ</t>
    </rPh>
    <rPh sb="8" eb="11">
      <t>テンカイズ</t>
    </rPh>
    <phoneticPr fontId="6"/>
  </si>
  <si>
    <t>トンネル変状展開図</t>
    <rPh sb="4" eb="5">
      <t>ヘン</t>
    </rPh>
    <rPh sb="5" eb="6">
      <t>ジョウ</t>
    </rPh>
    <rPh sb="6" eb="9">
      <t>テンカイズ</t>
    </rPh>
    <phoneticPr fontId="6"/>
  </si>
  <si>
    <t>Ⅳ</t>
    <phoneticPr fontId="6"/>
  </si>
  <si>
    <t>Ⅲ</t>
    <phoneticPr fontId="6"/>
  </si>
  <si>
    <t>Ⅱ</t>
    <phoneticPr fontId="6"/>
  </si>
  <si>
    <t>ｍ</t>
    <phoneticPr fontId="6"/>
  </si>
  <si>
    <t>L=</t>
    <phoneticPr fontId="6"/>
  </si>
  <si>
    <t>トンネル延長</t>
    <phoneticPr fontId="6"/>
  </si>
  <si>
    <t>路 線 名</t>
    <rPh sb="0" eb="1">
      <t>ミチ</t>
    </rPh>
    <rPh sb="2" eb="3">
      <t>セン</t>
    </rPh>
    <rPh sb="4" eb="5">
      <t>メイ</t>
    </rPh>
    <phoneticPr fontId="16"/>
  </si>
  <si>
    <t>名　称</t>
    <rPh sb="0" eb="1">
      <t>ナ</t>
    </rPh>
    <rPh sb="2" eb="3">
      <t>ショウ</t>
    </rPh>
    <phoneticPr fontId="6"/>
  </si>
  <si>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</si>
  <si>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</si>
  <si>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</si>
  <si>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</si>
  <si>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6"/>
  </si>
  <si>
    <t>フリガナ</t>
    <phoneticPr fontId="16"/>
  </si>
  <si>
    <t>計</t>
    <rPh sb="0" eb="1">
      <t>ケイ</t>
    </rPh>
    <phoneticPr fontId="17"/>
  </si>
  <si>
    <t>Ⅲ</t>
    <phoneticPr fontId="17"/>
  </si>
  <si>
    <t>Ⅳ</t>
    <phoneticPr fontId="17"/>
  </si>
  <si>
    <t>Ⅱb</t>
    <phoneticPr fontId="17"/>
  </si>
  <si>
    <t>Ⅱa</t>
    <phoneticPr fontId="17"/>
  </si>
  <si>
    <t>漏水</t>
    <rPh sb="0" eb="2">
      <t>ロウスイ</t>
    </rPh>
    <phoneticPr fontId="17"/>
  </si>
  <si>
    <t>材質劣化</t>
    <rPh sb="0" eb="2">
      <t>ザイシツ</t>
    </rPh>
    <rPh sb="2" eb="4">
      <t>レッカ</t>
    </rPh>
    <phoneticPr fontId="17"/>
  </si>
  <si>
    <t xml:space="preserve">外力 </t>
    <rPh sb="0" eb="2">
      <t>ガイリョク</t>
    </rPh>
    <phoneticPr fontId="17"/>
  </si>
  <si>
    <t>変状の発生範囲の規模（㎡）</t>
    <rPh sb="0" eb="2">
      <t>ヘンジョウ</t>
    </rPh>
    <rPh sb="3" eb="5">
      <t>ハッセイ</t>
    </rPh>
    <rPh sb="5" eb="7">
      <t>ハンイ</t>
    </rPh>
    <rPh sb="8" eb="10">
      <t>キボ</t>
    </rPh>
    <phoneticPr fontId="17"/>
  </si>
  <si>
    <t>覆工スパン長（ｍ）</t>
    <rPh sb="0" eb="2">
      <t>フッコウ</t>
    </rPh>
    <rPh sb="5" eb="6">
      <t>ナガ</t>
    </rPh>
    <phoneticPr fontId="17"/>
  </si>
  <si>
    <t>変    状    規    模</t>
    <rPh sb="0" eb="1">
      <t>ヘン</t>
    </rPh>
    <rPh sb="5" eb="6">
      <t>ジョウ</t>
    </rPh>
    <rPh sb="10" eb="11">
      <t>キ</t>
    </rPh>
    <rPh sb="15" eb="16">
      <t>ボ</t>
    </rPh>
    <phoneticPr fontId="17"/>
  </si>
  <si>
    <t>変    状    数</t>
    <rPh sb="0" eb="1">
      <t>ヘン</t>
    </rPh>
    <rPh sb="5" eb="6">
      <t>ジョウ</t>
    </rPh>
    <rPh sb="10" eb="11">
      <t>スウ</t>
    </rPh>
    <phoneticPr fontId="17"/>
  </si>
  <si>
    <t>管理者名</t>
    <rPh sb="0" eb="3">
      <t>カンリシャ</t>
    </rPh>
    <rPh sb="3" eb="4">
      <t>メイ</t>
    </rPh>
    <phoneticPr fontId="17"/>
  </si>
  <si>
    <t>名  称</t>
    <rPh sb="0" eb="1">
      <t>ナ</t>
    </rPh>
    <rPh sb="3" eb="4">
      <t>ショウ</t>
    </rPh>
    <phoneticPr fontId="17"/>
  </si>
  <si>
    <t xml:space="preserve"> </t>
    <phoneticPr fontId="17"/>
  </si>
  <si>
    <t>路線名</t>
    <rPh sb="0" eb="2">
      <t>ロセン</t>
    </rPh>
    <rPh sb="2" eb="3">
      <t>メイ</t>
    </rPh>
    <phoneticPr fontId="17"/>
  </si>
  <si>
    <t>フリガナ</t>
    <phoneticPr fontId="17"/>
  </si>
  <si>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</si>
  <si>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</si>
  <si>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</si>
  <si>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6"/>
  </si>
  <si>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</si>
  <si>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</si>
  <si>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</si>
  <si>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</si>
  <si>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</si>
  <si>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</si>
  <si>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</si>
  <si>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</si>
  <si>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</si>
  <si>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</si>
  <si>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</si>
  <si>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</si>
  <si>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</si>
  <si>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</si>
  <si>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</si>
  <si>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</si>
  <si>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</si>
  <si>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</si>
  <si>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</si>
  <si>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</si>
  <si>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</si>
  <si>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</si>
  <si>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</si>
  <si>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</si>
  <si>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7"/>
  </si>
  <si>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</si>
  <si>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</si>
  <si>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</si>
  <si>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</si>
  <si>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</si>
  <si>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</si>
  <si>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</si>
  <si>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</si>
  <si>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</si>
  <si>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</si>
  <si>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</si>
  <si>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</si>
  <si>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</si>
  <si>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</si>
  <si>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</si>
  <si>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</si>
  <si>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</si>
  <si>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</si>
  <si>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</si>
  <si>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</si>
  <si>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</si>
  <si>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</si>
  <si>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</si>
  <si>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</si>
  <si>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</si>
  <si>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</si>
  <si>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</si>
  <si>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</si>
  <si>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</si>
  <si>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</si>
  <si>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</si>
  <si>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</si>
  <si>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</si>
  <si>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</si>
  <si>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</si>
  <si>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</si>
  <si>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</si>
  <si>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</si>
  <si>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</si>
  <si>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</si>
  <si>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</si>
  <si>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</si>
  <si>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</si>
  <si>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</si>
  <si>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</si>
  <si>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6"/>
  </si>
  <si>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</si>
  <si>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</si>
  <si>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</si>
  <si>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</si>
  <si>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</si>
  <si>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6"/>
  </si>
  <si>
    <t>作成年月日</t>
    <rPh sb="0" eb="2">
      <t>サクセイ</t>
    </rPh>
    <rPh sb="2" eb="5">
      <t>ネンガッピ</t>
    </rPh>
    <phoneticPr fontId="6"/>
  </si>
  <si>
    <t>作成者</t>
    <rPh sb="0" eb="3">
      <t>サクセイシャ</t>
    </rPh>
    <phoneticPr fontId="6"/>
  </si>
  <si>
    <t>代替路の有無</t>
  </si>
  <si>
    <t>緊急輸送道路</t>
  </si>
  <si>
    <t>(m)</t>
    <phoneticPr fontId="5"/>
  </si>
  <si>
    <t>(m)</t>
    <phoneticPr fontId="5"/>
  </si>
  <si>
    <t>(m)</t>
    <phoneticPr fontId="5"/>
  </si>
  <si>
    <t>特記事項</t>
    <rPh sb="0" eb="2">
      <t>トッキ</t>
    </rPh>
    <rPh sb="2" eb="4">
      <t>ジコウ</t>
    </rPh>
    <phoneticPr fontId="6"/>
  </si>
  <si>
    <t>風向
風速計</t>
    <rPh sb="0" eb="2">
      <t>フウコウ</t>
    </rPh>
    <rPh sb="3" eb="5">
      <t>フウソク</t>
    </rPh>
    <rPh sb="5" eb="6">
      <t>ケイ</t>
    </rPh>
    <phoneticPr fontId="6"/>
  </si>
  <si>
    <t>CO計</t>
    <rPh sb="2" eb="3">
      <t>ケイ</t>
    </rPh>
    <phoneticPr fontId="6"/>
  </si>
  <si>
    <t>VI計</t>
    <rPh sb="2" eb="3">
      <t>ケイ</t>
    </rPh>
    <phoneticPr fontId="6"/>
  </si>
  <si>
    <t>JF</t>
    <phoneticPr fontId="6"/>
  </si>
  <si>
    <t>入口出口照明</t>
    <rPh sb="0" eb="1">
      <t>イ</t>
    </rPh>
    <rPh sb="1" eb="2">
      <t>グチ</t>
    </rPh>
    <rPh sb="2" eb="3">
      <t>デ</t>
    </rPh>
    <rPh sb="3" eb="4">
      <t>グチ</t>
    </rPh>
    <rPh sb="4" eb="6">
      <t>ショウメイ</t>
    </rPh>
    <phoneticPr fontId="6"/>
  </si>
  <si>
    <t>基本照明</t>
    <rPh sb="0" eb="2">
      <t>キホン</t>
    </rPh>
    <rPh sb="2" eb="4">
      <t>ショウメイ</t>
    </rPh>
    <phoneticPr fontId="6"/>
  </si>
  <si>
    <t>天井板</t>
    <rPh sb="0" eb="2">
      <t>テンジョウ</t>
    </rPh>
    <rPh sb="2" eb="3">
      <t>イタ</t>
    </rPh>
    <phoneticPr fontId="6"/>
  </si>
  <si>
    <t>内装板</t>
    <rPh sb="0" eb="3">
      <t>ナイソウバン</t>
    </rPh>
    <phoneticPr fontId="6"/>
  </si>
  <si>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</si>
  <si>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</si>
  <si>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</si>
  <si>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6"/>
  </si>
  <si>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</si>
  <si>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</si>
  <si>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</si>
  <si>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</si>
  <si>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</si>
  <si>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</si>
  <si>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</si>
  <si>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6"/>
  </si>
  <si>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</si>
  <si>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6"/>
  </si>
  <si>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</si>
  <si>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</si>
  <si>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</si>
  <si>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6"/>
  </si>
  <si>
    <t>対象箇所</t>
    <rPh sb="0" eb="2">
      <t>タイショウ</t>
    </rPh>
    <rPh sb="2" eb="4">
      <t>カショ</t>
    </rPh>
    <phoneticPr fontId="6"/>
  </si>
  <si>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</si>
  <si>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</si>
  <si>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</si>
  <si>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</si>
  <si>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</si>
  <si>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</si>
  <si>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</si>
  <si>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</si>
  <si>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</si>
  <si>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</si>
  <si>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</si>
  <si>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6"/>
  </si>
  <si>
    <t>フリガナ</t>
    <phoneticPr fontId="5"/>
  </si>
  <si>
    <t>変状の発生規模合計(㎡)</t>
    <rPh sb="0" eb="2">
      <t>ヘンジョウ</t>
    </rPh>
    <rPh sb="3" eb="5">
      <t>ハッセイ</t>
    </rPh>
    <rPh sb="5" eb="7">
      <t>キボ</t>
    </rPh>
    <rPh sb="7" eb="9">
      <t>ゴウケイ</t>
    </rPh>
    <phoneticPr fontId="6"/>
  </si>
  <si>
    <t>対策区分毎の
変状の有無</t>
    <rPh sb="0" eb="2">
      <t>タイサク</t>
    </rPh>
    <rPh sb="2" eb="4">
      <t>クブン</t>
    </rPh>
    <rPh sb="4" eb="5">
      <t>ゴト</t>
    </rPh>
    <rPh sb="7" eb="9">
      <t>ヘンジョウ</t>
    </rPh>
    <rPh sb="10" eb="12">
      <t>ウム</t>
    </rPh>
    <phoneticPr fontId="6"/>
  </si>
  <si>
    <t>スパン番号</t>
    <rPh sb="3" eb="5">
      <t>バンゴウ</t>
    </rPh>
    <phoneticPr fontId="6"/>
  </si>
  <si>
    <t>スパン別変状展開図</t>
    <rPh sb="3" eb="4">
      <t>ベツ</t>
    </rPh>
    <rPh sb="4" eb="5">
      <t>ヘン</t>
    </rPh>
    <rPh sb="5" eb="6">
      <t>ジョウ</t>
    </rPh>
    <rPh sb="6" eb="9">
      <t>テンカイズ</t>
    </rPh>
    <phoneticPr fontId="6"/>
  </si>
  <si>
    <t>定期点検年月日</t>
    <rPh sb="4" eb="7">
      <t>ネンガッピ</t>
    </rPh>
    <phoneticPr fontId="5"/>
  </si>
  <si>
    <t>対策区分の
判定</t>
    <rPh sb="0" eb="2">
      <t>タイサク</t>
    </rPh>
    <rPh sb="2" eb="4">
      <t>クブン</t>
    </rPh>
    <rPh sb="6" eb="8">
      <t>ハンテイ</t>
    </rPh>
    <phoneticPr fontId="6"/>
  </si>
  <si>
    <t>覆工スパン
番号</t>
    <rPh sb="0" eb="2">
      <t>フッコウ</t>
    </rPh>
    <rPh sb="6" eb="8">
      <t>バンゴウ</t>
    </rPh>
    <phoneticPr fontId="6"/>
  </si>
  <si>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</si>
  <si>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</si>
  <si>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</si>
  <si>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</si>
  <si>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</si>
  <si>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17"/>
  </si>
  <si>
    <t>異常の種類</t>
    <rPh sb="0" eb="2">
      <t>イジョウ</t>
    </rPh>
    <rPh sb="3" eb="5">
      <t>シュルイ</t>
    </rPh>
    <phoneticPr fontId="17"/>
  </si>
  <si>
    <t>部位区分</t>
    <rPh sb="0" eb="2">
      <t>ブイ</t>
    </rPh>
    <rPh sb="2" eb="4">
      <t>クブン</t>
    </rPh>
    <phoneticPr fontId="17"/>
  </si>
  <si>
    <t>対象箇所</t>
    <rPh sb="0" eb="2">
      <t>タイショウ</t>
    </rPh>
    <rPh sb="2" eb="4">
      <t>カショ</t>
    </rPh>
    <phoneticPr fontId="17"/>
  </si>
  <si>
    <t>異常番号</t>
    <rPh sb="0" eb="2">
      <t>イジョウ</t>
    </rPh>
    <rPh sb="2" eb="4">
      <t>バンゴウ</t>
    </rPh>
    <phoneticPr fontId="17"/>
  </si>
  <si>
    <t>覆工スパン番号</t>
    <rPh sb="0" eb="2">
      <t>フッコウ</t>
    </rPh>
    <rPh sb="5" eb="7">
      <t>バンゴウ</t>
    </rPh>
    <phoneticPr fontId="17"/>
  </si>
  <si>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</si>
  <si>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</si>
  <si>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</si>
  <si>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</si>
  <si>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</si>
  <si>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</si>
  <si>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17"/>
  </si>
  <si>
    <t>予備発電設備</t>
    <rPh sb="0" eb="2">
      <t>ヨビ</t>
    </rPh>
    <rPh sb="2" eb="4">
      <t>ハツデン</t>
    </rPh>
    <rPh sb="4" eb="6">
      <t>セツビ</t>
    </rPh>
    <phoneticPr fontId="7"/>
  </si>
  <si>
    <t>非常用施設
関連設備</t>
    <rPh sb="0" eb="3">
      <t>ヒジョウヨウ</t>
    </rPh>
    <rPh sb="3" eb="5">
      <t>シセツ</t>
    </rPh>
    <rPh sb="6" eb="8">
      <t>カンレン</t>
    </rPh>
    <rPh sb="8" eb="10">
      <t>セツビ</t>
    </rPh>
    <phoneticPr fontId="6"/>
  </si>
  <si>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</si>
  <si>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</si>
  <si>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</si>
  <si>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</si>
  <si>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7"/>
  </si>
  <si>
    <t>定期点検業者</t>
    <rPh sb="4" eb="6">
      <t>ギョウシャ</t>
    </rPh>
    <phoneticPr fontId="5"/>
  </si>
  <si>
    <t>定期点検年月日</t>
    <rPh sb="4" eb="7">
      <t>ネンガッピ</t>
    </rPh>
    <phoneticPr fontId="16"/>
  </si>
  <si>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</si>
  <si>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</si>
  <si>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</si>
  <si>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</si>
  <si>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</si>
  <si>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</si>
  <si>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</si>
  <si>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6"/>
  </si>
  <si>
    <t>調査の
要否</t>
    <rPh sb="0" eb="2">
      <t>チョウサ</t>
    </rPh>
    <rPh sb="4" eb="6">
      <t>ヨウヒ</t>
    </rPh>
    <phoneticPr fontId="5"/>
  </si>
  <si>
    <t>措置の
要否</t>
    <rPh sb="0" eb="2">
      <t>ソチ</t>
    </rPh>
    <rPh sb="4" eb="6">
      <t>ヨウヒ</t>
    </rPh>
    <phoneticPr fontId="5"/>
  </si>
  <si>
    <t>対策区分</t>
    <phoneticPr fontId="7"/>
  </si>
  <si>
    <t>※　応急措置を実施しないで判定した変状の対策区分は、対策区分の応急措置後の欄に記入すること。</t>
    <rPh sb="37" eb="38">
      <t>ラン</t>
    </rPh>
    <rPh sb="39" eb="41">
      <t>キニュウ</t>
    </rPh>
    <phoneticPr fontId="7"/>
  </si>
  <si>
    <t>異常判定区分</t>
    <rPh sb="0" eb="2">
      <t>イジョウ</t>
    </rPh>
    <rPh sb="2" eb="4">
      <t>ハンテイ</t>
    </rPh>
    <rPh sb="4" eb="6">
      <t>クブン</t>
    </rPh>
    <phoneticPr fontId="5"/>
  </si>
  <si>
    <t>結果</t>
    <rPh sb="0" eb="2">
      <t>ケッカ</t>
    </rPh>
    <phoneticPr fontId="6"/>
  </si>
  <si>
    <t>内容</t>
    <rPh sb="0" eb="2">
      <t>ナイヨウ</t>
    </rPh>
    <phoneticPr fontId="6"/>
  </si>
  <si>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7"/>
  </si>
  <si>
    <t>状態の把握の内容</t>
    <rPh sb="0" eb="2">
      <t>ジョウタイ</t>
    </rPh>
    <rPh sb="3" eb="5">
      <t>ハアク</t>
    </rPh>
    <rPh sb="6" eb="8">
      <t>ナイヨウ</t>
    </rPh>
    <phoneticPr fontId="6"/>
  </si>
  <si>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6"/>
  </si>
  <si>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</si>
  <si>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17"/>
  </si>
  <si>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</si>
  <si>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17"/>
  </si>
  <si>
    <t>年月日</t>
    <rPh sb="0" eb="2">
      <t>ネンゲツ</t>
    </rPh>
    <rPh sb="2" eb="3">
      <t>ニチ</t>
    </rPh>
    <phoneticPr fontId="6"/>
  </si>
  <si>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</si>
  <si>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</si>
  <si>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</si>
  <si>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</si>
  <si>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</si>
  <si>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</si>
  <si>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</si>
  <si>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6"/>
  </si>
  <si>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</si>
  <si>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</si>
  <si>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7"/>
  </si>
  <si>
    <t>内装板</t>
    <rPh sb="0" eb="2">
      <t>ナイソウ</t>
    </rPh>
    <rPh sb="2" eb="3">
      <t>イタ</t>
    </rPh>
    <phoneticPr fontId="7"/>
  </si>
  <si>
    <t>天井板</t>
    <rPh sb="0" eb="2">
      <t>テンジョウ</t>
    </rPh>
    <rPh sb="2" eb="3">
      <t>バン</t>
    </rPh>
    <phoneticPr fontId="7"/>
  </si>
  <si>
    <t>路面</t>
    <rPh sb="0" eb="2">
      <t>ロメン</t>
    </rPh>
    <phoneticPr fontId="7"/>
  </si>
  <si>
    <t>材質劣化</t>
    <rPh sb="0" eb="4">
      <t>ザイシツレッカ</t>
    </rPh>
    <phoneticPr fontId="7"/>
  </si>
  <si>
    <t>漏水</t>
    <rPh sb="0" eb="2">
      <t>ロウスイ</t>
    </rPh>
    <phoneticPr fontId="7"/>
  </si>
  <si>
    <t>有</t>
    <rPh sb="0" eb="1">
      <t>アリ</t>
    </rPh>
    <phoneticPr fontId="7"/>
  </si>
  <si>
    <t>その他</t>
    <rPh sb="2" eb="3">
      <t>タ</t>
    </rPh>
    <phoneticPr fontId="7"/>
  </si>
  <si>
    <t>外力</t>
    <rPh sb="0" eb="2">
      <t>ガイリョク</t>
    </rPh>
    <phoneticPr fontId="7"/>
  </si>
  <si>
    <t>Ⅰ</t>
    <phoneticPr fontId="7"/>
  </si>
  <si>
    <t>Ⅱa</t>
    <phoneticPr fontId="7"/>
  </si>
  <si>
    <t>Ⅱb</t>
    <phoneticPr fontId="7"/>
  </si>
  <si>
    <t>Ⅲ</t>
    <phoneticPr fontId="7"/>
  </si>
  <si>
    <t>Ⅳ</t>
    <phoneticPr fontId="7"/>
  </si>
  <si>
    <t>Ⅱ</t>
    <phoneticPr fontId="7"/>
  </si>
  <si>
    <t>側壁</t>
    <rPh sb="0" eb="2">
      <t>ソクヘキ</t>
    </rPh>
    <phoneticPr fontId="7"/>
  </si>
  <si>
    <t>車道側</t>
    <rPh sb="0" eb="2">
      <t>シャドウ</t>
    </rPh>
    <rPh sb="2" eb="3">
      <t>ガワ</t>
    </rPh>
    <phoneticPr fontId="7"/>
  </si>
  <si>
    <t>ダクト側</t>
    <rPh sb="3" eb="4">
      <t>ガワ</t>
    </rPh>
    <phoneticPr fontId="7"/>
  </si>
  <si>
    <t>車道</t>
    <rPh sb="0" eb="2">
      <t>シャドウ</t>
    </rPh>
    <phoneticPr fontId="7"/>
  </si>
  <si>
    <t>歩道</t>
    <rPh sb="0" eb="2">
      <t>ホドウ</t>
    </rPh>
    <phoneticPr fontId="7"/>
  </si>
  <si>
    <t>監査歩路</t>
    <rPh sb="0" eb="2">
      <t>カンサ</t>
    </rPh>
    <rPh sb="2" eb="3">
      <t>ホ</t>
    </rPh>
    <rPh sb="3" eb="4">
      <t>ロ</t>
    </rPh>
    <phoneticPr fontId="7"/>
  </si>
  <si>
    <t>側溝</t>
    <rPh sb="0" eb="2">
      <t>ソッコウ</t>
    </rPh>
    <phoneticPr fontId="7"/>
  </si>
  <si>
    <t>要</t>
    <rPh sb="0" eb="1">
      <t>ヨウ</t>
    </rPh>
    <phoneticPr fontId="7"/>
  </si>
  <si>
    <t>否</t>
    <rPh sb="0" eb="1">
      <t>ヒ</t>
    </rPh>
    <phoneticPr fontId="7"/>
  </si>
  <si>
    <t>済</t>
    <rPh sb="0" eb="1">
      <t>スミ</t>
    </rPh>
    <phoneticPr fontId="7"/>
  </si>
  <si>
    <t>未</t>
    <rPh sb="0" eb="1">
      <t>ミ</t>
    </rPh>
    <phoneticPr fontId="7"/>
  </si>
  <si>
    <t>継続</t>
    <rPh sb="0" eb="2">
      <t>ケイゾク</t>
    </rPh>
    <phoneticPr fontId="7"/>
  </si>
  <si>
    <t>要監視</t>
    <rPh sb="0" eb="1">
      <t>ヨウ</t>
    </rPh>
    <rPh sb="1" eb="3">
      <t>カンシ</t>
    </rPh>
    <phoneticPr fontId="7"/>
  </si>
  <si>
    <t>要対策</t>
    <rPh sb="0" eb="1">
      <t>ヨウ</t>
    </rPh>
    <rPh sb="1" eb="3">
      <t>タイサク</t>
    </rPh>
    <phoneticPr fontId="7"/>
  </si>
  <si>
    <t>施設の内訳</t>
    <rPh sb="0" eb="2">
      <t>シセツ</t>
    </rPh>
    <rPh sb="3" eb="5">
      <t>ウチワケ</t>
    </rPh>
    <phoneticPr fontId="7"/>
  </si>
  <si>
    <t>部位区分</t>
    <rPh sb="0" eb="2">
      <t>ブイ</t>
    </rPh>
    <rPh sb="2" eb="4">
      <t>クブン</t>
    </rPh>
    <phoneticPr fontId="7"/>
  </si>
  <si>
    <t>異常の種類</t>
    <rPh sb="0" eb="2">
      <t>イジョウ</t>
    </rPh>
    <rPh sb="3" eb="5">
      <t>シュルイ</t>
    </rPh>
    <phoneticPr fontId="7"/>
  </si>
  <si>
    <t>照明施設</t>
    <rPh sb="0" eb="2">
      <t>ショウメイ</t>
    </rPh>
    <rPh sb="2" eb="4">
      <t>シセツ</t>
    </rPh>
    <phoneticPr fontId="7"/>
  </si>
  <si>
    <t>換気施設</t>
    <rPh sb="0" eb="2">
      <t>カンキ</t>
    </rPh>
    <rPh sb="2" eb="4">
      <t>シセツ</t>
    </rPh>
    <phoneticPr fontId="7"/>
  </si>
  <si>
    <t>灯具</t>
    <rPh sb="0" eb="2">
      <t>トウグ</t>
    </rPh>
    <phoneticPr fontId="7"/>
  </si>
  <si>
    <t>ケーブル類</t>
    <rPh sb="4" eb="5">
      <t>ルイ</t>
    </rPh>
    <phoneticPr fontId="7"/>
  </si>
  <si>
    <t>ジェットファン</t>
    <phoneticPr fontId="7"/>
  </si>
  <si>
    <t>VI計</t>
    <rPh sb="2" eb="3">
      <t>ケイ</t>
    </rPh>
    <phoneticPr fontId="7"/>
  </si>
  <si>
    <t>CO計</t>
    <rPh sb="2" eb="3">
      <t>ケイ</t>
    </rPh>
    <phoneticPr fontId="7"/>
  </si>
  <si>
    <t>風向風速計</t>
    <rPh sb="0" eb="2">
      <t>フウコウ</t>
    </rPh>
    <rPh sb="2" eb="5">
      <t>フウソクケイ</t>
    </rPh>
    <phoneticPr fontId="7"/>
  </si>
  <si>
    <t>附属物本体</t>
    <rPh sb="0" eb="2">
      <t>フゾク</t>
    </rPh>
    <rPh sb="2" eb="3">
      <t>ブツ</t>
    </rPh>
    <rPh sb="3" eb="5">
      <t>ホンタイ</t>
    </rPh>
    <phoneticPr fontId="7"/>
  </si>
  <si>
    <t xml:space="preserve">異常判定区分 </t>
    <rPh sb="0" eb="2">
      <t>イジョウ</t>
    </rPh>
    <rPh sb="2" eb="4">
      <t>ハンテイ</t>
    </rPh>
    <rPh sb="4" eb="6">
      <t>クブン</t>
    </rPh>
    <phoneticPr fontId="7"/>
  </si>
  <si>
    <t>○</t>
    <phoneticPr fontId="7"/>
  </si>
  <si>
    <t>×</t>
    <phoneticPr fontId="7"/>
  </si>
  <si>
    <t>実施有無</t>
    <rPh sb="0" eb="2">
      <t>ジッシ</t>
    </rPh>
    <rPh sb="2" eb="4">
      <t>ウム</t>
    </rPh>
    <phoneticPr fontId="7"/>
  </si>
  <si>
    <t>未</t>
    <rPh sb="0" eb="1">
      <t>ミ</t>
    </rPh>
    <phoneticPr fontId="7"/>
  </si>
  <si>
    <t>済</t>
    <rPh sb="0" eb="1">
      <t>スミ</t>
    </rPh>
    <phoneticPr fontId="7"/>
  </si>
  <si>
    <t>継続</t>
    <rPh sb="0" eb="2">
      <t>ケイゾク</t>
    </rPh>
    <phoneticPr fontId="7"/>
  </si>
  <si>
    <t>点検様式作成フロ-</t>
    <rPh sb="0" eb="2">
      <t>テンケン</t>
    </rPh>
    <rPh sb="2" eb="4">
      <t>ヨウシキ</t>
    </rPh>
    <rPh sb="4" eb="6">
      <t>サクセイ</t>
    </rPh>
    <phoneticPr fontId="7"/>
  </si>
  <si>
    <t>変状面積算出方法</t>
    <rPh sb="0" eb="2">
      <t>ヘンジョウ</t>
    </rPh>
    <rPh sb="2" eb="4">
      <t>メンセキ</t>
    </rPh>
    <rPh sb="4" eb="6">
      <t>サンシュツ</t>
    </rPh>
    <rPh sb="6" eb="8">
      <t>ホウホウ</t>
    </rPh>
    <phoneticPr fontId="7"/>
  </si>
  <si>
    <t>作成フロー図</t>
    <rPh sb="0" eb="2">
      <t>サクセイ</t>
    </rPh>
    <rPh sb="5" eb="6">
      <t>ズ</t>
    </rPh>
    <phoneticPr fontId="7"/>
  </si>
  <si>
    <t>点検調書作成手順</t>
    <rPh sb="0" eb="2">
      <t>テンケン</t>
    </rPh>
    <rPh sb="2" eb="4">
      <t>チョウショ</t>
    </rPh>
    <rPh sb="4" eb="6">
      <t>サクセイ</t>
    </rPh>
    <rPh sb="6" eb="8">
      <t>テジュン</t>
    </rPh>
    <phoneticPr fontId="7"/>
  </si>
  <si>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</si>
  <si>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7"/>
  </si>
  <si>
    <t>③様式D-1-1、様式D-1-2</t>
    <rPh sb="1" eb="3">
      <t>ヨウシキ</t>
    </rPh>
    <rPh sb="9" eb="11">
      <t>ヨウシキ</t>
    </rPh>
    <phoneticPr fontId="7"/>
  </si>
  <si>
    <t>④様式B</t>
    <rPh sb="1" eb="3">
      <t>ヨウシキ</t>
    </rPh>
    <phoneticPr fontId="7"/>
  </si>
  <si>
    <t>⑤様式D-3</t>
    <rPh sb="1" eb="3">
      <t>ヨウシキ</t>
    </rPh>
    <phoneticPr fontId="7"/>
  </si>
  <si>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7"/>
  </si>
  <si>
    <t>注2）材料劣化による：打音異常</t>
    <rPh sb="0" eb="1">
      <t>チュウ</t>
    </rPh>
    <rPh sb="3" eb="7">
      <t>ザイリョウレッカ</t>
    </rPh>
    <rPh sb="11" eb="13">
      <t>ダオン</t>
    </rPh>
    <rPh sb="13" eb="15">
      <t>イジョウ</t>
    </rPh>
    <phoneticPr fontId="7"/>
  </si>
  <si>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7"/>
  </si>
  <si>
    <t>　　　例）ひび割れ：長さ（L）×最大ひび割れ幅（t）を記録する。　　
　　　　　変形，移動，沈下：数値的な記載が可能な場合のみ記載する。</t>
    <rPh sb="3" eb="4">
      <t>レイ</t>
    </rPh>
    <phoneticPr fontId="7"/>
  </si>
  <si>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</si>
  <si>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</si>
  <si>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</si>
  <si>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</si>
  <si>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</si>
  <si>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</si>
  <si>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</si>
  <si>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</si>
  <si>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</si>
  <si>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</si>
  <si>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6"/>
  </si>
  <si>
    <t>スパン長</t>
    <rPh sb="3" eb="4">
      <t>ナガ</t>
    </rPh>
    <phoneticPr fontId="6"/>
  </si>
  <si>
    <t>応急措置前の判定</t>
    <rPh sb="0" eb="2">
      <t>オウキュウ</t>
    </rPh>
    <rPh sb="2" eb="4">
      <t>ソチ</t>
    </rPh>
    <rPh sb="4" eb="5">
      <t>マエ</t>
    </rPh>
    <rPh sb="6" eb="8">
      <t>ハンテイ</t>
    </rPh>
    <phoneticPr fontId="6"/>
  </si>
  <si>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6"/>
  </si>
  <si>
    <r>
      <t>備考</t>
    </r>
    <r>
      <rPr>
        <vertAlign val="superscript"/>
        <sz val="9"/>
        <rFont val="HGSｺﾞｼｯｸM"/>
        <family val="3"/>
        <charset val="128"/>
      </rPr>
      <t>注2</t>
    </r>
    <rPh sb="0" eb="2">
      <t>ビコウ</t>
    </rPh>
    <rPh sb="2" eb="3">
      <t>チュウ</t>
    </rPh>
    <phoneticPr fontId="6"/>
  </si>
  <si>
    <t>変状番号</t>
    <rPh sb="0" eb="2">
      <t>ヘンジョウ</t>
    </rPh>
    <rPh sb="2" eb="4">
      <t>バンゴウ</t>
    </rPh>
    <phoneticPr fontId="6"/>
  </si>
  <si>
    <t>変状区分</t>
    <rPh sb="0" eb="2">
      <t>ヘンジョウ</t>
    </rPh>
    <rPh sb="2" eb="4">
      <t>クブン</t>
    </rPh>
    <phoneticPr fontId="6"/>
  </si>
  <si>
    <r>
      <t>外力</t>
    </r>
    <r>
      <rPr>
        <vertAlign val="superscript"/>
        <sz val="9"/>
        <rFont val="HGSｺﾞｼｯｸM"/>
        <family val="3"/>
        <charset val="128"/>
      </rPr>
      <t>注1</t>
    </r>
    <rPh sb="0" eb="2">
      <t>ガイリョク</t>
    </rPh>
    <rPh sb="2" eb="3">
      <t>チュウ</t>
    </rPh>
    <phoneticPr fontId="6"/>
  </si>
  <si>
    <r>
      <t>材質劣化</t>
    </r>
    <r>
      <rPr>
        <vertAlign val="superscript"/>
        <sz val="9"/>
        <rFont val="HGSｺﾞｼｯｸM"/>
        <family val="3"/>
        <charset val="128"/>
      </rPr>
      <t>注1</t>
    </r>
    <rPh sb="0" eb="2">
      <t>ザイシツ</t>
    </rPh>
    <rPh sb="2" eb="4">
      <t>レッカ</t>
    </rPh>
    <rPh sb="4" eb="5">
      <t>チュウ</t>
    </rPh>
    <phoneticPr fontId="6"/>
  </si>
  <si>
    <r>
      <t>漏水</t>
    </r>
    <r>
      <rPr>
        <vertAlign val="superscript"/>
        <sz val="9"/>
        <rFont val="HGSｺﾞｼｯｸM"/>
        <family val="3"/>
        <charset val="128"/>
      </rPr>
      <t>注1</t>
    </r>
    <rPh sb="0" eb="2">
      <t>ロウスイ</t>
    </rPh>
    <rPh sb="2" eb="3">
      <t>チュウ</t>
    </rPh>
    <phoneticPr fontId="6"/>
  </si>
  <si>
    <t>Ⅱa</t>
    <phoneticPr fontId="6"/>
  </si>
  <si>
    <t>Ⅱb</t>
    <phoneticPr fontId="6"/>
  </si>
  <si>
    <t>－</t>
    <phoneticPr fontId="6"/>
  </si>
  <si>
    <t>対策区分の
判定結果</t>
    <rPh sb="0" eb="2">
      <t>タイサク</t>
    </rPh>
    <rPh sb="2" eb="4">
      <t>クブン</t>
    </rPh>
    <rPh sb="6" eb="8">
      <t>ハンテイ</t>
    </rPh>
    <rPh sb="8" eb="10">
      <t>ケッカ</t>
    </rPh>
    <phoneticPr fontId="6"/>
  </si>
  <si>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6"/>
  </si>
  <si>
    <t>※4：本様式は覆工スパン毎に作成すること。</t>
    <rPh sb="3" eb="4">
      <t>ホン</t>
    </rPh>
    <rPh sb="4" eb="6">
      <t>ヨウシキ</t>
    </rPh>
    <rPh sb="7" eb="9">
      <t>フッコウ</t>
    </rPh>
    <rPh sb="12" eb="13">
      <t>ゴト</t>
    </rPh>
    <rPh sb="14" eb="16">
      <t>サクセイ</t>
    </rPh>
    <phoneticPr fontId="6"/>
  </si>
  <si>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6"/>
  </si>
  <si>
    <t>非常用施設</t>
    <rPh sb="0" eb="3">
      <t>ヒジョウヨウ</t>
    </rPh>
    <rPh sb="3" eb="5">
      <t>シセツ</t>
    </rPh>
    <phoneticPr fontId="7"/>
  </si>
  <si>
    <t>取付部材</t>
    <rPh sb="0" eb="1">
      <t>ト</t>
    </rPh>
    <rPh sb="1" eb="2">
      <t>ツ</t>
    </rPh>
    <rPh sb="2" eb="4">
      <t>ブザイ</t>
    </rPh>
    <phoneticPr fontId="7"/>
  </si>
  <si>
    <t>側壁（右側）</t>
    <rPh sb="0" eb="2">
      <t>ソクヘキ</t>
    </rPh>
    <rPh sb="3" eb="5">
      <t>ミギガワ</t>
    </rPh>
    <phoneticPr fontId="7"/>
  </si>
  <si>
    <t>側壁（左側）</t>
    <rPh sb="0" eb="2">
      <t>ソクヘキ</t>
    </rPh>
    <rPh sb="3" eb="5">
      <t>ヒダリガワ</t>
    </rPh>
    <phoneticPr fontId="7"/>
  </si>
  <si>
    <t>アーチ（右側）</t>
    <rPh sb="4" eb="6">
      <t>ミギガワ</t>
    </rPh>
    <phoneticPr fontId="7"/>
  </si>
  <si>
    <t>アーチ（左側）</t>
    <rPh sb="4" eb="5">
      <t>ヒダリ</t>
    </rPh>
    <rPh sb="5" eb="6">
      <t>ガワ</t>
    </rPh>
    <phoneticPr fontId="7"/>
  </si>
  <si>
    <t>アーチ（天端）</t>
    <rPh sb="4" eb="5">
      <t>テン</t>
    </rPh>
    <rPh sb="5" eb="6">
      <t>タン</t>
    </rPh>
    <phoneticPr fontId="7"/>
  </si>
  <si>
    <t>アーチ（全周）</t>
    <rPh sb="4" eb="6">
      <t>ゼンシュウ</t>
    </rPh>
    <phoneticPr fontId="7"/>
  </si>
  <si>
    <t>横断目地（右側）</t>
    <rPh sb="0" eb="2">
      <t>オウダン</t>
    </rPh>
    <rPh sb="2" eb="4">
      <t>メジ</t>
    </rPh>
    <rPh sb="5" eb="7">
      <t>ミギガワ</t>
    </rPh>
    <phoneticPr fontId="7"/>
  </si>
  <si>
    <t>横断目地（左側）</t>
    <rPh sb="0" eb="2">
      <t>オウダン</t>
    </rPh>
    <rPh sb="2" eb="4">
      <t>メジ</t>
    </rPh>
    <rPh sb="5" eb="7">
      <t>ヒダリガワ</t>
    </rPh>
    <phoneticPr fontId="7"/>
  </si>
  <si>
    <t>横断目地（天端）</t>
    <rPh sb="0" eb="2">
      <t>オウダン</t>
    </rPh>
    <rPh sb="2" eb="4">
      <t>メジ</t>
    </rPh>
    <rPh sb="5" eb="6">
      <t>テン</t>
    </rPh>
    <rPh sb="6" eb="7">
      <t>タン</t>
    </rPh>
    <phoneticPr fontId="7"/>
  </si>
  <si>
    <t>横断目地（全周）</t>
    <rPh sb="0" eb="2">
      <t>オウダン</t>
    </rPh>
    <rPh sb="2" eb="4">
      <t>メジ</t>
    </rPh>
    <rPh sb="5" eb="7">
      <t>ゼンシュウ</t>
    </rPh>
    <phoneticPr fontId="7"/>
  </si>
  <si>
    <t>水平打ち継ぎ目（右側）</t>
    <rPh sb="0" eb="2">
      <t>スイヘイ</t>
    </rPh>
    <rPh sb="2" eb="3">
      <t>ウ</t>
    </rPh>
    <rPh sb="4" eb="5">
      <t>ツ</t>
    </rPh>
    <rPh sb="6" eb="7">
      <t>メ</t>
    </rPh>
    <rPh sb="8" eb="10">
      <t>ミギガワ</t>
    </rPh>
    <phoneticPr fontId="7"/>
  </si>
  <si>
    <t>水平打ち継ぎ目（左側）</t>
    <rPh sb="0" eb="2">
      <t>スイヘイ</t>
    </rPh>
    <rPh sb="2" eb="3">
      <t>ウ</t>
    </rPh>
    <rPh sb="4" eb="5">
      <t>ツ</t>
    </rPh>
    <rPh sb="6" eb="7">
      <t>メ</t>
    </rPh>
    <rPh sb="8" eb="10">
      <t>ヒダリガワ</t>
    </rPh>
    <phoneticPr fontId="7"/>
  </si>
  <si>
    <t>面壁・妻壁等</t>
    <rPh sb="0" eb="2">
      <t>メンペキ</t>
    </rPh>
    <rPh sb="3" eb="4">
      <t>ツマ</t>
    </rPh>
    <rPh sb="4" eb="5">
      <t>カベ</t>
    </rPh>
    <rPh sb="5" eb="6">
      <t>トウ</t>
    </rPh>
    <phoneticPr fontId="7"/>
  </si>
  <si>
    <t>トンネルの分類</t>
    <rPh sb="5" eb="7">
      <t>ブンルイ</t>
    </rPh>
    <phoneticPr fontId="7"/>
  </si>
  <si>
    <t>陸上トンネル（掘進工法）</t>
    <rPh sb="0" eb="2">
      <t>リクジョウ</t>
    </rPh>
    <rPh sb="7" eb="9">
      <t>クッシン</t>
    </rPh>
    <rPh sb="9" eb="11">
      <t>コウホウ</t>
    </rPh>
    <phoneticPr fontId="7"/>
  </si>
  <si>
    <t>陸上トンネル（開削工法）</t>
    <rPh sb="0" eb="2">
      <t>リクジョウ</t>
    </rPh>
    <rPh sb="7" eb="9">
      <t>カイサク</t>
    </rPh>
    <rPh sb="9" eb="11">
      <t>コウホウ</t>
    </rPh>
    <phoneticPr fontId="7"/>
  </si>
  <si>
    <t>陸上トンネル（その他）</t>
    <rPh sb="0" eb="2">
      <t>リクジョウ</t>
    </rPh>
    <rPh sb="9" eb="10">
      <t>タ</t>
    </rPh>
    <phoneticPr fontId="7"/>
  </si>
  <si>
    <t>水底トンネル（掘進工法）</t>
    <rPh sb="0" eb="2">
      <t>スイテイ</t>
    </rPh>
    <rPh sb="7" eb="9">
      <t>クッシン</t>
    </rPh>
    <rPh sb="9" eb="11">
      <t>コウホウ</t>
    </rPh>
    <phoneticPr fontId="7"/>
  </si>
  <si>
    <t>水底トンネル（開削工法）</t>
    <rPh sb="0" eb="2">
      <t>スイテイ</t>
    </rPh>
    <rPh sb="7" eb="9">
      <t>カイサク</t>
    </rPh>
    <rPh sb="9" eb="11">
      <t>コウホウ</t>
    </rPh>
    <phoneticPr fontId="7"/>
  </si>
  <si>
    <t>水底トンネル（沈埋工法）</t>
    <rPh sb="0" eb="2">
      <t>スイテイ</t>
    </rPh>
    <rPh sb="7" eb="9">
      <t>チンマイ</t>
    </rPh>
    <rPh sb="9" eb="11">
      <t>コウホウ</t>
    </rPh>
    <phoneticPr fontId="7"/>
  </si>
  <si>
    <t>水底トンネル（その他）</t>
    <rPh sb="0" eb="2">
      <t>スイテイ</t>
    </rPh>
    <rPh sb="9" eb="10">
      <t>タ</t>
    </rPh>
    <phoneticPr fontId="7"/>
  </si>
  <si>
    <t>山岳トンネル工法（NATM）</t>
    <rPh sb="0" eb="2">
      <t>サンガク</t>
    </rPh>
    <rPh sb="6" eb="8">
      <t>コウホウ</t>
    </rPh>
    <phoneticPr fontId="7"/>
  </si>
  <si>
    <t>矢板工法</t>
    <rPh sb="0" eb="2">
      <t>ヤイタ</t>
    </rPh>
    <rPh sb="2" eb="4">
      <t>コウホウ</t>
    </rPh>
    <phoneticPr fontId="7"/>
  </si>
  <si>
    <t>開削工法</t>
    <rPh sb="0" eb="2">
      <t>カイサク</t>
    </rPh>
    <rPh sb="2" eb="4">
      <t>コウホウ</t>
    </rPh>
    <phoneticPr fontId="7"/>
  </si>
  <si>
    <t>シールド工法</t>
    <rPh sb="4" eb="6">
      <t>コウホウ</t>
    </rPh>
    <phoneticPr fontId="7"/>
  </si>
  <si>
    <t>無</t>
    <rPh sb="0" eb="1">
      <t>ナシ</t>
    </rPh>
    <phoneticPr fontId="7"/>
  </si>
  <si>
    <t>様式A～B</t>
    <rPh sb="0" eb="2">
      <t>ヨウシキ</t>
    </rPh>
    <phoneticPr fontId="7"/>
  </si>
  <si>
    <t>－</t>
    <phoneticPr fontId="7"/>
  </si>
  <si>
    <t>その他施設</t>
    <rPh sb="2" eb="3">
      <t>タ</t>
    </rPh>
    <rPh sb="3" eb="5">
      <t>シセツ</t>
    </rPh>
    <phoneticPr fontId="7"/>
  </si>
  <si>
    <t>様式C-1-1(本体工)、C-2、D-1-1、D-3</t>
    <rPh sb="0" eb="2">
      <t>ヨウシキ</t>
    </rPh>
    <rPh sb="8" eb="11">
      <t>ホンタイコウ</t>
    </rPh>
    <phoneticPr fontId="7"/>
  </si>
  <si>
    <t>ファイル作成にあたって</t>
    <rPh sb="4" eb="6">
      <t>サクセイ</t>
    </rPh>
    <phoneticPr fontId="7"/>
  </si>
  <si>
    <t>様式C-1-2（附属物）、D-1-2</t>
    <rPh sb="0" eb="2">
      <t>ヨウシキ</t>
    </rPh>
    <rPh sb="8" eb="10">
      <t>フゾク</t>
    </rPh>
    <rPh sb="10" eb="11">
      <t>ブツ</t>
    </rPh>
    <phoneticPr fontId="7"/>
  </si>
  <si>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</si>
  <si>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7"/>
  </si>
  <si>
    <t>※　数が多い場合は、適時、表の行を増やすこと。</t>
    <phoneticPr fontId="7"/>
  </si>
  <si>
    <t>※　行が不足する場合は、適時、表の行を増やすこと。</t>
    <rPh sb="2" eb="3">
      <t>ギョウ</t>
    </rPh>
    <rPh sb="4" eb="6">
      <t>フソク</t>
    </rPh>
    <rPh sb="8" eb="10">
      <t>バアイ</t>
    </rPh>
    <phoneticPr fontId="7"/>
  </si>
  <si>
    <r>
      <t>②様式</t>
    </r>
    <r>
      <rPr>
        <sz val="11"/>
        <color theme="1"/>
        <rFont val="ＭＳ Ｐゴシック"/>
        <family val="3"/>
        <charset val="128"/>
        <scheme val="minor"/>
      </rPr>
      <t>D-2-1、様式D-2-1´</t>
    </r>
    <rPh sb="1" eb="3">
      <t>ヨウシキ</t>
    </rPh>
    <rPh sb="9" eb="11">
      <t>ヨウシキ</t>
    </rPh>
    <phoneticPr fontId="7"/>
  </si>
  <si>
    <t>幅員</t>
    <rPh sb="0" eb="2">
      <t>フクイン</t>
    </rPh>
    <phoneticPr fontId="6"/>
  </si>
  <si>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7"/>
  </si>
  <si>
    <t>集計
判定
診断</t>
    <rPh sb="0" eb="2">
      <t>シュウケイ</t>
    </rPh>
    <rPh sb="3" eb="5">
      <t>ハンテイ</t>
    </rPh>
    <rPh sb="6" eb="8">
      <t>シンダン</t>
    </rPh>
    <phoneticPr fontId="6"/>
  </si>
  <si>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</si>
  <si>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</si>
  <si>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</si>
  <si>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</si>
  <si>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</si>
  <si>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</si>
  <si>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</si>
  <si>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</si>
  <si>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</si>
  <si>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</si>
  <si>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</si>
  <si>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</si>
  <si>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</si>
  <si>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</si>
  <si>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</si>
  <si>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</si>
  <si>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</si>
  <si>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</si>
  <si>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</si>
  <si>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</si>
  <si>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7"/>
  </si>
  <si>
    <t>変状の発生範囲及び規模</t>
    <rPh sb="0" eb="2">
      <t>ヘンジョウ</t>
    </rPh>
    <rPh sb="3" eb="5">
      <t>ハッセイ</t>
    </rPh>
    <rPh sb="5" eb="7">
      <t>ハンイ</t>
    </rPh>
    <rPh sb="7" eb="8">
      <t>オヨ</t>
    </rPh>
    <rPh sb="9" eb="11">
      <t>キボ</t>
    </rPh>
    <phoneticPr fontId="7"/>
  </si>
  <si>
    <t>メモ</t>
    <phoneticPr fontId="7"/>
  </si>
  <si>
    <t>延長
（ｍ）</t>
    <rPh sb="0" eb="2">
      <t>エンチョウ</t>
    </rPh>
    <phoneticPr fontId="7"/>
  </si>
  <si>
    <t>番号</t>
    <rPh sb="0" eb="2">
      <t>バンゴウ</t>
    </rPh>
    <phoneticPr fontId="7"/>
  </si>
  <si>
    <t>覆工スパン</t>
    <rPh sb="0" eb="2">
      <t>フッコウ</t>
    </rPh>
    <phoneticPr fontId="17"/>
  </si>
  <si>
    <t>定期点検
年月日</t>
    <phoneticPr fontId="7"/>
  </si>
  <si>
    <t>（以下、印刷不要）</t>
    <rPh sb="1" eb="3">
      <t>イカ</t>
    </rPh>
    <rPh sb="4" eb="6">
      <t>インサツ</t>
    </rPh>
    <rPh sb="6" eb="8">
      <t>フヨウ</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</si>
  <si>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</si>
  <si>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7"/>
  </si>
  <si>
    <r>
      <t>対策区分の判定</t>
    </r>
    <r>
      <rPr>
        <vertAlign val="superscript"/>
        <sz val="9"/>
        <rFont val="HGSｺﾞｼｯｸM"/>
        <family val="3"/>
        <charset val="128"/>
      </rPr>
      <t>※1</t>
    </r>
    <rPh sb="0" eb="2">
      <t>タイサク</t>
    </rPh>
    <rPh sb="2" eb="4">
      <t>クブン</t>
    </rPh>
    <rPh sb="5" eb="7">
      <t>ハンテイ</t>
    </rPh>
    <phoneticPr fontId="17"/>
  </si>
  <si>
    <t>対策区分</t>
    <rPh sb="0" eb="2">
      <t>タイサク</t>
    </rPh>
    <rPh sb="2" eb="4">
      <t>クブン</t>
    </rPh>
    <phoneticPr fontId="5"/>
  </si>
  <si>
    <t>【覆工スパン毎の変状数,  変状規模】</t>
    <phoneticPr fontId="17"/>
  </si>
  <si>
    <t>✕</t>
    <phoneticPr fontId="17"/>
  </si>
  <si>
    <t>注2：応急措置を実施した場合は、その詳細を備考に記載すること。</t>
    <rPh sb="0" eb="1">
      <t>チュウ</t>
    </rPh>
    <rPh sb="3" eb="5">
      <t>オウキュウ</t>
    </rPh>
    <rPh sb="5" eb="7">
      <t>ソチ</t>
    </rPh>
    <rPh sb="8" eb="10">
      <t>ジッシ</t>
    </rPh>
    <rPh sb="12" eb="14">
      <t>バアイ</t>
    </rPh>
    <rPh sb="18" eb="20">
      <t>ショウサイ</t>
    </rPh>
    <rPh sb="21" eb="23">
      <t>ビコウ</t>
    </rPh>
    <rPh sb="24" eb="26">
      <t>キサイ</t>
    </rPh>
    <phoneticPr fontId="6"/>
  </si>
  <si>
    <t>定期点検年月日</t>
    <phoneticPr fontId="17"/>
  </si>
  <si>
    <t>施設ID</t>
    <rPh sb="0" eb="2">
      <t>シセツ</t>
    </rPh>
    <phoneticPr fontId="5"/>
  </si>
  <si>
    <t>路線名</t>
    <phoneticPr fontId="17"/>
  </si>
  <si>
    <t>管理者名</t>
    <phoneticPr fontId="17"/>
  </si>
  <si>
    <t>定期点検実施者</t>
    <phoneticPr fontId="17"/>
  </si>
  <si>
    <t>起点</t>
    <rPh sb="0" eb="2">
      <t>キテン</t>
    </rPh>
    <phoneticPr fontId="17"/>
  </si>
  <si>
    <t>緯度</t>
    <rPh sb="0" eb="2">
      <t>イド</t>
    </rPh>
    <phoneticPr fontId="17"/>
  </si>
  <si>
    <t>経度</t>
    <rPh sb="0" eb="2">
      <t>ケイド</t>
    </rPh>
    <phoneticPr fontId="17"/>
  </si>
  <si>
    <t>トンネル工法</t>
    <rPh sb="4" eb="6">
      <t>コウホウ</t>
    </rPh>
    <phoneticPr fontId="17"/>
  </si>
  <si>
    <t>終点</t>
    <rPh sb="0" eb="2">
      <t>シュウテン</t>
    </rPh>
    <phoneticPr fontId="17"/>
  </si>
  <si>
    <t>建設年度</t>
    <rPh sb="0" eb="2">
      <t>ケンセツ</t>
    </rPh>
    <rPh sb="2" eb="4">
      <t>ネンド</t>
    </rPh>
    <phoneticPr fontId="6"/>
  </si>
  <si>
    <t>トンネル毎
の健全性の
診断の区分</t>
    <rPh sb="12" eb="14">
      <t>シンダン</t>
    </rPh>
    <rPh sb="15" eb="17">
      <t>クブン</t>
    </rPh>
    <phoneticPr fontId="17"/>
  </si>
  <si>
    <t>変状・異常
箇所数合計</t>
    <phoneticPr fontId="17"/>
  </si>
  <si>
    <t>トンネル本体工</t>
    <phoneticPr fontId="17"/>
  </si>
  <si>
    <t>附属物等
の取付状態</t>
    <phoneticPr fontId="17"/>
  </si>
  <si>
    <t>◯
（応急措置後)</t>
    <phoneticPr fontId="17"/>
  </si>
  <si>
    <t>注１：本位置図は、見下げた状態で記載すること。
注２：覆工スパン番号は横断目地毎(矢板工法の場合は上半アーチの
　　　横断目地毎)に設定すること。</t>
    <phoneticPr fontId="17"/>
  </si>
  <si>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17"/>
  </si>
  <si>
    <t>※1　トンネル本体工の変状数は、材質劣化、漏水に起因するものは変状単位で、外力に起因するものはスパン単位で計上すること。</t>
    <rPh sb="7" eb="10">
      <t>ホンタイコウ</t>
    </rPh>
    <phoneticPr fontId="6"/>
  </si>
  <si>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6"/>
  </si>
  <si>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6"/>
  </si>
  <si>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</si>
  <si>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</si>
  <si>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施設ID</t>
    <rPh sb="0" eb="2">
      <t>シセツ</t>
    </rPh>
    <phoneticPr fontId="7"/>
  </si>
  <si>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</si>
  <si>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7"/>
  </si>
  <si>
    <t>道路トンネルの健全性の診断の区分の所見</t>
    <rPh sb="0" eb="2">
      <t>ドウロ</t>
    </rPh>
    <rPh sb="7" eb="10">
      <t>ケンゼンセイ</t>
    </rPh>
    <rPh sb="11" eb="13">
      <t>シンダン</t>
    </rPh>
    <rPh sb="14" eb="16">
      <t>クブン</t>
    </rPh>
    <rPh sb="17" eb="19">
      <t>ショケン</t>
    </rPh>
    <phoneticPr fontId="7"/>
  </si>
  <si>
    <t>前回定期点検時の判定</t>
    <rPh sb="0" eb="2">
      <t>ゼンカイ</t>
    </rPh>
    <rPh sb="6" eb="7">
      <t>ジ</t>
    </rPh>
    <rPh sb="8" eb="10">
      <t>ハンテイ</t>
    </rPh>
    <phoneticPr fontId="6"/>
  </si>
  <si>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6"/>
  </si>
  <si>
    <t>注２：外力は覆工スパン単位で診断するため、覆工スパンの中で最も評価の厳しい健全性の診断の区分欄にのみスパン長を記入すること。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シンダン</t>
    </rPh>
    <rPh sb="44" eb="46">
      <t>クブン</t>
    </rPh>
    <rPh sb="46" eb="47">
      <t>ラン</t>
    </rPh>
    <rPh sb="53" eb="54">
      <t>ナガ</t>
    </rPh>
    <rPh sb="55" eb="57">
      <t>キニュウ</t>
    </rPh>
    <phoneticPr fontId="17"/>
  </si>
  <si>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6"/>
  </si>
  <si>
    <t>※　対策区分（応急措置後）の判定区分Ⅱb～Ⅳについて記入すること。また、点検前に実施された措置によりⅠと判定された変状も記入すること。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6" eb="28">
      <t>キニュウ</t>
    </rPh>
    <rPh sb="57" eb="59">
      <t>ヘンジョウ</t>
    </rPh>
    <rPh sb="60" eb="62">
      <t>キニュウ</t>
    </rPh>
    <phoneticPr fontId="6"/>
  </si>
  <si>
    <t>前回定期点検時の変状の発生範囲及び規模</t>
    <rPh sb="2" eb="4">
      <t>テイキ</t>
    </rPh>
    <rPh sb="4" eb="6">
      <t>テンケン</t>
    </rPh>
    <rPh sb="6" eb="7">
      <t>ジ</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</si>
  <si>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6"/>
  </si>
  <si>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6"/>
  </si>
  <si>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6"/>
  </si>
  <si>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6"/>
  </si>
  <si>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</si>
  <si>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注１：外力は覆工スパン単位で診断するため、覆工スパンの中で最も評価の厳しい健全性の診断の区分欄にのみスパン数1を、材質劣化、漏水はそれぞれの対策区分に変状数を記入すること。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シンダン</t>
    </rPh>
    <rPh sb="44" eb="46">
      <t>クブン</t>
    </rPh>
    <rPh sb="46" eb="47">
      <t>ラン</t>
    </rPh>
    <rPh sb="53" eb="54">
      <t>スウ</t>
    </rPh>
    <rPh sb="70" eb="72">
      <t>タイサク</t>
    </rPh>
    <phoneticPr fontId="17"/>
  </si>
  <si>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</si>
  <si>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</si>
  <si>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</si>
  <si>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7"/>
  </si>
  <si>
    <t>覆工スパン単位の
健全性の
診断の区分</t>
    <rPh sb="9" eb="12">
      <t>ケンゼンセイ</t>
    </rPh>
    <rPh sb="14" eb="16">
      <t>シンダン</t>
    </rPh>
    <phoneticPr fontId="7"/>
  </si>
  <si>
    <t>健全性の診断の
区分</t>
    <rPh sb="4" eb="6">
      <t>シンダン</t>
    </rPh>
    <rPh sb="8" eb="10">
      <t>クブン</t>
    </rPh>
    <phoneticPr fontId="7"/>
  </si>
  <si>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</si>
  <si>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17"/>
  </si>
  <si>
    <t>※１：本様式は様式D‐3の集計結果を掲載すること。</t>
    <rPh sb="3" eb="4">
      <t>ホン</t>
    </rPh>
    <rPh sb="4" eb="6">
      <t>ヨウシキ</t>
    </rPh>
    <rPh sb="7" eb="9">
      <t>ヨウシキ</t>
    </rPh>
    <rPh sb="13" eb="15">
      <t>シュウケイ</t>
    </rPh>
    <rPh sb="15" eb="17">
      <t>ケッカ</t>
    </rPh>
    <rPh sb="18" eb="20">
      <t>ケイサイ</t>
    </rPh>
    <phoneticPr fontId="17"/>
  </si>
  <si>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17"/>
  </si>
  <si>
    <t>不明</t>
    <rPh sb="0" eb="2">
      <t>フメイ</t>
    </rPh>
    <phoneticPr fontId="7"/>
  </si>
  <si>
    <t>一次</t>
    <rPh sb="0" eb="2">
      <t>イチジ</t>
    </rPh>
    <phoneticPr fontId="7"/>
  </si>
  <si>
    <t>二次</t>
    <rPh sb="0" eb="2">
      <t>ニジ</t>
    </rPh>
    <phoneticPr fontId="7"/>
  </si>
  <si>
    <t>三次</t>
    <rPh sb="0" eb="2">
      <t>サンジ</t>
    </rPh>
    <phoneticPr fontId="7"/>
  </si>
  <si>
    <t>市町村指定</t>
    <rPh sb="0" eb="5">
      <t>シチョウソンシテイ</t>
    </rPh>
    <phoneticPr fontId="7"/>
  </si>
  <si>
    <t>指定なし</t>
    <rPh sb="0" eb="2">
      <t>シテイ</t>
    </rPh>
    <phoneticPr fontId="7"/>
  </si>
  <si>
    <t>自専道</t>
    <phoneticPr fontId="7"/>
  </si>
  <si>
    <t>一般道</t>
    <phoneticPr fontId="7"/>
  </si>
  <si>
    <t>坑門</t>
    <rPh sb="0" eb="2">
      <t>コウモン</t>
    </rPh>
    <phoneticPr fontId="7"/>
  </si>
  <si>
    <t>覆工</t>
    <rPh sb="0" eb="2">
      <t>フッコウ</t>
    </rPh>
    <phoneticPr fontId="7"/>
  </si>
  <si>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</si>
  <si>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</si>
  <si>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</si>
  <si>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</si>
  <si>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</si>
  <si>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</si>
  <si>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</si>
  <si>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</si>
  <si>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</si>
  <si>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</si>
  <si>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</si>
  <si>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</si>
  <si>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</si>
  <si>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</si>
  <si>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</si>
  <si>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</si>
  <si>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</si>
  <si>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</si>
  <si>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</si>
  <si>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</si>
  <si>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</si>
  <si>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</si>
  <si>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</si>
  <si>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</si>
  <si>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7"/>
  </si>
  <si>
    <t>点 滅 灯</t>
    <phoneticPr fontId="7"/>
  </si>
  <si>
    <t>トンネル工法</t>
  </si>
  <si>
    <t>自専道or一般道</t>
  </si>
  <si>
    <t>緊急輸送路</t>
  </si>
  <si>
    <t>代替路</t>
  </si>
  <si>
    <t>様式F用→</t>
    <rPh sb="0" eb="2">
      <t>ヨウシキ</t>
    </rPh>
    <rPh sb="3" eb="4">
      <t>ヨウ</t>
    </rPh>
    <phoneticPr fontId="6"/>
  </si>
  <si>
    <t>対策区分の判定</t>
    <rPh sb="0" eb="2">
      <t>タイサク</t>
    </rPh>
    <rPh sb="2" eb="4">
      <t>クブン</t>
    </rPh>
    <rPh sb="5" eb="7">
      <t>ハンテイ</t>
    </rPh>
    <phoneticPr fontId="17"/>
  </si>
  <si>
    <t>一般道</t>
  </si>
  <si>
    <t>Ⅰ</t>
  </si>
  <si>
    <t>余 白</t>
    <rPh sb="0" eb="1">
      <t>ヨ</t>
    </rPh>
    <rPh sb="2" eb="3">
      <t>シロ</t>
    </rPh>
    <phoneticPr fontId="7"/>
  </si>
  <si>
    <t>余 白</t>
    <phoneticPr fontId="7"/>
  </si>
  <si>
    <t>現場点検作業を実施し，近接目視点検で確認した変状状況や補修履歴を忠実に変状展開図に転記する。</t>
    <phoneticPr fontId="7"/>
  </si>
  <si>
    <t>変状展開図や撮影した写真等をもとに，対象トンネルの対策区分を決定し，対策区分がⅡ～Ⅳの変状および異常判定区分「×」を抽出し，写真台帳を作成する。</t>
    <rPh sb="30" eb="32">
      <t>ケッテイ</t>
    </rPh>
    <phoneticPr fontId="7"/>
  </si>
  <si>
    <t>写真台帳の作成と同時に，トンネルの構造を展開した位置図に変状写真位置を記録する。</t>
    <phoneticPr fontId="7"/>
  </si>
  <si>
    <t>変状展開図ならびに写真台帳をもとに覆工スパンごとの変状展開図を作成し，変状発生状況をとりまとめる。</t>
    <phoneticPr fontId="7"/>
  </si>
  <si>
    <t>⑥様式E</t>
    <rPh sb="1" eb="3">
      <t>ヨウシキ</t>
    </rPh>
    <phoneticPr fontId="7"/>
  </si>
  <si>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7"/>
  </si>
  <si>
    <r>
      <t>⑦様式F、</t>
    </r>
    <r>
      <rPr>
        <sz val="11"/>
        <color theme="1"/>
        <rFont val="ＭＳ Ｐゴシック"/>
        <family val="3"/>
        <charset val="128"/>
        <scheme val="minor"/>
      </rPr>
      <t>様式G</t>
    </r>
    <rPh sb="1" eb="3">
      <t>ヨウシキ</t>
    </rPh>
    <rPh sb="5" eb="7">
      <t>ヨウシキ</t>
    </rPh>
    <phoneticPr fontId="7"/>
  </si>
  <si>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7"/>
  </si>
  <si>
    <t>⑧様式C-1-1、様式C-1-2</t>
    <rPh sb="1" eb="3">
      <t>ヨウシキ</t>
    </rPh>
    <rPh sb="9" eb="11">
      <t>ヨウシキ</t>
    </rPh>
    <phoneticPr fontId="7"/>
  </si>
  <si>
    <t>写真台帳をもとに，対策区分がⅡ～Ⅳの変状（対策実施後のⅠを含む），異常判定区分「×」（対策実施後の「○」を含む）の概要を記録する。</t>
    <phoneticPr fontId="7"/>
  </si>
  <si>
    <t>⑨様式C-2</t>
    <rPh sb="1" eb="3">
      <t>ヨウシキ</t>
    </rPh>
    <phoneticPr fontId="7"/>
  </si>
  <si>
    <t>調査，措置を実施した場合，その履歴を記録する。</t>
    <phoneticPr fontId="7"/>
  </si>
  <si>
    <t>トンネルDBでは、Excelに記載された文字や数値・配置された画像を自動的に読込みデータベースへ登録します。</t>
    <rPh sb="15" eb="17">
      <t>キサイ</t>
    </rPh>
    <rPh sb="20" eb="22">
      <t>モジ</t>
    </rPh>
    <rPh sb="23" eb="25">
      <t>スウチ</t>
    </rPh>
    <rPh sb="26" eb="28">
      <t>ハイチ</t>
    </rPh>
    <rPh sb="31" eb="33">
      <t>ガゾウ</t>
    </rPh>
    <rPh sb="34" eb="37">
      <t>ジドウテキ</t>
    </rPh>
    <rPh sb="38" eb="40">
      <t>ヨミコ</t>
    </rPh>
    <rPh sb="48" eb="50">
      <t>トウロク</t>
    </rPh>
    <phoneticPr fontId="17"/>
  </si>
  <si>
    <t>記録様式へ記入の留意点を下記に示します。</t>
    <rPh sb="0" eb="4">
      <t>キロクヨウシキ</t>
    </rPh>
    <rPh sb="5" eb="7">
      <t>キニュウ</t>
    </rPh>
    <rPh sb="8" eb="11">
      <t>リュウイテン</t>
    </rPh>
    <rPh sb="12" eb="14">
      <t>カキ</t>
    </rPh>
    <rPh sb="15" eb="16">
      <t>シメ</t>
    </rPh>
    <phoneticPr fontId="17"/>
  </si>
  <si>
    <t>１．記録様式への記入</t>
    <rPh sb="2" eb="4">
      <t>キロク</t>
    </rPh>
    <rPh sb="4" eb="6">
      <t>ヨウシキ</t>
    </rPh>
    <rPh sb="8" eb="10">
      <t>キニュウ</t>
    </rPh>
    <phoneticPr fontId="17"/>
  </si>
  <si>
    <r>
      <t>➤各セルに表示されるコメントに従って、様式A-1～様式Gのシートに、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7"/>
  </si>
  <si>
    <t>➤位置図(様式B)、変状写真(様式D-1-1)、異常写真(様式D-1-2)は記入した変状写真番号等に対応した画像を間違いないように貼り付けてください。</t>
    <rPh sb="1" eb="4">
      <t>イチズ</t>
    </rPh>
    <rPh sb="5" eb="7">
      <t>ヨウシキ</t>
    </rPh>
    <rPh sb="10" eb="14">
      <t>ヘンジョウシャシン</t>
    </rPh>
    <rPh sb="15" eb="17">
      <t>ヨウシキ</t>
    </rPh>
    <rPh sb="24" eb="26">
      <t>イジョウ</t>
    </rPh>
    <rPh sb="38" eb="40">
      <t>キニュウ</t>
    </rPh>
    <rPh sb="42" eb="48">
      <t>ヘンジョウシャシンバンゴウ</t>
    </rPh>
    <rPh sb="48" eb="49">
      <t>トウ</t>
    </rPh>
    <rPh sb="50" eb="52">
      <t>タイオウ</t>
    </rPh>
    <rPh sb="54" eb="56">
      <t>ガゾウ</t>
    </rPh>
    <rPh sb="57" eb="59">
      <t>マチガ</t>
    </rPh>
    <rPh sb="65" eb="66">
      <t>ハ</t>
    </rPh>
    <rPh sb="67" eb="68">
      <t>ツ</t>
    </rPh>
    <phoneticPr fontId="17"/>
  </si>
  <si>
    <t>➤列や行の挿入削除は行わず、セルの位置がずれないようにしてください。データベースへ読み取り時にずれて取り込まれてしまいます。</t>
    <rPh sb="1" eb="2">
      <t>レツ</t>
    </rPh>
    <rPh sb="3" eb="4">
      <t>ギョウ</t>
    </rPh>
    <rPh sb="5" eb="9">
      <t>ソウニュウサクジョ</t>
    </rPh>
    <rPh sb="10" eb="11">
      <t>オコナ</t>
    </rPh>
    <rPh sb="17" eb="19">
      <t>イチ</t>
    </rPh>
    <rPh sb="41" eb="42">
      <t>ヨ</t>
    </rPh>
    <rPh sb="43" eb="44">
      <t>ト</t>
    </rPh>
    <rPh sb="45" eb="46">
      <t>ジ</t>
    </rPh>
    <rPh sb="50" eb="51">
      <t>ト</t>
    </rPh>
    <rPh sb="52" eb="53">
      <t>コ</t>
    </rPh>
    <phoneticPr fontId="17"/>
  </si>
  <si>
    <t>２．画像ファイルの配置の注意点</t>
    <rPh sb="2" eb="4">
      <t>ガゾウ</t>
    </rPh>
    <rPh sb="9" eb="11">
      <t>ハイチ</t>
    </rPh>
    <rPh sb="12" eb="15">
      <t>チュウイテン</t>
    </rPh>
    <phoneticPr fontId="17"/>
  </si>
  <si>
    <t>　登録に使用可能な画像ファイルの拡張子は「jpg」「jpeg」「png」の3種類のみです。</t>
    <rPh sb="1" eb="3">
      <t>トウロク</t>
    </rPh>
    <rPh sb="4" eb="8">
      <t>シヨウカノウ</t>
    </rPh>
    <rPh sb="9" eb="11">
      <t>ガゾウ</t>
    </rPh>
    <rPh sb="16" eb="19">
      <t>カクチョウシ</t>
    </rPh>
    <rPh sb="38" eb="40">
      <t>シュルイ</t>
    </rPh>
    <phoneticPr fontId="17"/>
  </si>
  <si>
    <r>
      <t>　必ず、１か所に</t>
    </r>
    <r>
      <rPr>
        <b/>
        <sz val="11"/>
        <color rgb="FFFF0000"/>
        <rFont val="ＭＳ Ｐゴシック"/>
        <family val="3"/>
        <charset val="128"/>
        <scheme val="minor"/>
      </rPr>
      <t>画像１枚のみ</t>
    </r>
    <r>
      <rPr>
        <sz val="11"/>
        <color theme="1"/>
        <rFont val="ＭＳ Ｐゴシック"/>
        <family val="3"/>
        <charset val="128"/>
        <scheme val="minor"/>
      </rPr>
      <t>を張り付けてください。エクセルの</t>
    </r>
    <r>
      <rPr>
        <b/>
        <sz val="11"/>
        <color rgb="FFFF0000"/>
        <rFont val="ＭＳ Ｐゴシック"/>
        <family val="3"/>
        <charset val="128"/>
        <scheme val="minor"/>
      </rPr>
      <t>図形などのオブジェクトは使用しない</t>
    </r>
    <r>
      <rPr>
        <sz val="11"/>
        <color theme="1"/>
        <rFont val="ＭＳ Ｐゴシック"/>
        <family val="3"/>
        <charset val="128"/>
        <scheme val="minor"/>
      </rPr>
      <t>でください。</t>
    </r>
    <rPh sb="1" eb="2">
      <t>カナラ</t>
    </rPh>
    <rPh sb="6" eb="7">
      <t>ショ</t>
    </rPh>
    <rPh sb="8" eb="10">
      <t>ガゾウ</t>
    </rPh>
    <rPh sb="11" eb="12">
      <t>マイ</t>
    </rPh>
    <rPh sb="15" eb="16">
      <t>ハ</t>
    </rPh>
    <rPh sb="17" eb="18">
      <t>ツ</t>
    </rPh>
    <rPh sb="30" eb="32">
      <t>ズケイ</t>
    </rPh>
    <rPh sb="42" eb="44">
      <t>シヨウ</t>
    </rPh>
    <phoneticPr fontId="17"/>
  </si>
  <si>
    <r>
      <t>　張り付けた画像はエクセルの</t>
    </r>
    <r>
      <rPr>
        <b/>
        <sz val="11"/>
        <color rgb="FFFF0000"/>
        <rFont val="ＭＳ Ｐゴシック"/>
        <family val="3"/>
        <charset val="128"/>
        <scheme val="minor"/>
      </rPr>
      <t>トリミング機能を使用しない</t>
    </r>
    <r>
      <rPr>
        <sz val="11"/>
        <color theme="1"/>
        <rFont val="ＭＳ Ｐゴシック"/>
        <family val="3"/>
        <charset val="128"/>
        <scheme val="minor"/>
      </rPr>
      <t>でください。あらかじめ切り抜いた画像を利用してください。</t>
    </r>
    <rPh sb="1" eb="2">
      <t>ハ</t>
    </rPh>
    <rPh sb="3" eb="4">
      <t>ツ</t>
    </rPh>
    <rPh sb="6" eb="8">
      <t>ガゾウ</t>
    </rPh>
    <rPh sb="19" eb="21">
      <t>キノウ</t>
    </rPh>
    <rPh sb="22" eb="24">
      <t>シヨウ</t>
    </rPh>
    <rPh sb="38" eb="39">
      <t>キ</t>
    </rPh>
    <rPh sb="40" eb="41">
      <t>ヌ</t>
    </rPh>
    <rPh sb="43" eb="45">
      <t>ガゾウ</t>
    </rPh>
    <rPh sb="46" eb="48">
      <t>リヨウ</t>
    </rPh>
    <phoneticPr fontId="17"/>
  </si>
  <si>
    <t>　※１　画像の左上を必ずセルの内部に含め、はみ出ないようにしてください。</t>
    <rPh sb="4" eb="6">
      <t>ガゾウ</t>
    </rPh>
    <rPh sb="7" eb="9">
      <t>ヒダリウエ</t>
    </rPh>
    <rPh sb="10" eb="11">
      <t>カナラ</t>
    </rPh>
    <rPh sb="15" eb="17">
      <t>ナイブ</t>
    </rPh>
    <rPh sb="18" eb="19">
      <t>フク</t>
    </rPh>
    <rPh sb="23" eb="24">
      <t>デ</t>
    </rPh>
    <phoneticPr fontId="17"/>
  </si>
  <si>
    <r>
      <t>　※２　図の書式設定で</t>
    </r>
    <r>
      <rPr>
        <b/>
        <sz val="11"/>
        <color rgb="FFFF0000"/>
        <rFont val="ＭＳ Ｐゴシック"/>
        <family val="3"/>
        <charset val="128"/>
        <scheme val="minor"/>
      </rPr>
      <t>「セルに合わせて移動やサイズを変更しない」のモードを使用しない</t>
    </r>
    <r>
      <rPr>
        <sz val="11"/>
        <color theme="1"/>
        <rFont val="ＭＳ Ｐゴシック"/>
        <family val="3"/>
        <charset val="128"/>
        <scheme val="minor"/>
      </rPr>
      <t>でください。</t>
    </r>
    <rPh sb="4" eb="5">
      <t>ズ</t>
    </rPh>
    <rPh sb="6" eb="10">
      <t>ショシキセッテイ</t>
    </rPh>
    <rPh sb="37" eb="39">
      <t>シヨウ</t>
    </rPh>
    <phoneticPr fontId="17"/>
  </si>
  <si>
    <t>　※３　「挿入」→「画像」→「セルの上に配置」してください。</t>
    <rPh sb="5" eb="7">
      <t>ソウニュウ</t>
    </rPh>
    <rPh sb="10" eb="12">
      <t>ガゾウ</t>
    </rPh>
    <rPh sb="18" eb="19">
      <t>ウエ</t>
    </rPh>
    <rPh sb="20" eb="22">
      <t>ハイチ</t>
    </rPh>
    <phoneticPr fontId="17"/>
  </si>
  <si>
    <t>３．シート名の連番について</t>
    <rPh sb="5" eb="6">
      <t>メイ</t>
    </rPh>
    <rPh sb="7" eb="9">
      <t>レンバン</t>
    </rPh>
    <phoneticPr fontId="17"/>
  </si>
  <si>
    <r>
      <t>１ページに記載しきれない場合は、１シート内にページを増やすのではなく</t>
    </r>
    <r>
      <rPr>
        <b/>
        <sz val="11"/>
        <color rgb="FFFF0000"/>
        <rFont val="ＭＳ Ｐゴシック"/>
        <family val="3"/>
        <charset val="128"/>
        <scheme val="minor"/>
      </rPr>
      <t>シート自体をコピー</t>
    </r>
    <r>
      <rPr>
        <sz val="11"/>
        <color theme="1"/>
        <rFont val="ＭＳ Ｐゴシック"/>
        <family val="3"/>
        <charset val="128"/>
        <scheme val="minor"/>
      </rPr>
      <t>しシート名の末尾を連番にしてください。</t>
    </r>
    <rPh sb="5" eb="7">
      <t>キサイ</t>
    </rPh>
    <rPh sb="12" eb="14">
      <t>バアイ</t>
    </rPh>
    <rPh sb="47" eb="48">
      <t>メイ</t>
    </rPh>
    <rPh sb="49" eb="51">
      <t>マツビ</t>
    </rPh>
    <rPh sb="52" eb="54">
      <t>レンバン</t>
    </rPh>
    <phoneticPr fontId="17"/>
  </si>
  <si>
    <t>対象様式</t>
    <rPh sb="0" eb="4">
      <t>タイショウヨウシキ</t>
    </rPh>
    <phoneticPr fontId="7"/>
  </si>
  <si>
    <t>　様式B</t>
    <phoneticPr fontId="7"/>
  </si>
  <si>
    <t>　様式D-1-1</t>
    <phoneticPr fontId="7"/>
  </si>
  <si>
    <t>　様式D-1-2</t>
    <phoneticPr fontId="7"/>
  </si>
  <si>
    <t>　様式D-2-1</t>
    <phoneticPr fontId="7"/>
  </si>
  <si>
    <t>　様式D-2-1´</t>
    <phoneticPr fontId="7"/>
  </si>
  <si>
    <t>　様式D-3_S00  　※スパン名を記載</t>
    <rPh sb="17" eb="18">
      <t>メイ</t>
    </rPh>
    <rPh sb="19" eb="21">
      <t>キサイ</t>
    </rPh>
    <phoneticPr fontId="7"/>
  </si>
  <si>
    <t>　様式G</t>
    <phoneticPr fontId="7"/>
  </si>
  <si>
    <t>末尾の連番の形式例</t>
    <rPh sb="0" eb="2">
      <t>マツビ</t>
    </rPh>
    <rPh sb="3" eb="5">
      <t>レンバン</t>
    </rPh>
    <rPh sb="6" eb="8">
      <t>ケイシキ</t>
    </rPh>
    <rPh sb="8" eb="9">
      <t>レイ</t>
    </rPh>
    <phoneticPr fontId="7"/>
  </si>
  <si>
    <t>　様式B(1)　様式B(2)　様式B(3)</t>
    <phoneticPr fontId="7"/>
  </si>
  <si>
    <t>　様式B_001　様式B_002　様式B_003</t>
    <phoneticPr fontId="7"/>
  </si>
  <si>
    <t>　様式B_P001　様式B_P002　様式B_P003</t>
    <phoneticPr fontId="7"/>
  </si>
  <si>
    <r>
      <rPr>
        <sz val="11"/>
        <color rgb="FFFF0000"/>
        <rFont val="ＭＳ Ｐゴシック"/>
        <family val="3"/>
        <charset val="128"/>
        <scheme val="minor"/>
      </rPr>
      <t>※</t>
    </r>
    <r>
      <rPr>
        <sz val="11"/>
        <color theme="1"/>
        <rFont val="ＭＳ Ｐゴシック"/>
        <family val="3"/>
        <charset val="128"/>
        <scheme val="minor"/>
      </rPr>
      <t>DB登録における留意点であり、道路トンネル定期点検要領（令和6年9月国土交通省 道路局 国道・技術課）</t>
    </r>
    <rPh sb="9" eb="12">
      <t>リュウイテン</t>
    </rPh>
    <rPh sb="16" eb="18">
      <t>ドウロ</t>
    </rPh>
    <rPh sb="22" eb="24">
      <t>テイキ</t>
    </rPh>
    <phoneticPr fontId="17"/>
  </si>
  <si>
    <t>　 https://www.mlit.go.jp/road/sisaku/yobohozen/yobohozen.html</t>
    <phoneticPr fontId="17"/>
  </si>
  <si>
    <t>　 で示される要領を制限するものではありません。</t>
    <rPh sb="7" eb="9">
      <t>ヨウリョウ</t>
    </rPh>
    <phoneticPr fontId="17"/>
  </si>
  <si>
    <t>■定期点検記録様式　トンネル変状・異常箇所写真位置図　【様式B】</t>
    <phoneticPr fontId="5"/>
  </si>
  <si>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rPh sb="17" eb="19">
      <t>ヨウシキ</t>
    </rPh>
    <phoneticPr fontId="16"/>
  </si>
  <si>
    <t>不可能な理由</t>
    <rPh sb="0" eb="3">
      <t>フカノウ</t>
    </rPh>
    <rPh sb="4" eb="6">
      <t>リユウ</t>
    </rPh>
    <phoneticPr fontId="5"/>
  </si>
  <si>
    <t>■定期点検記録様式　健全性の診断の区分に関する所見【様式G】</t>
    <rPh sb="1" eb="3">
      <t>テイキ</t>
    </rPh>
    <rPh sb="3" eb="5">
      <t>テンケン</t>
    </rPh>
    <rPh sb="5" eb="7">
      <t>キロク</t>
    </rPh>
    <rPh sb="7" eb="9">
      <t>ヨウシキ</t>
    </rPh>
    <rPh sb="10" eb="13">
      <t>ケンゼンセイ</t>
    </rPh>
    <rPh sb="14" eb="16">
      <t>シンダン</t>
    </rPh>
    <rPh sb="17" eb="19">
      <t>クブン</t>
    </rPh>
    <rPh sb="20" eb="21">
      <t>カン</t>
    </rPh>
    <rPh sb="23" eb="25">
      <t>ショケン</t>
    </rPh>
    <rPh sb="26" eb="28">
      <t>ヨウシキ</t>
    </rPh>
    <phoneticPr fontId="5"/>
  </si>
  <si>
    <t>ケーブル本体以外</t>
    <rPh sb="4" eb="6">
      <t>ホンタイ</t>
    </rPh>
    <rPh sb="6" eb="8">
      <t>イガイ</t>
    </rPh>
    <phoneticPr fontId="7"/>
  </si>
  <si>
    <t>注3：外力は覆工スパン単位、材質劣化、漏水は変状単位とすること。</t>
    <rPh sb="0" eb="1">
      <t>チュウ</t>
    </rPh>
    <rPh sb="3" eb="5">
      <t>ガイリョク</t>
    </rPh>
    <rPh sb="6" eb="8">
      <t>フッコウ</t>
    </rPh>
    <rPh sb="11" eb="13">
      <t>タンイ</t>
    </rPh>
    <rPh sb="14" eb="16">
      <t>ザイシツ</t>
    </rPh>
    <rPh sb="16" eb="18">
      <t>レッカ</t>
    </rPh>
    <rPh sb="19" eb="21">
      <t>ロウスイ</t>
    </rPh>
    <rPh sb="22" eb="24">
      <t>ヘンジョウ</t>
    </rPh>
    <rPh sb="24" eb="26">
      <t>タンイ</t>
    </rPh>
    <phoneticPr fontId="6"/>
  </si>
  <si>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6"/>
  </si>
  <si>
    <t>所見</t>
    <rPh sb="0" eb="2">
      <t>ショケン</t>
    </rPh>
    <phoneticPr fontId="6"/>
  </si>
  <si>
    <t>※緯度・経度については、十進緯度経度小数第５位で記入すること。</t>
    <phoneticPr fontId="5"/>
  </si>
  <si>
    <t>※　応急措置後の対策区分について添付すること。また、点検前に
　　実施された措置によりⅠと判定された箇所も添付すること。</t>
    <phoneticPr fontId="6"/>
  </si>
  <si>
    <t>※　応急措置を実施しないで決定した変状の対策区分は、対策区分の応急措置後の欄に記入すること。</t>
    <phoneticPr fontId="5"/>
  </si>
  <si>
    <t xml:space="preserve">ファイルは、1ファイル1トンネルとすることとし、様式A-1～Gを同一ファイルと
</t>
    <phoneticPr fontId="7"/>
  </si>
  <si>
    <t xml:space="preserve">すること。
※各ファイルとも（参考）リストのシートを付けて保存すること。
</t>
    <rPh sb="7" eb="8">
      <t>カク</t>
    </rPh>
    <rPh sb="15" eb="17">
      <t>サンコウ</t>
    </rPh>
    <rPh sb="26" eb="27">
      <t>ツ</t>
    </rPh>
    <rPh sb="29" eb="31">
      <t>ホゾン</t>
    </rPh>
    <phoneticPr fontId="7"/>
  </si>
  <si>
    <t>※ 変状数に準じてシートを追加すること。（１シートに１ページとすること。）</t>
    <phoneticPr fontId="7"/>
  </si>
  <si>
    <t>※　変状数に準じてシートを追加すること。（１シートに１ページとすること。）</t>
    <rPh sb="2" eb="4">
      <t>ヘンジョウ</t>
    </rPh>
    <rPh sb="4" eb="5">
      <t>スウ</t>
    </rPh>
    <rPh sb="6" eb="7">
      <t>ジュン</t>
    </rPh>
    <rPh sb="13" eb="15">
      <t>ツイカ</t>
    </rPh>
    <phoneticPr fontId="6"/>
  </si>
  <si>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6"/>
  </si>
  <si>
    <t>高木屋トンネル</t>
  </si>
  <si>
    <t>一般国道434号</t>
  </si>
  <si>
    <t>山口県
岩国土木建築事務所</t>
  </si>
  <si>
    <t>無</t>
  </si>
  <si>
    <t>山口県岩国市錦町広瀬地先</t>
    <phoneticPr fontId="7"/>
  </si>
  <si>
    <t>一般（無料）</t>
  </si>
  <si>
    <t>A160</t>
  </si>
  <si>
    <t>320・200</t>
  </si>
  <si>
    <t>A100</t>
  </si>
  <si>
    <t>2001年</t>
  </si>
  <si>
    <t>覆工</t>
  </si>
  <si>
    <t>面壁型</t>
  </si>
  <si>
    <t>30～35</t>
  </si>
  <si>
    <t>45～50</t>
  </si>
  <si>
    <t>535.0，545.0</t>
  </si>
  <si>
    <t>1495.0，1570.0</t>
  </si>
  <si>
    <t>コンクリート舗装</t>
  </si>
  <si>
    <t>円形水路</t>
  </si>
  <si>
    <t>無電極ランプ高圧ナトリウム灯</t>
  </si>
  <si>
    <t>自然換気</t>
  </si>
  <si>
    <t>反射式</t>
  </si>
  <si>
    <t>PS</t>
    <phoneticPr fontId="7"/>
  </si>
  <si>
    <t>坑門（面壁型）</t>
  </si>
  <si>
    <t>PE</t>
    <phoneticPr fontId="7"/>
  </si>
  <si>
    <t>○</t>
  </si>
  <si>
    <t>　</t>
  </si>
  <si>
    <t>①</t>
  </si>
  <si>
    <t>②</t>
  </si>
  <si>
    <t>③</t>
  </si>
  <si>
    <t>④</t>
  </si>
  <si>
    <t>⑤</t>
  </si>
  <si>
    <t>⑥</t>
  </si>
  <si>
    <t>⑦</t>
  </si>
  <si>
    <t>34.23733,131.91556</t>
    <phoneticPr fontId="7"/>
  </si>
  <si>
    <t>高木屋トンネル</t>
    <phoneticPr fontId="7"/>
  </si>
  <si>
    <t>高木屋トンネル</t>
    <phoneticPr fontId="5"/>
  </si>
  <si>
    <t>一般国道434号</t>
    <phoneticPr fontId="7"/>
  </si>
  <si>
    <t>一般国道434号</t>
    <phoneticPr fontId="5"/>
  </si>
  <si>
    <t>山口県岩国土木建築事務所</t>
    <phoneticPr fontId="7"/>
  </si>
  <si>
    <t>山口県
岩国土木建築事務所</t>
    <phoneticPr fontId="7"/>
  </si>
  <si>
    <t>山口県岩国土木建築事務所</t>
    <phoneticPr fontId="5"/>
  </si>
  <si>
    <t>応用地質（株）・太田 裕之</t>
    <phoneticPr fontId="7"/>
  </si>
  <si>
    <t>応用地質（株）</t>
    <phoneticPr fontId="7"/>
  </si>
  <si>
    <t>太田 裕之</t>
    <phoneticPr fontId="7"/>
  </si>
  <si>
    <t>応用地質（株）</t>
    <phoneticPr fontId="5"/>
  </si>
  <si>
    <t>太田 裕之</t>
    <phoneticPr fontId="5"/>
  </si>
  <si>
    <t>山岳トンネル工法（NATM）</t>
    <phoneticPr fontId="7"/>
  </si>
  <si>
    <t>一次</t>
    <phoneticPr fontId="7"/>
  </si>
  <si>
    <t>無</t>
    <phoneticPr fontId="7"/>
  </si>
  <si>
    <t>C</t>
    <phoneticPr fontId="7"/>
  </si>
  <si>
    <t>トンネル等級</t>
    <rPh sb="4" eb="6">
      <t>トウキュウ</t>
    </rPh>
    <phoneticPr fontId="5"/>
  </si>
  <si>
    <t>横断目地（天端）</t>
  </si>
  <si>
    <t>外力</t>
  </si>
  <si>
    <t>Ⅱb</t>
  </si>
  <si>
    <t>－</t>
  </si>
  <si>
    <t>否</t>
  </si>
  <si>
    <t>要監視</t>
  </si>
  <si>
    <t>継続</t>
  </si>
  <si>
    <t>監視（日常巡視）</t>
    <phoneticPr fontId="7"/>
  </si>
  <si>
    <t>記載なし</t>
  </si>
  <si>
    <t>記載なし</t>
    <phoneticPr fontId="7"/>
  </si>
  <si>
    <t>横断目地（右側）</t>
  </si>
  <si>
    <t>材質劣化</t>
  </si>
  <si>
    <t>済</t>
  </si>
  <si>
    <t>H28定期点検時に叩き落とし実施</t>
  </si>
  <si>
    <t>H28定期点検時に叩き落とし実施</t>
    <phoneticPr fontId="7"/>
  </si>
  <si>
    <t>路面</t>
  </si>
  <si>
    <t>車道</t>
  </si>
  <si>
    <t>横断目地（左側）</t>
  </si>
  <si>
    <t>側壁（左側）</t>
  </si>
  <si>
    <t>1.7㎡（1.7m×1m）</t>
  </si>
  <si>
    <t>記載なし（表現方法相違）</t>
  </si>
  <si>
    <t>なし</t>
  </si>
  <si>
    <t>段差(18～20mm)、目地開き(20～23mm)、複数、進行性あり　【前回定期点検 Ⅱb判定】</t>
  </si>
  <si>
    <t>1.3㎡（1.3m×1m）</t>
  </si>
  <si>
    <t>段差(20mm)、目地開き(23mm)、進行性あり　【前回定期点検 Ⅱb判定】</t>
  </si>
  <si>
    <t>0.02㎡（0.2m×0.1m）</t>
  </si>
  <si>
    <t>はく落、打音異常なし、H28定期点検時に叩き落とし実施(深さ100mm)、浸透固化材塗布　【前回定期点検 Ⅰ判定】</t>
  </si>
  <si>
    <t>36.4㎡（7m×5.2m）</t>
  </si>
  <si>
    <t>長さ7m×幅5.2mm</t>
  </si>
  <si>
    <t>路面沈下　【前回定期点検 Ⅱb判定】</t>
  </si>
  <si>
    <t>9㎡（4.5m×2m）</t>
  </si>
  <si>
    <t>半月状のひび割れ(幅0.3mm～0.5mm)、変状種類変更、打音異常なし　【前回定期点検 Ⅱb判定】</t>
  </si>
  <si>
    <t>0.02㎡（0.3m×0.05m）</t>
  </si>
  <si>
    <t>はく落、打音異常なし、H28定期点検時に叩き落とし実施(深さ70mm)、浸透固化材塗布　【前回定期点検 Ⅰ判定】</t>
  </si>
  <si>
    <t>0.04㎡（0.7m×0.05m）</t>
  </si>
  <si>
    <t>豆板、打音異常なし、浸透固化材塗布　【前回定期点検 Ⅱb判定】</t>
  </si>
  <si>
    <t>0.13㎡（1.3m×0.1m）</t>
  </si>
  <si>
    <t>0.01㎡（0.2m×0.05m）</t>
  </si>
  <si>
    <t>うき、打音異常なし、浸透固化材塗布　【今回新たに確認】</t>
  </si>
  <si>
    <t>0.01㎡（0.1m×0.05m）</t>
  </si>
  <si>
    <t>はく落(深さ30mm)、変状種類変更、打音異常なし、浸透固化材塗布、軽微な為再判定　【前回定期点検 Ⅱb判定】</t>
  </si>
  <si>
    <t>0.07㎡（1.4m×0.05m）</t>
  </si>
  <si>
    <t>豆板、打音異常なし、浸透固化材塗布　【今回新たに確認】</t>
  </si>
  <si>
    <t>3.6㎡（3.6m×1m）</t>
  </si>
  <si>
    <t>目地開口(15mm)　【前回定期点検 Ⅱb判定】</t>
  </si>
  <si>
    <t>39.9㎡（7m×5.7m）</t>
  </si>
  <si>
    <t>長さ7m×幅5.7mm</t>
  </si>
  <si>
    <t>〇</t>
  </si>
  <si>
    <t>段差20mm</t>
  </si>
  <si>
    <t>Ⅱ</t>
  </si>
  <si>
    <t>【 外　 力 】次回点検まで継続的な監視を必要とする。
【材質劣化】監視を必要としない。
【 漏　 水 】監視を必要としない。
以上により本スパンの判定はⅡb判定となる。</t>
  </si>
  <si>
    <t>【 外　 力 】監視を必要としない。
【材質劣化】次回点検まで継続的な監視を必要とする。
【 漏　 水 】監視を必要としない。
以上により本スパンの判定はⅡb判定となる。</t>
  </si>
  <si>
    <t>【 外　 力 】監視を必要としない。
【材質劣化】監視を必要としない。
【 漏　 水 】監視を必要としない。
以上により本スパンの判定はⅠ判定となる。</t>
  </si>
  <si>
    <t>再判定</t>
  </si>
  <si>
    <t>目地開き15mm</t>
  </si>
  <si>
    <t>段差18～20mm</t>
    <phoneticPr fontId="7"/>
  </si>
  <si>
    <t>本トンネルの健全性の診断の区分はⅡである（外力Ⅱb、材質劣化Ⅱb）
１）変状・異常の内容とそれが確認された部材・部位（客観的事実）
　・外力：横断目地、路面において、変形・移動、沈下で監視が必要な変状が5箇所で確認された（Ⅱb判定）
　・材質劣化：覆工アーチ、横断目地において、うき・はく離で重点的な監視が必要な変状が3箇所で確認された（Ⅱb判定）
　　　　　　　横断目地において、うき・はく離で監視が必要な変状が6箇所で確認された（Ⅱb判定）
　・漏水：該当なし
２）変状等の原因（推定）
　・外力：圧ざ、変形・移動、沈下は、地盤支持力の不足が原因と推定する
　・材質劣化：うき・はく離は、覆工コンクリートの温度変化に伴う膨張・収縮が原因と推定する
　　　　　　　鋼材腐食は、施工起因が原因と推定する　
　・漏水：該当なし
３）施設の現状と次回定期点検まで及び将来における構造物の状態（推定）
　・道路トンネル構造物としての安全性や安定の推定：
　　　外力変状に進行が確認されないため、道路トンネル構造物としての安全性や安定に問題はないと推定する
　・該当する特定事象の状態も勘案した、予防保全の必要性や長寿命化の実現などの観点から経年的劣化に対する評価：
　　　特定事象との関連性はないが、今後、経年劣化により徐々に変状が進行すると推定する
　・道路利用者被害の発生の可能性：
　　　いずれの変状も次回点検まで同様の状態で推移し、次回定期点検までに道路利用者被害が発生する可能性は小さいと推定する
４）措置の必要性の判断に関わる事項
　・道路トンネルの状態に関する技術的な観点での所見及び道路トンネルの置かれる状況も勘案して、健全性の診断の区分の決定に考慮された
　措置の必要性に関する技術的観点からの見解：
　　　外力Ⅱb、材質劣化Ⅱbの変状は、次回定期点検で進行の有無の確認を行う必要があると判断する
　・措置の緊急性の有無：
　　　直ちに道路利用者被害が発生する状態ではないため、措置の緊急性は無いと判断する
　・状態の把握により得た情報の精度に基づく構造物としての安全性や安定、耐久性などの見込み違いの可能性など、詳細調査や追跡調査の必要性の有無：
　　　外力の変状は、次回定期点検で進行が確認された場合は、詳細調査が必要と判断する
　　　材質劣化の変状は、変状原因が把握できていることから、詳細調査の必要は無いと判断する
５）その他、次回定期点検へ引き継ぐ事項等
　・特になし</t>
    <rPh sb="21" eb="22">
      <t>ガイ</t>
    </rPh>
    <rPh sb="22" eb="23">
      <t>リョク</t>
    </rPh>
    <rPh sb="26" eb="30">
      <t>ザイシツレッカ</t>
    </rPh>
    <rPh sb="71" eb="75">
      <t>オウダンメジ</t>
    </rPh>
    <rPh sb="76" eb="78">
      <t>ロメン</t>
    </rPh>
    <rPh sb="83" eb="85">
      <t>ヘンケイ</t>
    </rPh>
    <rPh sb="86" eb="88">
      <t>イドウ</t>
    </rPh>
    <rPh sb="89" eb="91">
      <t>チンカ</t>
    </rPh>
    <rPh sb="124" eb="126">
      <t>フッコウ</t>
    </rPh>
    <rPh sb="130" eb="134">
      <t>オウダンメジ</t>
    </rPh>
    <rPh sb="182" eb="186">
      <t>オウダンメジ</t>
    </rPh>
    <rPh sb="228" eb="230">
      <t>ガイトウ</t>
    </rPh>
    <rPh sb="264" eb="269">
      <t>ジバンシジリョク</t>
    </rPh>
    <rPh sb="270" eb="272">
      <t>フソク</t>
    </rPh>
    <rPh sb="333" eb="337">
      <t>コウザイフショク</t>
    </rPh>
    <rPh sb="358" eb="360">
      <t>ガイトウ</t>
    </rPh>
    <rPh sb="400" eb="402">
      <t>ドウロ</t>
    </rPh>
    <rPh sb="420" eb="422">
      <t>スイテイ</t>
    </rPh>
    <rPh sb="427" eb="431">
      <t>ガイリョクヘンジョウ</t>
    </rPh>
    <rPh sb="432" eb="434">
      <t>シンコウ</t>
    </rPh>
    <rPh sb="435" eb="437">
      <t>カクニン</t>
    </rPh>
    <rPh sb="444" eb="446">
      <t>ドウロ</t>
    </rPh>
    <rPh sb="450" eb="453">
      <t>コウゾウブツ</t>
    </rPh>
    <rPh sb="457" eb="460">
      <t>アンゼンセイ</t>
    </rPh>
    <rPh sb="461" eb="463">
      <t>アンテイ</t>
    </rPh>
    <rPh sb="464" eb="466">
      <t>モンダイ</t>
    </rPh>
    <rPh sb="470" eb="472">
      <t>スイテイ</t>
    </rPh>
    <rPh sb="547" eb="549">
      <t>コンゴ</t>
    </rPh>
    <rPh sb="550" eb="554">
      <t>ケイネンレッカ</t>
    </rPh>
    <rPh sb="557" eb="559">
      <t>ジョジョ</t>
    </rPh>
    <rPh sb="560" eb="562">
      <t>ヘンジョウ</t>
    </rPh>
    <rPh sb="563" eb="565">
      <t>シンコウ</t>
    </rPh>
    <rPh sb="568" eb="570">
      <t>スイテイ</t>
    </rPh>
    <rPh sb="760" eb="762">
      <t>ガイリョク</t>
    </rPh>
    <rPh sb="821" eb="822">
      <t>タダ</t>
    </rPh>
    <rPh sb="824" eb="826">
      <t>ドウロ</t>
    </rPh>
    <rPh sb="826" eb="829">
      <t>リヨウシャ</t>
    </rPh>
    <rPh sb="829" eb="831">
      <t>ヒガイ</t>
    </rPh>
    <rPh sb="832" eb="834">
      <t>ハッセイ</t>
    </rPh>
    <rPh sb="836" eb="838">
      <t>ジョウタイ</t>
    </rPh>
    <rPh sb="1041" eb="1042">
      <t>トク</t>
    </rPh>
    <phoneticPr fontId="17"/>
  </si>
  <si>
    <t>(ﾀｶｷﾞﾔﾄﾝﾈﾙ)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</si>
</sst>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quot;-&quot;;General&quot;m&quot;"/>
    <numFmt numFmtId="181" formatCode="General&quot;m&quot;"/>
    <numFmt numFmtId="182" formatCode="General&quot;%&quot;"/>
    <numFmt numFmtId="183" formatCode="#,##0_ "/>
    <numFmt numFmtId="184" formatCode="General&quot; ㎡&quot;"/>
    <numFmt numFmtId="185" formatCode="0.0_ "/>
    <numFmt numFmtId="186" formatCode="\-"/>
    <numFmt numFmtId="187" formatCode="&quot;S&quot;#"/>
    <numFmt numFmtId="188" formatCode="0.00_ "/>
    <numFmt numFmtId="189" formatCode="0_ "/>
    <numFmt numFmtId="190" formatCode="0.0&quot;m&quot;"/>
    <numFmt numFmtId="191" formatCode="&quot;対策区分判定&quot;\ General"/>
    <numFmt numFmtId="192" formatCode="0.00_);[Red]\(0.00\)"/>
    <numFmt numFmtId="193" formatCode="0.00000"/>
    <numFmt numFmtId="194" formatCode="##&quot;°&quot;##&quot;′&quot;##.00&quot;″&quot;"/>
    <numFmt numFmtId="195" formatCode="#"/>
    <numFmt numFmtId="196" formatCode="0&quot;箇所&quot;"/>
    <numFmt numFmtId="197" formatCode="0&quot;スパン&quot;"/>
    <numFmt numFmtId="198" formatCode="0.00&quot;㎡&quot;"/>
    <numFmt numFmtId="199" formatCode="&quot;1&quot;00;&quot;10&quot;0"/>
    <numFmt numFmtId="200" formatCode="00.00000"/>
    <numFmt numFmtId="201" formatCode="0.0_);[Red]\(0.0\)"/>
    <numFmt numFmtId="202" formatCode="0.0#"/>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6"/>
      <name val="HGSｺﾞｼｯｸM"/>
      <family val="3"/>
      <charset val="128"/>
    </font>
    <font>
      <vertAlign val="superscript"/>
      <sz val="9"/>
      <name val="HGSｺﾞｼｯｸM"/>
      <family val="3"/>
      <charset val="128"/>
    </font>
    <font>
      <sz val="7.5"/>
      <name val="HGSｺﾞｼｯｸM"/>
      <family val="3"/>
      <charset val="128"/>
    </font>
    <font>
      <u/>
      <sz val="10"/>
      <name val="HGSｺﾞｼｯｸM"/>
      <family val="3"/>
      <charset val="128"/>
    </font>
    <font>
      <sz val="11"/>
      <color theme="1"/>
      <name val="ＭＳ Ｐゴシック"/>
      <family val="3"/>
      <charset val="128"/>
      <scheme val="minor"/>
    </font>
    <font>
      <sz val="20"/>
      <name val="HGSｺﾞｼｯｸM"/>
      <family val="3"/>
      <charset val="128"/>
    </font>
    <font>
      <sz val="10"/>
      <color rgb="FFFF0000"/>
      <name val="HGSｺﾞｼｯｸM"/>
      <family val="3"/>
      <charset val="128"/>
    </font>
    <font>
      <u/>
      <sz val="11"/>
      <name val="HGSｺﾞｼｯｸM"/>
      <family val="3"/>
      <charset val="128"/>
    </font>
    <font>
      <sz val="30"/>
      <name val="HGSｺﾞｼｯｸM"/>
      <family val="3"/>
      <charset val="128"/>
    </font>
    <font>
      <sz val="40"/>
      <color theme="2" tint="-9.9978637043366805E-2"/>
      <name val="HGSｺﾞｼｯｸM"/>
      <family val="3"/>
      <charset val="128"/>
    </font>
    <font>
      <sz val="30"/>
      <color theme="2" tint="-9.9978637043366805E-2"/>
      <name val="HGSｺﾞｼｯｸM"/>
      <family val="3"/>
      <charset val="128"/>
    </font>
    <font>
      <sz val="11"/>
      <color rgb="FFFF0000"/>
      <name val="ＭＳ Ｐゴシック"/>
      <family val="3"/>
      <charset val="128"/>
      <scheme val="minor"/>
    </font>
    <font>
      <b/>
      <sz val="11"/>
      <color rgb="FFFF0000"/>
      <name val="ＭＳ Ｐゴシック"/>
      <family val="3"/>
      <charset val="128"/>
      <scheme val="minor"/>
    </font>
    <font>
      <sz val="10"/>
      <name val="HGPｺﾞｼｯｸM"/>
      <family val="3"/>
      <charset val="128"/>
    </font>
    <font>
      <sz val="12"/>
      <name val="HGPｺﾞｼｯｸM"/>
      <family val="3"/>
      <charset val="128"/>
    </font>
    <font>
      <sz val="11"/>
      <name val="HGPｺﾞｼｯｸM"/>
      <family val="3"/>
      <charset val="128"/>
    </font>
    <font>
      <sz val="5"/>
      <name val="HGPｺﾞｼｯｸM"/>
      <family val="3"/>
      <charset val="128"/>
    </font>
    <font>
      <sz val="9"/>
      <name val="HGPｺﾞｼｯｸM"/>
      <family val="3"/>
      <charset val="128"/>
    </font>
    <font>
      <sz val="6"/>
      <name val="HGPｺﾞｼｯｸM"/>
      <family val="3"/>
      <charset val="128"/>
    </font>
    <font>
      <sz val="7"/>
      <name val="HGPｺﾞｼｯｸM"/>
      <family val="3"/>
      <charset val="128"/>
    </font>
    <font>
      <sz val="14"/>
      <name val="HGPｺﾞｼｯｸM"/>
      <family val="3"/>
      <charset val="128"/>
    </font>
    <font>
      <sz val="9"/>
      <color theme="1"/>
      <name val="HGSｺﾞｼｯｸM"/>
      <family val="3"/>
      <charset val="128"/>
    </font>
    <font>
      <sz val="10"/>
      <color theme="1"/>
      <name val="HGSｺﾞｼｯｸM"/>
      <family val="3"/>
      <charset val="128"/>
    </font>
    <font>
      <sz val="10"/>
      <color rgb="FF000000"/>
      <name val="HGSｺﾞｼｯｸM"/>
      <family val="3"/>
      <charset val="128"/>
    </font>
    <font>
      <sz val="9"/>
      <color rgb="FF000000"/>
      <name val="HGSｺﾞｼｯｸM"/>
      <family val="3"/>
      <charset val="128"/>
    </font>
    <font>
      <sz val="16"/>
      <name val="HGSｺﾞｼｯｸM"/>
      <family val="3"/>
      <charset val="128"/>
    </font>
  </fonts>
  <fills count="11">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E9DCF8"/>
        <bgColor indexed="64"/>
      </patternFill>
    </fill>
    <fill>
      <patternFill patternType="solid">
        <fgColor rgb="FFFFFFFF"/>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4">
    <xf numFmtId="0" fontId="0" fillId="0" borderId="0">
      <alignment vertical="center"/>
    </xf>
    <xf numFmtId="0" fontId="10" fillId="0" borderId="0">
      <alignment vertical="center"/>
    </xf>
    <xf numFmtId="0" fontId="13" fillId="0" borderId="0"/>
    <xf numFmtId="38" fontId="13" fillId="0" borderId="0" applyFont="0" applyFill="0" applyBorder="0" applyAlignment="0" applyProtection="0">
      <alignment vertical="center"/>
    </xf>
    <xf numFmtId="0" fontId="15"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xf numFmtId="0" fontId="3" fillId="0" borderId="0">
      <alignment vertical="center"/>
    </xf>
    <xf numFmtId="38" fontId="3" fillId="0" borderId="0" applyFont="0" applyFill="0" applyBorder="0" applyAlignment="0" applyProtection="0">
      <alignment vertical="center"/>
    </xf>
    <xf numFmtId="0" fontId="10" fillId="0" borderId="0">
      <alignment vertical="center"/>
    </xf>
    <xf numFmtId="0" fontId="27" fillId="0" borderId="0">
      <alignment vertical="center"/>
    </xf>
    <xf numFmtId="0" fontId="2" fillId="0" borderId="0">
      <alignment vertical="center"/>
    </xf>
    <xf numFmtId="0" fontId="1" fillId="0" borderId="0">
      <alignment vertical="center"/>
    </xf>
  </cellStyleXfs>
  <cellXfs count="1080">
    <xf numFmtId="0" fontId="0" fillId="0" borderId="0" xfId="0">
      <alignment vertical="center"/>
    </xf>
    <xf numFmtId="0" fontId="8" fillId="0" borderId="0" xfId="2" applyFont="1" applyAlignment="1" applyProtection="1">
      <alignment vertical="center"/>
      <protection locked="0"/>
    </xf>
    <xf numFmtId="0" fontId="8" fillId="0" borderId="0" xfId="2" applyFont="1" applyProtection="1">
      <protection locked="0"/>
    </xf>
    <xf numFmtId="0" fontId="8" fillId="0" borderId="0" xfId="2" applyFont="1" applyAlignment="1">
      <alignment vertical="center"/>
    </xf>
    <xf numFmtId="0" fontId="8" fillId="0" borderId="0" xfId="2" applyFont="1" applyAlignment="1">
      <alignment horizontal="center" vertical="center"/>
    </xf>
    <xf numFmtId="0" fontId="9" fillId="0" borderId="0" xfId="2" applyFont="1" applyAlignment="1">
      <alignment vertical="center"/>
    </xf>
    <xf numFmtId="0" fontId="8" fillId="0" borderId="0" xfId="2" applyFont="1" applyAlignment="1" applyProtection="1">
      <alignment horizontal="center" vertical="center"/>
      <protection locked="0"/>
    </xf>
    <xf numFmtId="0" fontId="19" fillId="0" borderId="0" xfId="2" applyFont="1" applyAlignment="1" applyProtection="1">
      <alignment vertical="center"/>
      <protection locked="0"/>
    </xf>
    <xf numFmtId="0" fontId="19" fillId="0" borderId="0" xfId="2" applyFont="1" applyAlignment="1" applyProtection="1">
      <alignment vertical="center" shrinkToFit="1"/>
      <protection locked="0"/>
    </xf>
    <xf numFmtId="0" fontId="19" fillId="0" borderId="0" xfId="2" applyFont="1" applyAlignment="1">
      <alignment vertical="center" shrinkToFit="1"/>
    </xf>
    <xf numFmtId="0" fontId="19" fillId="0" borderId="0" xfId="2" applyFont="1" applyAlignment="1">
      <alignment vertical="center" textRotation="255" shrinkToFit="1"/>
    </xf>
    <xf numFmtId="0" fontId="19" fillId="0" borderId="0" xfId="2" applyFont="1" applyAlignment="1" applyProtection="1">
      <alignment horizontal="center" vertical="center" shrinkToFit="1"/>
      <protection locked="0"/>
    </xf>
    <xf numFmtId="0" fontId="8" fillId="0" borderId="7" xfId="2" applyFont="1" applyBorder="1" applyAlignment="1">
      <alignment vertical="center"/>
    </xf>
    <xf numFmtId="0" fontId="9" fillId="0" borderId="0" xfId="2" applyFont="1" applyProtection="1">
      <protection locked="0"/>
    </xf>
    <xf numFmtId="0" fontId="8" fillId="0" borderId="0" xfId="2" applyFont="1" applyAlignment="1">
      <alignment horizontal="center" vertical="center" wrapText="1"/>
    </xf>
    <xf numFmtId="0" fontId="8" fillId="0" borderId="0" xfId="2" applyFont="1" applyAlignment="1" applyProtection="1">
      <alignment horizontal="center" vertical="center" shrinkToFit="1"/>
      <protection locked="0"/>
    </xf>
    <xf numFmtId="0" fontId="8" fillId="0" borderId="0" xfId="2" applyFont="1" applyAlignment="1" applyProtection="1">
      <alignment vertical="center" shrinkToFit="1"/>
      <protection locked="0"/>
    </xf>
    <xf numFmtId="0" fontId="8" fillId="4" borderId="0" xfId="2" applyFont="1" applyFill="1" applyAlignment="1">
      <alignment horizontal="center" vertical="center" textRotation="255"/>
    </xf>
    <xf numFmtId="0" fontId="8" fillId="4" borderId="0" xfId="2" applyFont="1" applyFill="1" applyAlignment="1">
      <alignment vertical="center"/>
    </xf>
    <xf numFmtId="0" fontId="8" fillId="0" borderId="0" xfId="4" applyFont="1">
      <alignment vertical="center"/>
    </xf>
    <xf numFmtId="0" fontId="14" fillId="0" borderId="0" xfId="4" applyFont="1" applyAlignment="1">
      <alignment horizontal="center" vertical="center"/>
    </xf>
    <xf numFmtId="0" fontId="8" fillId="0" borderId="0" xfId="4" applyFont="1" applyAlignment="1">
      <alignment horizontal="left" vertical="center"/>
    </xf>
    <xf numFmtId="0" fontId="14" fillId="0" borderId="0" xfId="4" applyFont="1">
      <alignment vertical="center"/>
    </xf>
    <xf numFmtId="0" fontId="14" fillId="0" borderId="0" xfId="4" applyFont="1" applyAlignment="1">
      <alignment horizontal="center" vertical="center" wrapText="1"/>
    </xf>
    <xf numFmtId="178"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2" applyFont="1" applyAlignment="1" applyProtection="1">
      <alignment vertical="center"/>
      <protection locked="0"/>
    </xf>
    <xf numFmtId="0" fontId="14" fillId="2" borderId="1" xfId="2" applyFont="1" applyFill="1" applyBorder="1" applyAlignment="1">
      <alignment horizontal="center" vertical="center" wrapText="1"/>
    </xf>
    <xf numFmtId="0" fontId="9" fillId="0" borderId="0" xfId="4" applyFont="1">
      <alignment vertical="center"/>
    </xf>
    <xf numFmtId="0" fontId="8" fillId="0" borderId="0" xfId="0" applyFont="1">
      <alignment vertical="center"/>
    </xf>
    <xf numFmtId="0" fontId="8" fillId="0" borderId="0" xfId="5" applyFont="1" applyAlignment="1">
      <alignment horizontal="center" vertical="center"/>
    </xf>
    <xf numFmtId="0" fontId="8" fillId="0" borderId="0" xfId="5" applyFont="1">
      <alignment vertical="center"/>
    </xf>
    <xf numFmtId="0" fontId="0" fillId="0" borderId="30" xfId="0" applyBorder="1">
      <alignment vertical="center"/>
    </xf>
    <xf numFmtId="0" fontId="0" fillId="0" borderId="31"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0" fillId="2" borderId="1" xfId="2" applyFont="1" applyFill="1" applyBorder="1" applyAlignment="1">
      <alignment horizontal="center" vertical="center" wrapText="1"/>
    </xf>
    <xf numFmtId="0" fontId="0" fillId="0" borderId="0" xfId="0" applyAlignment="1">
      <alignment horizontal="center" vertical="center"/>
    </xf>
    <xf numFmtId="0" fontId="8" fillId="0" borderId="0" xfId="2" applyFont="1" applyAlignment="1" applyProtection="1">
      <alignment horizontal="center"/>
      <protection locked="0"/>
    </xf>
    <xf numFmtId="0" fontId="20" fillId="2" borderId="8" xfId="2" applyFont="1" applyFill="1" applyBorder="1" applyAlignment="1">
      <alignment horizontal="center" vertical="center" wrapText="1"/>
    </xf>
    <xf numFmtId="2" fontId="8" fillId="0" borderId="0" xfId="2" applyNumberFormat="1" applyFont="1" applyProtection="1">
      <protection locked="0"/>
    </xf>
    <xf numFmtId="193" fontId="8" fillId="0" borderId="0" xfId="2" applyNumberFormat="1" applyFont="1" applyProtection="1">
      <protection locked="0"/>
    </xf>
    <xf numFmtId="0" fontId="14" fillId="0" borderId="0" xfId="5" applyFont="1" applyAlignment="1">
      <alignment horizontal="center" vertical="center" shrinkToFit="1"/>
    </xf>
    <xf numFmtId="0" fontId="14" fillId="0" borderId="0" xfId="5" applyFont="1" applyAlignment="1">
      <alignment horizontal="center" vertical="center" wrapText="1"/>
    </xf>
    <xf numFmtId="0" fontId="8" fillId="0" borderId="0" xfId="5" applyFont="1" applyAlignment="1">
      <alignment horizontal="center" vertical="center" shrinkToFit="1"/>
    </xf>
    <xf numFmtId="177" fontId="21" fillId="0" borderId="7" xfId="2" applyNumberFormat="1" applyFont="1" applyBorder="1" applyAlignment="1">
      <alignment vertical="center" shrinkToFit="1"/>
    </xf>
    <xf numFmtId="177" fontId="21" fillId="0" borderId="0" xfId="2" applyNumberFormat="1" applyFont="1" applyAlignment="1">
      <alignment vertical="center" shrinkToFit="1"/>
    </xf>
    <xf numFmtId="0" fontId="14" fillId="2" borderId="26" xfId="5" applyFont="1" applyFill="1" applyBorder="1" applyAlignment="1">
      <alignment horizontal="center" vertical="center"/>
    </xf>
    <xf numFmtId="0" fontId="14" fillId="2" borderId="27" xfId="5" applyFont="1" applyFill="1" applyBorder="1" applyAlignment="1">
      <alignment horizontal="center" vertical="center"/>
    </xf>
    <xf numFmtId="0" fontId="14" fillId="2" borderId="29" xfId="5" applyFont="1" applyFill="1" applyBorder="1" applyAlignment="1">
      <alignment horizontal="center" vertical="center"/>
    </xf>
    <xf numFmtId="0" fontId="26" fillId="4" borderId="0" xfId="2" applyFont="1" applyFill="1" applyAlignment="1">
      <alignment vertical="center" shrinkToFit="1"/>
    </xf>
    <xf numFmtId="0" fontId="22" fillId="0" borderId="7" xfId="2" applyFont="1" applyBorder="1" applyAlignment="1">
      <alignment vertical="center"/>
    </xf>
    <xf numFmtId="0" fontId="28" fillId="0" borderId="7" xfId="2" applyFont="1" applyBorder="1" applyAlignment="1">
      <alignment vertical="top" wrapText="1"/>
    </xf>
    <xf numFmtId="0" fontId="22" fillId="0" borderId="7" xfId="2" applyFont="1" applyBorder="1" applyAlignment="1">
      <alignment vertical="top"/>
    </xf>
    <xf numFmtId="0" fontId="8" fillId="0" borderId="10" xfId="2" applyFont="1" applyBorder="1" applyAlignment="1">
      <alignment horizontal="center" vertical="center"/>
    </xf>
    <xf numFmtId="0" fontId="8" fillId="0" borderId="10" xfId="2" applyFont="1" applyBorder="1" applyAlignment="1" applyProtection="1">
      <alignment vertical="center"/>
      <protection locked="0"/>
    </xf>
    <xf numFmtId="0" fontId="20" fillId="2" borderId="2" xfId="2" applyFont="1" applyFill="1" applyBorder="1" applyAlignment="1">
      <alignment horizontal="center" vertical="center" wrapText="1"/>
    </xf>
    <xf numFmtId="0" fontId="14" fillId="2" borderId="45" xfId="5" applyFont="1" applyFill="1" applyBorder="1" applyAlignment="1">
      <alignment horizontal="center" vertical="center"/>
    </xf>
    <xf numFmtId="0" fontId="23" fillId="2" borderId="14" xfId="2" applyFont="1" applyFill="1" applyBorder="1" applyAlignment="1">
      <alignment vertical="center" textRotation="255" wrapText="1" shrinkToFit="1"/>
    </xf>
    <xf numFmtId="0" fontId="8" fillId="2" borderId="14" xfId="2" applyFont="1" applyFill="1" applyBorder="1" applyAlignment="1">
      <alignment vertical="center"/>
    </xf>
    <xf numFmtId="0" fontId="8" fillId="2" borderId="14" xfId="2" applyFont="1" applyFill="1" applyBorder="1" applyAlignment="1">
      <alignment horizontal="center" vertical="center"/>
    </xf>
    <xf numFmtId="0" fontId="8" fillId="0" borderId="7" xfId="2" applyFont="1" applyBorder="1" applyAlignment="1">
      <alignment horizontal="center" vertical="center"/>
    </xf>
    <xf numFmtId="0" fontId="8" fillId="2" borderId="13" xfId="2" applyFont="1" applyFill="1" applyBorder="1" applyAlignment="1">
      <alignment horizontal="center" vertical="center"/>
    </xf>
    <xf numFmtId="0" fontId="8" fillId="2" borderId="2" xfId="2" applyFont="1" applyFill="1" applyBorder="1" applyAlignment="1">
      <alignment horizontal="centerContinuous" vertical="center"/>
    </xf>
    <xf numFmtId="0" fontId="8" fillId="2" borderId="8" xfId="2" applyFont="1" applyFill="1" applyBorder="1" applyAlignment="1">
      <alignment horizontal="centerContinuous" vertical="center"/>
    </xf>
    <xf numFmtId="0" fontId="8" fillId="2" borderId="15" xfId="2" applyFont="1" applyFill="1" applyBorder="1" applyAlignment="1">
      <alignment vertical="center"/>
    </xf>
    <xf numFmtId="0" fontId="8" fillId="2" borderId="3" xfId="2" applyFont="1" applyFill="1" applyBorder="1" applyAlignment="1">
      <alignment horizontal="centerContinuous" vertical="center"/>
    </xf>
    <xf numFmtId="0" fontId="14" fillId="0" borderId="1" xfId="2" applyFont="1" applyBorder="1" applyAlignment="1" applyProtection="1">
      <alignment vertical="center" wrapText="1"/>
      <protection locked="0"/>
    </xf>
    <xf numFmtId="0" fontId="14" fillId="2" borderId="33" xfId="5" applyFont="1" applyFill="1" applyBorder="1" applyAlignment="1">
      <alignment horizontal="center" vertical="center"/>
    </xf>
    <xf numFmtId="0" fontId="14" fillId="2" borderId="2" xfId="2" applyFont="1" applyFill="1" applyBorder="1" applyAlignment="1">
      <alignment horizontal="center" vertical="center" wrapText="1"/>
    </xf>
    <xf numFmtId="0" fontId="14" fillId="0" borderId="0" xfId="2" applyFont="1" applyAlignment="1" applyProtection="1">
      <alignment horizontal="left" vertical="center" shrinkToFit="1"/>
      <protection locked="0"/>
    </xf>
    <xf numFmtId="0" fontId="8" fillId="2" borderId="2" xfId="2" applyFont="1" applyFill="1" applyBorder="1" applyAlignment="1">
      <alignment horizontal="center" vertical="center" shrinkToFit="1"/>
    </xf>
    <xf numFmtId="0" fontId="8" fillId="0" borderId="3" xfId="2" applyFont="1" applyBorder="1" applyAlignment="1">
      <alignment horizontal="center" vertical="center"/>
    </xf>
    <xf numFmtId="0" fontId="8" fillId="0" borderId="8" xfId="2" applyFont="1" applyBorder="1" applyAlignment="1">
      <alignment horizontal="center" vertical="center"/>
    </xf>
    <xf numFmtId="0" fontId="8" fillId="0" borderId="2" xfId="2" applyFont="1" applyBorder="1" applyAlignment="1">
      <alignment horizontal="center" vertical="center" shrinkToFit="1"/>
    </xf>
    <xf numFmtId="0" fontId="8" fillId="0" borderId="8" xfId="2" applyFont="1" applyBorder="1" applyAlignment="1">
      <alignment horizontal="center" vertical="center" shrinkToFit="1"/>
    </xf>
    <xf numFmtId="0" fontId="8" fillId="2" borderId="9" xfId="2" applyFont="1" applyFill="1" applyBorder="1" applyAlignment="1">
      <alignment horizontal="center" vertical="center"/>
    </xf>
    <xf numFmtId="0" fontId="8" fillId="0" borderId="3" xfId="2" applyFont="1" applyBorder="1" applyAlignment="1">
      <alignment horizontal="center" vertical="center" shrinkToFit="1"/>
    </xf>
    <xf numFmtId="0" fontId="8" fillId="2" borderId="1" xfId="2" applyFont="1" applyFill="1" applyBorder="1" applyAlignment="1" applyProtection="1">
      <alignment horizontal="center" vertical="center"/>
      <protection locked="0"/>
    </xf>
    <xf numFmtId="0" fontId="8" fillId="0" borderId="5" xfId="2" applyFont="1" applyBorder="1" applyAlignment="1">
      <alignment horizontal="center" vertical="center" shrinkToFit="1"/>
    </xf>
    <xf numFmtId="0" fontId="8" fillId="0" borderId="11" xfId="2" applyFont="1" applyBorder="1" applyAlignment="1">
      <alignment horizontal="center" vertical="center" shrinkToFit="1"/>
    </xf>
    <xf numFmtId="0" fontId="8" fillId="2" borderId="14" xfId="2" applyFont="1" applyFill="1" applyBorder="1" applyAlignment="1">
      <alignment horizontal="center" vertical="center" shrinkToFit="1"/>
    </xf>
    <xf numFmtId="0" fontId="8" fillId="2" borderId="1" xfId="2" applyFont="1" applyFill="1" applyBorder="1" applyAlignment="1">
      <alignment horizontal="center" vertical="center" shrinkToFit="1"/>
    </xf>
    <xf numFmtId="0" fontId="8" fillId="2" borderId="13" xfId="2" applyFont="1" applyFill="1" applyBorder="1" applyAlignment="1">
      <alignment horizontal="center" vertical="center" shrinkToFit="1"/>
    </xf>
    <xf numFmtId="0" fontId="8" fillId="2" borderId="1" xfId="2" applyFont="1" applyFill="1" applyBorder="1" applyAlignment="1">
      <alignment horizontal="center" vertical="center"/>
    </xf>
    <xf numFmtId="0" fontId="8" fillId="2" borderId="1" xfId="2" applyFont="1" applyFill="1" applyBorder="1" applyAlignment="1">
      <alignment horizontal="center" vertical="center" wrapText="1"/>
    </xf>
    <xf numFmtId="0" fontId="8" fillId="2" borderId="12"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3" borderId="1" xfId="4" applyFont="1" applyFill="1" applyBorder="1" applyAlignment="1">
      <alignment horizontal="center" vertical="center"/>
    </xf>
    <xf numFmtId="0" fontId="21" fillId="0" borderId="0" xfId="2" applyFont="1" applyAlignment="1" applyProtection="1">
      <alignment horizontal="center"/>
      <protection locked="0"/>
    </xf>
    <xf numFmtId="0" fontId="14" fillId="2" borderId="19" xfId="5" applyFont="1" applyFill="1" applyBorder="1" applyAlignment="1">
      <alignment horizontal="center" vertical="center"/>
    </xf>
    <xf numFmtId="0" fontId="14" fillId="2" borderId="3"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8" xfId="5" applyFont="1" applyFill="1" applyBorder="1" applyAlignment="1">
      <alignment horizontal="center" vertical="center"/>
    </xf>
    <xf numFmtId="176" fontId="8" fillId="2" borderId="1" xfId="2" applyNumberFormat="1" applyFont="1" applyFill="1" applyBorder="1" applyAlignment="1">
      <alignment horizontal="center" vertical="center" shrinkToFit="1"/>
    </xf>
    <xf numFmtId="176" fontId="8" fillId="2" borderId="14" xfId="2" applyNumberFormat="1" applyFont="1" applyFill="1" applyBorder="1" applyAlignment="1">
      <alignment horizontal="center" vertical="center" shrinkToFit="1"/>
    </xf>
    <xf numFmtId="0" fontId="8" fillId="0" borderId="7" xfId="2" applyFont="1" applyBorder="1" applyAlignment="1">
      <alignment vertical="center" wrapText="1" shrinkToFit="1"/>
    </xf>
    <xf numFmtId="0" fontId="8" fillId="0" borderId="0" xfId="2" applyFont="1" applyAlignment="1">
      <alignment vertical="center" wrapText="1" shrinkToFit="1"/>
    </xf>
    <xf numFmtId="0" fontId="20" fillId="2" borderId="1" xfId="2" applyFont="1" applyFill="1" applyBorder="1" applyAlignment="1" applyProtection="1">
      <alignment horizontal="center" vertical="center" wrapText="1"/>
      <protection locked="0"/>
    </xf>
    <xf numFmtId="0" fontId="22" fillId="2" borderId="1" xfId="2" applyFont="1" applyFill="1" applyBorder="1" applyAlignment="1" applyProtection="1">
      <alignment horizontal="center" vertical="center"/>
      <protection locked="0"/>
    </xf>
    <xf numFmtId="0" fontId="8" fillId="0" borderId="12" xfId="2" applyFont="1" applyBorder="1" applyProtection="1">
      <protection locked="0"/>
    </xf>
    <xf numFmtId="0" fontId="12" fillId="0" borderId="10" xfId="2" applyFont="1" applyBorder="1" applyAlignment="1" applyProtection="1">
      <alignment vertical="center"/>
      <protection locked="0"/>
    </xf>
    <xf numFmtId="0" fontId="8" fillId="0" borderId="10" xfId="2" applyFont="1" applyBorder="1" applyProtection="1">
      <protection locked="0"/>
    </xf>
    <xf numFmtId="0" fontId="8" fillId="0" borderId="11" xfId="2" applyFont="1" applyBorder="1" applyAlignment="1" applyProtection="1">
      <alignment vertical="center"/>
      <protection locked="0"/>
    </xf>
    <xf numFmtId="0" fontId="8" fillId="4" borderId="10" xfId="2" applyFont="1" applyFill="1" applyBorder="1" applyAlignment="1">
      <alignment vertical="center" shrinkToFit="1"/>
    </xf>
    <xf numFmtId="0" fontId="8" fillId="0" borderId="0" xfId="4" applyFont="1" applyAlignment="1">
      <alignment horizontal="center" vertical="center"/>
    </xf>
    <xf numFmtId="188" fontId="25" fillId="0" borderId="1" xfId="2" applyNumberFormat="1" applyFont="1" applyBorder="1" applyAlignment="1" applyProtection="1">
      <alignment horizontal="right" vertical="center" shrinkToFit="1"/>
      <protection locked="0"/>
    </xf>
    <xf numFmtId="188" fontId="25" fillId="0" borderId="2" xfId="2" applyNumberFormat="1" applyFont="1" applyBorder="1" applyAlignment="1" applyProtection="1">
      <alignment horizontal="right" vertical="center" shrinkToFit="1"/>
      <protection locked="0"/>
    </xf>
    <xf numFmtId="0" fontId="9" fillId="0" borderId="0" xfId="0" applyFont="1">
      <alignment vertical="center"/>
    </xf>
    <xf numFmtId="0" fontId="14" fillId="0" borderId="0" xfId="0" applyFont="1">
      <alignment vertical="center"/>
    </xf>
    <xf numFmtId="0" fontId="20" fillId="0" borderId="0" xfId="0" applyFont="1">
      <alignment vertical="center"/>
    </xf>
    <xf numFmtId="0" fontId="14" fillId="0" borderId="0" xfId="5" applyFont="1">
      <alignment vertical="center"/>
    </xf>
    <xf numFmtId="0" fontId="8" fillId="0" borderId="7" xfId="5" applyFont="1" applyBorder="1">
      <alignment vertical="center"/>
    </xf>
    <xf numFmtId="177" fontId="21" fillId="0" borderId="5" xfId="2" applyNumberFormat="1" applyFont="1" applyBorder="1" applyAlignment="1">
      <alignment vertical="center" shrinkToFit="1"/>
    </xf>
    <xf numFmtId="0" fontId="0" fillId="0" borderId="65" xfId="0" applyBorder="1">
      <alignment vertical="center"/>
    </xf>
    <xf numFmtId="0" fontId="0" fillId="0" borderId="66" xfId="0" applyBorder="1">
      <alignment vertical="center"/>
    </xf>
    <xf numFmtId="0" fontId="0" fillId="0" borderId="67" xfId="0" applyBorder="1">
      <alignment vertical="center"/>
    </xf>
    <xf numFmtId="0" fontId="0" fillId="0" borderId="68" xfId="0" applyBorder="1">
      <alignment vertical="center"/>
    </xf>
    <xf numFmtId="0" fontId="0" fillId="0" borderId="69" xfId="0" applyBorder="1">
      <alignment vertical="center"/>
    </xf>
    <xf numFmtId="0" fontId="0" fillId="0" borderId="64" xfId="0" applyBorder="1" applyAlignment="1">
      <alignment horizontal="center" vertical="center" shrinkToFit="1"/>
    </xf>
    <xf numFmtId="0" fontId="0" fillId="0" borderId="0" xfId="0" applyAlignment="1">
      <alignment vertical="center" shrinkToFit="1"/>
    </xf>
    <xf numFmtId="0" fontId="0" fillId="0" borderId="33" xfId="0" applyBorder="1" applyAlignment="1">
      <alignment vertical="center" shrinkToFit="1"/>
    </xf>
    <xf numFmtId="0" fontId="0" fillId="7" borderId="0" xfId="0" applyFill="1" applyAlignment="1">
      <alignment vertical="center" shrinkToFit="1"/>
    </xf>
    <xf numFmtId="0" fontId="0" fillId="0" borderId="34" xfId="0" applyBorder="1" applyAlignment="1">
      <alignment horizontal="center" vertical="center" shrinkToFit="1"/>
    </xf>
    <xf numFmtId="0" fontId="0" fillId="0" borderId="25" xfId="0" applyBorder="1" applyAlignment="1">
      <alignment vertical="center" shrinkToFit="1"/>
    </xf>
    <xf numFmtId="0" fontId="0" fillId="0" borderId="24" xfId="0" applyBorder="1" applyAlignment="1">
      <alignment vertical="center" shrinkToFit="1"/>
    </xf>
    <xf numFmtId="0" fontId="18" fillId="0" borderId="64" xfId="0" applyFont="1" applyBorder="1" applyAlignment="1">
      <alignment horizontal="center" vertical="center" shrinkToFit="1"/>
    </xf>
    <xf numFmtId="0" fontId="18" fillId="0" borderId="0" xfId="0" applyFont="1" applyAlignment="1">
      <alignment horizontal="center" vertical="center" shrinkToFit="1"/>
    </xf>
    <xf numFmtId="0" fontId="18" fillId="0" borderId="33" xfId="0" applyFont="1" applyBorder="1" applyAlignment="1">
      <alignment horizontal="center" vertical="center" shrinkToFit="1"/>
    </xf>
    <xf numFmtId="0" fontId="18" fillId="0" borderId="34" xfId="0" applyFont="1" applyBorder="1" applyAlignment="1">
      <alignment horizontal="center" vertical="center" shrinkToFit="1"/>
    </xf>
    <xf numFmtId="0" fontId="18" fillId="7" borderId="25" xfId="0" applyFont="1" applyFill="1" applyBorder="1" applyAlignment="1">
      <alignment horizontal="center" vertical="center" shrinkToFit="1"/>
    </xf>
    <xf numFmtId="0" fontId="18" fillId="7" borderId="24" xfId="0" applyFont="1" applyFill="1" applyBorder="1" applyAlignment="1">
      <alignment horizontal="center" vertical="center" shrinkToFit="1"/>
    </xf>
    <xf numFmtId="0" fontId="0" fillId="0" borderId="64" xfId="0" applyBorder="1" applyAlignment="1">
      <alignment vertical="center" shrinkToFit="1"/>
    </xf>
    <xf numFmtId="0" fontId="0" fillId="0" borderId="34" xfId="0" applyBorder="1" applyAlignment="1">
      <alignment vertical="center" shrinkToFit="1"/>
    </xf>
    <xf numFmtId="0" fontId="14" fillId="2" borderId="1" xfId="5" applyFont="1" applyFill="1" applyBorder="1" applyAlignment="1">
      <alignment horizontal="center" vertical="center"/>
    </xf>
    <xf numFmtId="0" fontId="8" fillId="0" borderId="51" xfId="5" applyFont="1" applyBorder="1" applyAlignment="1">
      <alignment vertical="center" shrinkToFit="1"/>
    </xf>
    <xf numFmtId="0" fontId="8" fillId="0" borderId="52" xfId="5" applyFont="1" applyBorder="1" applyAlignment="1">
      <alignment vertical="center" shrinkToFit="1"/>
    </xf>
    <xf numFmtId="0" fontId="8" fillId="0" borderId="57" xfId="5" applyFont="1" applyBorder="1" applyAlignment="1">
      <alignment vertical="center" shrinkToFit="1"/>
    </xf>
    <xf numFmtId="0" fontId="8" fillId="0" borderId="58" xfId="5" applyFont="1" applyBorder="1" applyAlignment="1">
      <alignment vertical="center" shrinkToFit="1"/>
    </xf>
    <xf numFmtId="179" fontId="8" fillId="0" borderId="39" xfId="5" applyNumberFormat="1" applyFont="1" applyBorder="1" applyAlignment="1">
      <alignment horizontal="center" vertical="center" shrinkToFit="1"/>
    </xf>
    <xf numFmtId="179" fontId="8" fillId="0" borderId="46" xfId="5" applyNumberFormat="1" applyFont="1" applyBorder="1" applyAlignment="1">
      <alignment horizontal="center" vertical="center" shrinkToFit="1"/>
    </xf>
    <xf numFmtId="179" fontId="8" fillId="0" borderId="41" xfId="5" applyNumberFormat="1" applyFont="1" applyBorder="1" applyAlignment="1">
      <alignment horizontal="center" vertical="center" shrinkToFit="1"/>
    </xf>
    <xf numFmtId="179" fontId="8" fillId="0" borderId="32" xfId="5" applyNumberFormat="1" applyFont="1" applyBorder="1" applyAlignment="1">
      <alignment horizontal="center" vertical="center" shrinkToFit="1"/>
    </xf>
    <xf numFmtId="2" fontId="8" fillId="0" borderId="38" xfId="5" applyNumberFormat="1" applyFont="1" applyBorder="1" applyAlignment="1">
      <alignment horizontal="center" vertical="center" shrinkToFit="1"/>
    </xf>
    <xf numFmtId="2" fontId="8" fillId="0" borderId="46" xfId="5" applyNumberFormat="1" applyFont="1" applyBorder="1" applyAlignment="1">
      <alignment horizontal="center" vertical="center" shrinkToFit="1"/>
    </xf>
    <xf numFmtId="2" fontId="8" fillId="0" borderId="41" xfId="5" applyNumberFormat="1" applyFont="1" applyBorder="1" applyAlignment="1">
      <alignment horizontal="center" vertical="center" shrinkToFit="1"/>
    </xf>
    <xf numFmtId="2" fontId="8" fillId="0" borderId="32" xfId="5" applyNumberFormat="1" applyFont="1" applyBorder="1" applyAlignment="1">
      <alignment horizontal="center" vertical="center" shrinkToFit="1"/>
    </xf>
    <xf numFmtId="2" fontId="8" fillId="0" borderId="37" xfId="5" applyNumberFormat="1" applyFont="1" applyBorder="1" applyAlignment="1">
      <alignment horizontal="center" vertical="center" shrinkToFit="1"/>
    </xf>
    <xf numFmtId="194" fontId="22" fillId="0" borderId="7" xfId="10" applyNumberFormat="1" applyFont="1" applyBorder="1" applyAlignment="1" applyProtection="1">
      <alignment vertical="center" shrinkToFit="1"/>
      <protection locked="0"/>
    </xf>
    <xf numFmtId="194" fontId="22" fillId="0" borderId="5" xfId="10" applyNumberFormat="1" applyFont="1" applyBorder="1" applyAlignment="1" applyProtection="1">
      <alignment vertical="center" shrinkToFit="1"/>
      <protection locked="0"/>
    </xf>
    <xf numFmtId="0" fontId="22" fillId="0" borderId="0" xfId="0" applyFont="1">
      <alignment vertical="center"/>
    </xf>
    <xf numFmtId="0" fontId="22" fillId="0" borderId="0" xfId="0" applyFont="1" applyAlignment="1">
      <alignment horizontal="center" vertical="center"/>
    </xf>
    <xf numFmtId="187" fontId="8" fillId="0" borderId="1" xfId="2" applyNumberFormat="1" applyFont="1" applyBorder="1" applyAlignment="1">
      <alignment vertical="center"/>
    </xf>
    <xf numFmtId="190" fontId="8" fillId="0" borderId="1" xfId="2" applyNumberFormat="1" applyFont="1" applyBorder="1" applyAlignment="1">
      <alignment vertical="center"/>
    </xf>
    <xf numFmtId="189" fontId="8" fillId="0" borderId="1" xfId="2" applyNumberFormat="1" applyFont="1" applyBorder="1" applyAlignment="1">
      <alignment vertical="center"/>
    </xf>
    <xf numFmtId="185" fontId="8" fillId="0" borderId="1" xfId="2" applyNumberFormat="1" applyFont="1" applyBorder="1" applyAlignment="1">
      <alignment vertical="center" shrinkToFit="1"/>
    </xf>
    <xf numFmtId="185" fontId="8" fillId="0" borderId="0" xfId="2" applyNumberFormat="1" applyFont="1" applyAlignment="1">
      <alignment horizontal="center" vertical="center" shrinkToFit="1"/>
    </xf>
    <xf numFmtId="185" fontId="8" fillId="0" borderId="0" xfId="2" applyNumberFormat="1" applyFont="1" applyAlignment="1">
      <alignment vertical="center" shrinkToFit="1"/>
    </xf>
    <xf numFmtId="188" fontId="8" fillId="0" borderId="0" xfId="2" applyNumberFormat="1" applyFont="1" applyAlignment="1">
      <alignment vertical="center" shrinkToFit="1"/>
    </xf>
    <xf numFmtId="0" fontId="8" fillId="0" borderId="1" xfId="2" applyFont="1" applyBorder="1" applyAlignment="1">
      <alignment vertical="center"/>
    </xf>
    <xf numFmtId="0" fontId="9" fillId="0" borderId="0" xfId="5" applyFont="1" applyAlignment="1">
      <alignment horizontal="left" vertical="center"/>
    </xf>
    <xf numFmtId="0" fontId="30" fillId="4" borderId="0" xfId="11" applyFont="1" applyFill="1" applyAlignment="1">
      <alignment vertical="center" shrinkToFit="1"/>
    </xf>
    <xf numFmtId="0" fontId="1" fillId="0" borderId="0" xfId="13">
      <alignment vertical="center"/>
    </xf>
    <xf numFmtId="0" fontId="0" fillId="0" borderId="0" xfId="13" applyFont="1">
      <alignment vertical="center"/>
    </xf>
    <xf numFmtId="0" fontId="36" fillId="0" borderId="0" xfId="2" applyFont="1" applyAlignment="1" applyProtection="1">
      <alignment vertical="center"/>
      <protection locked="0"/>
    </xf>
    <xf numFmtId="0" fontId="39" fillId="2" borderId="1" xfId="2" applyFont="1" applyFill="1" applyBorder="1" applyAlignment="1">
      <alignment horizontal="center" vertical="center" wrapText="1" shrinkToFit="1"/>
    </xf>
    <xf numFmtId="58" fontId="40" fillId="2" borderId="14" xfId="7" quotePrefix="1" applyNumberFormat="1" applyFont="1" applyFill="1" applyBorder="1" applyAlignment="1">
      <alignment horizontal="center" vertical="center" shrinkToFit="1"/>
    </xf>
    <xf numFmtId="0" fontId="40" fillId="2" borderId="14" xfId="7" quotePrefix="1" applyFont="1" applyFill="1" applyBorder="1" applyAlignment="1">
      <alignment horizontal="center" vertical="center" shrinkToFit="1"/>
    </xf>
    <xf numFmtId="0" fontId="36" fillId="2" borderId="13" xfId="7" applyFont="1" applyFill="1" applyBorder="1" applyAlignment="1">
      <alignment horizontal="center" vertical="center"/>
    </xf>
    <xf numFmtId="0" fontId="40" fillId="2" borderId="13" xfId="7" applyFont="1" applyFill="1" applyBorder="1" applyAlignment="1">
      <alignment horizontal="center" vertical="center"/>
    </xf>
    <xf numFmtId="0" fontId="36" fillId="0" borderId="0" xfId="2" applyFont="1" applyProtection="1">
      <protection locked="0"/>
    </xf>
    <xf numFmtId="0" fontId="36" fillId="0" borderId="9" xfId="2" applyFont="1" applyBorder="1" applyAlignment="1" applyProtection="1">
      <alignment vertical="center"/>
      <protection locked="0"/>
    </xf>
    <xf numFmtId="0" fontId="36" fillId="0" borderId="10" xfId="2" applyFont="1" applyBorder="1" applyAlignment="1" applyProtection="1">
      <alignment vertical="center"/>
      <protection locked="0"/>
    </xf>
    <xf numFmtId="0" fontId="37" fillId="0" borderId="10" xfId="2" applyFont="1" applyBorder="1" applyAlignment="1" applyProtection="1">
      <alignment vertical="center"/>
      <protection locked="0"/>
    </xf>
    <xf numFmtId="0" fontId="36" fillId="0" borderId="10" xfId="2" applyFont="1" applyBorder="1" applyProtection="1">
      <protection locked="0"/>
    </xf>
    <xf numFmtId="0" fontId="36" fillId="0" borderId="10" xfId="2" applyFont="1" applyBorder="1" applyAlignment="1" applyProtection="1">
      <alignment vertical="center" wrapText="1"/>
      <protection locked="0"/>
    </xf>
    <xf numFmtId="0" fontId="8" fillId="10" borderId="2" xfId="2"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shrinkToFit="1"/>
      <protection locked="0"/>
    </xf>
    <xf numFmtId="0" fontId="8" fillId="10" borderId="1" xfId="2" applyFont="1" applyFill="1" applyBorder="1" applyAlignment="1" applyProtection="1">
      <alignment horizontal="center" vertical="center"/>
      <protection locked="0"/>
    </xf>
    <xf numFmtId="0" fontId="8" fillId="10" borderId="1" xfId="2" applyFont="1" applyFill="1" applyBorder="1" applyAlignment="1" applyProtection="1">
      <alignment horizontal="center" vertical="center" shrinkToFit="1"/>
      <protection locked="0"/>
    </xf>
    <xf numFmtId="0" fontId="23" fillId="10" borderId="2" xfId="2" applyFont="1" applyFill="1" applyBorder="1" applyAlignment="1" applyProtection="1">
      <alignment horizontal="center" vertical="center" wrapText="1" shrinkToFit="1"/>
      <protection locked="0"/>
    </xf>
    <xf numFmtId="0" fontId="8" fillId="10" borderId="9" xfId="2" applyFont="1" applyFill="1" applyBorder="1" applyAlignment="1" applyProtection="1">
      <alignment horizontal="center" vertical="center" shrinkToFit="1"/>
      <protection locked="0"/>
    </xf>
    <xf numFmtId="0" fontId="8" fillId="10" borderId="13" xfId="2" applyFont="1" applyFill="1" applyBorder="1" applyAlignment="1" applyProtection="1">
      <alignment horizontal="center" vertical="center" shrinkToFit="1"/>
      <protection locked="0"/>
    </xf>
    <xf numFmtId="0" fontId="8" fillId="10" borderId="1" xfId="2" applyFont="1" applyFill="1" applyBorder="1" applyAlignment="1" applyProtection="1">
      <alignment vertical="center" shrinkToFit="1"/>
      <protection locked="0"/>
    </xf>
    <xf numFmtId="0" fontId="8" fillId="10" borderId="1" xfId="2" applyFont="1" applyFill="1" applyBorder="1" applyAlignment="1" applyProtection="1">
      <alignment vertical="center"/>
      <protection locked="0"/>
    </xf>
    <xf numFmtId="0" fontId="8" fillId="10" borderId="6" xfId="2" applyFont="1" applyFill="1" applyBorder="1" applyAlignment="1" applyProtection="1">
      <alignment horizontal="center" vertical="center"/>
      <protection locked="0"/>
    </xf>
    <xf numFmtId="0" fontId="8" fillId="10" borderId="6" xfId="2" applyFont="1" applyFill="1" applyBorder="1" applyAlignment="1" applyProtection="1">
      <alignment horizontal="center" vertical="center" shrinkToFit="1"/>
      <protection locked="0"/>
    </xf>
    <xf numFmtId="0" fontId="36" fillId="10" borderId="1" xfId="7" applyFont="1" applyFill="1" applyBorder="1" applyAlignment="1">
      <alignment horizontal="center" vertical="center"/>
    </xf>
    <xf numFmtId="0" fontId="36" fillId="10" borderId="1" xfId="7" applyFont="1" applyFill="1" applyBorder="1" applyAlignment="1">
      <alignment vertical="center" shrinkToFit="1"/>
    </xf>
    <xf numFmtId="0" fontId="36" fillId="10" borderId="1" xfId="2" applyFont="1" applyFill="1" applyBorder="1" applyAlignment="1">
      <alignment vertical="center" shrinkToFit="1"/>
    </xf>
    <xf numFmtId="0" fontId="36" fillId="10" borderId="1" xfId="2" applyFont="1" applyFill="1" applyBorder="1" applyAlignment="1" applyProtection="1">
      <alignment horizontal="center" vertical="center"/>
      <protection locked="0"/>
    </xf>
    <xf numFmtId="178" fontId="36" fillId="10" borderId="1" xfId="7" applyNumberFormat="1" applyFont="1" applyFill="1" applyBorder="1" applyAlignment="1">
      <alignment horizontal="center" vertical="center"/>
    </xf>
    <xf numFmtId="188" fontId="36" fillId="10" borderId="1" xfId="7" applyNumberFormat="1" applyFont="1" applyFill="1" applyBorder="1" applyAlignment="1">
      <alignment horizontal="right" vertical="center" shrinkToFit="1"/>
    </xf>
    <xf numFmtId="201" fontId="8" fillId="10" borderId="3" xfId="2" applyNumberFormat="1" applyFont="1" applyFill="1" applyBorder="1" applyAlignment="1">
      <alignment horizontal="center" vertical="center" shrinkToFit="1"/>
    </xf>
    <xf numFmtId="176" fontId="8" fillId="10" borderId="1" xfId="2" applyNumberFormat="1" applyFont="1" applyFill="1" applyBorder="1" applyAlignment="1">
      <alignment horizontal="center" vertical="center" shrinkToFit="1"/>
    </xf>
    <xf numFmtId="176" fontId="8" fillId="10" borderId="14" xfId="2" applyNumberFormat="1" applyFont="1" applyFill="1" applyBorder="1" applyAlignment="1">
      <alignment horizontal="center" vertical="center" shrinkToFit="1"/>
    </xf>
    <xf numFmtId="176" fontId="8" fillId="10" borderId="2" xfId="2" applyNumberFormat="1" applyFont="1" applyFill="1" applyBorder="1" applyAlignment="1">
      <alignment horizontal="center" vertical="center" wrapText="1"/>
    </xf>
    <xf numFmtId="185" fontId="8" fillId="10" borderId="8" xfId="2" applyNumberFormat="1" applyFont="1" applyFill="1" applyBorder="1" applyAlignment="1" applyProtection="1">
      <alignment horizontal="center" vertical="center" shrinkToFit="1"/>
      <protection locked="0"/>
    </xf>
    <xf numFmtId="198" fontId="8" fillId="10" borderId="1" xfId="2" applyNumberFormat="1" applyFont="1" applyFill="1" applyBorder="1" applyAlignment="1" applyProtection="1">
      <alignment horizontal="center" vertical="center" shrinkToFit="1"/>
      <protection locked="0"/>
    </xf>
    <xf numFmtId="191" fontId="8" fillId="10" borderId="1" xfId="2" applyNumberFormat="1" applyFont="1" applyFill="1" applyBorder="1" applyAlignment="1" applyProtection="1">
      <alignment horizontal="center" vertical="center" shrinkToFit="1"/>
      <protection locked="0"/>
    </xf>
    <xf numFmtId="199" fontId="8" fillId="10" borderId="1" xfId="2" applyNumberFormat="1" applyFont="1" applyFill="1" applyBorder="1" applyAlignment="1" applyProtection="1">
      <alignment vertical="center"/>
      <protection locked="0"/>
    </xf>
    <xf numFmtId="185" fontId="8" fillId="10" borderId="8" xfId="2" applyNumberFormat="1" applyFont="1" applyFill="1" applyBorder="1" applyAlignment="1" applyProtection="1">
      <alignment horizontal="center" vertical="center"/>
      <protection locked="0"/>
    </xf>
    <xf numFmtId="0" fontId="8" fillId="10" borderId="8" xfId="2" applyFont="1" applyFill="1" applyBorder="1" applyAlignment="1" applyProtection="1">
      <alignment horizontal="center" vertical="center"/>
      <protection locked="0"/>
    </xf>
    <xf numFmtId="0" fontId="14" fillId="10" borderId="8" xfId="4" applyFont="1" applyFill="1" applyBorder="1" applyAlignment="1">
      <alignment horizontal="center" vertical="center" shrinkToFit="1"/>
    </xf>
    <xf numFmtId="178" fontId="14" fillId="10" borderId="8" xfId="4" applyNumberFormat="1" applyFont="1" applyFill="1" applyBorder="1" applyAlignment="1">
      <alignment horizontal="center" vertical="center" shrinkToFit="1"/>
    </xf>
    <xf numFmtId="178" fontId="14" fillId="10" borderId="3" xfId="4" applyNumberFormat="1" applyFont="1" applyFill="1" applyBorder="1" applyAlignment="1">
      <alignment horizontal="center" vertical="center" shrinkToFit="1"/>
    </xf>
    <xf numFmtId="0" fontId="14" fillId="10" borderId="3" xfId="4" applyFont="1" applyFill="1" applyBorder="1" applyAlignment="1">
      <alignment horizontal="center" vertical="center" shrinkToFit="1"/>
    </xf>
    <xf numFmtId="178" fontId="8" fillId="10" borderId="1" xfId="4" applyNumberFormat="1" applyFont="1" applyFill="1" applyBorder="1">
      <alignment vertical="center"/>
    </xf>
    <xf numFmtId="199" fontId="8" fillId="10" borderId="1" xfId="4" applyNumberFormat="1" applyFont="1" applyFill="1" applyBorder="1" applyAlignment="1">
      <alignment horizontal="center" vertical="center"/>
    </xf>
    <xf numFmtId="0" fontId="14" fillId="10" borderId="1" xfId="2" applyFont="1" applyFill="1" applyBorder="1" applyAlignment="1" applyProtection="1">
      <alignment horizontal="center" vertical="center" wrapText="1"/>
      <protection locked="0"/>
    </xf>
    <xf numFmtId="0" fontId="25" fillId="10" borderId="1" xfId="2" applyFont="1" applyFill="1" applyBorder="1" applyAlignment="1" applyProtection="1">
      <alignment horizontal="center" vertical="center" wrapText="1"/>
      <protection locked="0"/>
    </xf>
    <xf numFmtId="192" fontId="25" fillId="10" borderId="1" xfId="2" applyNumberFormat="1" applyFont="1" applyFill="1" applyBorder="1" applyAlignment="1" applyProtection="1">
      <alignment horizontal="center" vertical="center" shrinkToFit="1"/>
      <protection locked="0"/>
    </xf>
    <xf numFmtId="178" fontId="14" fillId="10" borderId="17" xfId="5" applyNumberFormat="1" applyFont="1" applyFill="1" applyBorder="1" applyAlignment="1">
      <alignment horizontal="center" vertical="center" shrinkToFit="1"/>
    </xf>
    <xf numFmtId="192" fontId="14" fillId="10" borderId="1" xfId="5" applyNumberFormat="1" applyFont="1" applyFill="1" applyBorder="1" applyAlignment="1">
      <alignment horizontal="center" vertical="center" shrinkToFit="1"/>
    </xf>
    <xf numFmtId="0" fontId="14" fillId="10" borderId="45" xfId="5" applyFont="1" applyFill="1" applyBorder="1" applyAlignment="1">
      <alignment horizontal="center" vertical="center" shrinkToFit="1"/>
    </xf>
    <xf numFmtId="0" fontId="14" fillId="10" borderId="26" xfId="5" applyFont="1" applyFill="1" applyBorder="1" applyAlignment="1">
      <alignment vertical="center" shrinkToFit="1"/>
    </xf>
    <xf numFmtId="0" fontId="14" fillId="10" borderId="27" xfId="5" applyFont="1" applyFill="1" applyBorder="1" applyAlignment="1">
      <alignment vertical="center" shrinkToFit="1"/>
    </xf>
    <xf numFmtId="0" fontId="14" fillId="10" borderId="28" xfId="5" applyFont="1" applyFill="1" applyBorder="1" applyAlignment="1">
      <alignment vertical="center" shrinkToFit="1"/>
    </xf>
    <xf numFmtId="0" fontId="14" fillId="10" borderId="44" xfId="5" applyFont="1" applyFill="1" applyBorder="1" applyAlignment="1">
      <alignment vertical="center" shrinkToFit="1"/>
    </xf>
    <xf numFmtId="0" fontId="14" fillId="10" borderId="26" xfId="5" applyFont="1" applyFill="1" applyBorder="1" applyAlignment="1">
      <alignment horizontal="center" vertical="center" shrinkToFit="1"/>
    </xf>
    <xf numFmtId="0" fontId="14" fillId="10" borderId="27" xfId="5" applyFont="1" applyFill="1" applyBorder="1" applyAlignment="1">
      <alignment horizontal="center" vertical="center" shrinkToFit="1"/>
    </xf>
    <xf numFmtId="0" fontId="14" fillId="10" borderId="8" xfId="5" applyFont="1" applyFill="1" applyBorder="1" applyAlignment="1">
      <alignment horizontal="center" vertical="center" shrinkToFit="1"/>
    </xf>
    <xf numFmtId="2" fontId="14" fillId="10" borderId="29" xfId="5" applyNumberFormat="1" applyFont="1" applyFill="1" applyBorder="1" applyAlignment="1">
      <alignment horizontal="center" vertical="center" shrinkToFit="1"/>
    </xf>
    <xf numFmtId="2" fontId="14" fillId="10" borderId="27" xfId="5" applyNumberFormat="1" applyFont="1" applyFill="1" applyBorder="1" applyAlignment="1">
      <alignment horizontal="center" vertical="center" shrinkToFit="1"/>
    </xf>
    <xf numFmtId="2" fontId="14" fillId="10" borderId="8" xfId="5" applyNumberFormat="1" applyFont="1" applyFill="1" applyBorder="1" applyAlignment="1">
      <alignment horizontal="center" vertical="center" shrinkToFit="1"/>
    </xf>
    <xf numFmtId="2" fontId="14" fillId="10" borderId="44" xfId="5" applyNumberFormat="1" applyFont="1" applyFill="1" applyBorder="1" applyAlignment="1">
      <alignment horizontal="center" vertical="center" shrinkToFit="1"/>
    </xf>
    <xf numFmtId="2" fontId="14" fillId="10" borderId="16" xfId="5" applyNumberFormat="1" applyFont="1" applyFill="1" applyBorder="1" applyAlignment="1">
      <alignment horizontal="center" vertical="center" shrinkToFit="1"/>
    </xf>
    <xf numFmtId="192" fontId="14" fillId="10" borderId="1" xfId="6" applyNumberFormat="1" applyFont="1" applyFill="1" applyBorder="1" applyAlignment="1">
      <alignment horizontal="center" vertical="center" shrinkToFit="1"/>
    </xf>
    <xf numFmtId="179" fontId="14" fillId="10" borderId="26" xfId="5" applyNumberFormat="1" applyFont="1" applyFill="1" applyBorder="1" applyAlignment="1">
      <alignment horizontal="center" vertical="center" shrinkToFit="1"/>
    </xf>
    <xf numFmtId="179" fontId="14" fillId="10" borderId="27" xfId="5" applyNumberFormat="1" applyFont="1" applyFill="1" applyBorder="1" applyAlignment="1">
      <alignment horizontal="center" vertical="center" shrinkToFit="1"/>
    </xf>
    <xf numFmtId="0" fontId="14" fillId="10" borderId="8" xfId="5" applyFont="1" applyFill="1" applyBorder="1" applyAlignment="1">
      <alignment vertical="center" shrinkToFit="1"/>
    </xf>
    <xf numFmtId="0" fontId="14" fillId="10" borderId="29" xfId="5" applyFont="1" applyFill="1" applyBorder="1" applyAlignment="1">
      <alignment vertical="center" shrinkToFit="1"/>
    </xf>
    <xf numFmtId="185" fontId="14" fillId="10" borderId="19" xfId="5" applyNumberFormat="1" applyFont="1" applyFill="1" applyBorder="1" applyAlignment="1">
      <alignment horizontal="center" vertical="center" shrinkToFit="1"/>
    </xf>
    <xf numFmtId="185" fontId="14" fillId="10" borderId="45" xfId="5" applyNumberFormat="1" applyFont="1" applyFill="1" applyBorder="1" applyAlignment="1">
      <alignment horizontal="center" vertical="center" shrinkToFit="1"/>
    </xf>
    <xf numFmtId="185" fontId="14" fillId="10" borderId="27" xfId="5" applyNumberFormat="1" applyFont="1" applyFill="1" applyBorder="1" applyAlignment="1">
      <alignment horizontal="center" vertical="center" shrinkToFit="1"/>
    </xf>
    <xf numFmtId="185" fontId="14" fillId="10" borderId="3" xfId="5" applyNumberFormat="1" applyFont="1" applyFill="1" applyBorder="1" applyAlignment="1">
      <alignment horizontal="center" vertical="center" shrinkToFit="1"/>
    </xf>
    <xf numFmtId="2" fontId="14" fillId="10" borderId="2" xfId="5" applyNumberFormat="1" applyFont="1" applyFill="1" applyBorder="1" applyAlignment="1">
      <alignment horizontal="center" vertical="center" shrinkToFit="1"/>
    </xf>
    <xf numFmtId="2" fontId="14" fillId="10" borderId="45" xfId="5" applyNumberFormat="1" applyFont="1" applyFill="1" applyBorder="1" applyAlignment="1">
      <alignment horizontal="center" vertical="center" shrinkToFit="1"/>
    </xf>
    <xf numFmtId="2" fontId="14" fillId="10" borderId="3" xfId="5" applyNumberFormat="1" applyFont="1" applyFill="1" applyBorder="1" applyAlignment="1">
      <alignment horizontal="center" vertical="center" shrinkToFit="1"/>
    </xf>
    <xf numFmtId="0" fontId="0" fillId="0" borderId="0" xfId="0" applyAlignment="1">
      <alignment horizontal="left" vertical="top"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horizontal="left" vertical="center" wrapText="1"/>
    </xf>
    <xf numFmtId="0" fontId="0" fillId="0" borderId="0" xfId="0">
      <alignment vertical="center"/>
    </xf>
    <xf numFmtId="0" fontId="0" fillId="0" borderId="0" xfId="0" applyAlignment="1">
      <alignment vertical="top" wrapText="1"/>
    </xf>
    <xf numFmtId="0" fontId="0" fillId="5" borderId="1" xfId="0" applyFill="1" applyBorder="1" applyAlignment="1">
      <alignment horizontal="center" vertical="center"/>
    </xf>
    <xf numFmtId="0" fontId="8" fillId="2" borderId="15" xfId="2" applyFont="1" applyFill="1" applyBorder="1" applyAlignment="1">
      <alignment horizontal="center" vertical="center" textRotation="255"/>
    </xf>
    <xf numFmtId="0" fontId="8" fillId="2" borderId="13" xfId="2" applyFont="1" applyFill="1" applyBorder="1" applyAlignment="1">
      <alignment horizontal="center" vertical="center" textRotation="255"/>
    </xf>
    <xf numFmtId="0" fontId="8" fillId="2" borderId="2" xfId="2" applyFont="1" applyFill="1" applyBorder="1" applyAlignment="1">
      <alignment horizontal="center" vertical="center" shrinkToFit="1"/>
    </xf>
    <xf numFmtId="0" fontId="8" fillId="2" borderId="3" xfId="2" applyFont="1" applyFill="1" applyBorder="1" applyAlignment="1">
      <alignment horizontal="center" vertical="center" shrinkToFit="1"/>
    </xf>
    <xf numFmtId="180" fontId="8" fillId="10" borderId="2" xfId="2" applyNumberFormat="1" applyFont="1" applyFill="1" applyBorder="1" applyAlignment="1" applyProtection="1">
      <alignment horizontal="center" vertical="center"/>
      <protection locked="0"/>
    </xf>
    <xf numFmtId="180" fontId="8" fillId="8" borderId="8" xfId="2" applyNumberFormat="1"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protection locked="0"/>
    </xf>
    <xf numFmtId="0" fontId="8" fillId="8" borderId="8" xfId="2" applyFont="1" applyFill="1" applyBorder="1" applyAlignment="1" applyProtection="1">
      <alignment horizontal="center" vertical="center"/>
      <protection locked="0"/>
    </xf>
    <xf numFmtId="0" fontId="8" fillId="8" borderId="3" xfId="2" applyFont="1" applyFill="1" applyBorder="1" applyAlignment="1" applyProtection="1">
      <alignment horizontal="center" vertical="center"/>
      <protection locked="0"/>
    </xf>
    <xf numFmtId="0" fontId="8" fillId="2" borderId="8" xfId="2" applyFont="1" applyFill="1" applyBorder="1" applyAlignment="1">
      <alignment horizontal="center" vertical="center" shrinkToFit="1"/>
    </xf>
    <xf numFmtId="0" fontId="8" fillId="0" borderId="2" xfId="2" applyFont="1" applyBorder="1" applyAlignment="1">
      <alignment horizontal="center" vertical="center" shrinkToFit="1"/>
    </xf>
    <xf numFmtId="0" fontId="8" fillId="0" borderId="8" xfId="2" applyFont="1" applyBorder="1" applyAlignment="1">
      <alignment horizontal="center" vertical="center" shrinkToFit="1"/>
    </xf>
    <xf numFmtId="181" fontId="8" fillId="10" borderId="1" xfId="2" applyNumberFormat="1" applyFont="1" applyFill="1" applyBorder="1" applyAlignment="1" applyProtection="1">
      <alignment horizontal="center" vertical="center"/>
      <protection locked="0"/>
    </xf>
    <xf numFmtId="181" fontId="8" fillId="8" borderId="1" xfId="2" applyNumberFormat="1" applyFont="1" applyFill="1" applyBorder="1" applyAlignment="1" applyProtection="1">
      <alignment horizontal="center" vertical="center"/>
      <protection locked="0"/>
    </xf>
    <xf numFmtId="0" fontId="8" fillId="2" borderId="14" xfId="2" applyFont="1" applyFill="1" applyBorder="1" applyAlignment="1">
      <alignment horizontal="center" vertical="center" textRotation="255"/>
    </xf>
    <xf numFmtId="0" fontId="8" fillId="2" borderId="2" xfId="2" applyFont="1" applyFill="1" applyBorder="1" applyAlignment="1">
      <alignment horizontal="center" vertical="center"/>
    </xf>
    <xf numFmtId="0" fontId="8" fillId="2" borderId="8" xfId="2" applyFont="1" applyFill="1" applyBorder="1" applyAlignment="1">
      <alignment horizontal="center" vertical="center"/>
    </xf>
    <xf numFmtId="0" fontId="8" fillId="2" borderId="12" xfId="2" applyFont="1" applyFill="1" applyBorder="1" applyAlignment="1">
      <alignment horizontal="center" vertical="center" textRotation="255" shrinkToFit="1"/>
    </xf>
    <xf numFmtId="0" fontId="8" fillId="2" borderId="4" xfId="2" applyFont="1" applyFill="1" applyBorder="1" applyAlignment="1">
      <alignment horizontal="center" vertical="center" textRotation="255" shrinkToFit="1"/>
    </xf>
    <xf numFmtId="0" fontId="8" fillId="2" borderId="9" xfId="2" applyFont="1" applyFill="1" applyBorder="1" applyAlignment="1">
      <alignment horizontal="center" vertical="center" textRotation="255" shrinkToFit="1"/>
    </xf>
    <xf numFmtId="0" fontId="8" fillId="2" borderId="11" xfId="2" applyFont="1" applyFill="1" applyBorder="1" applyAlignment="1">
      <alignment horizontal="center" vertical="center" textRotation="255" shrinkToFit="1"/>
    </xf>
    <xf numFmtId="0" fontId="8" fillId="10" borderId="1" xfId="2" applyFont="1" applyFill="1" applyBorder="1" applyAlignment="1" applyProtection="1">
      <alignment horizontal="center" vertical="center" shrinkToFit="1"/>
      <protection locked="0"/>
    </xf>
    <xf numFmtId="0" fontId="8" fillId="8" borderId="1" xfId="2" applyFont="1" applyFill="1" applyBorder="1" applyAlignment="1" applyProtection="1">
      <alignment horizontal="center" vertical="center" shrinkToFit="1"/>
      <protection locked="0"/>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8" xfId="2" applyFont="1" applyBorder="1" applyAlignment="1">
      <alignment horizontal="center" vertical="center"/>
    </xf>
    <xf numFmtId="202" fontId="8" fillId="10" borderId="2" xfId="2" applyNumberFormat="1" applyFont="1" applyFill="1" applyBorder="1" applyAlignment="1" applyProtection="1">
      <alignment horizontal="center" vertical="center"/>
      <protection locked="0"/>
    </xf>
    <xf numFmtId="202" fontId="8" fillId="8" borderId="3" xfId="2" applyNumberFormat="1" applyFont="1" applyFill="1" applyBorder="1" applyAlignment="1" applyProtection="1">
      <alignment horizontal="center" vertical="center"/>
      <protection locked="0"/>
    </xf>
    <xf numFmtId="182" fontId="8" fillId="10" borderId="1" xfId="2" applyNumberFormat="1" applyFont="1" applyFill="1" applyBorder="1" applyAlignment="1" applyProtection="1">
      <alignment horizontal="center" vertical="center"/>
      <protection locked="0"/>
    </xf>
    <xf numFmtId="182" fontId="8" fillId="8" borderId="1" xfId="2" applyNumberFormat="1" applyFont="1" applyFill="1" applyBorder="1" applyAlignment="1" applyProtection="1">
      <alignment horizontal="center" vertical="center"/>
      <protection locked="0"/>
    </xf>
    <xf numFmtId="0" fontId="8" fillId="0" borderId="3" xfId="2" applyFont="1" applyBorder="1" applyAlignment="1">
      <alignment horizontal="center" vertical="center" shrinkToFit="1"/>
    </xf>
    <xf numFmtId="0" fontId="8" fillId="2" borderId="6" xfId="2" applyFont="1" applyFill="1" applyBorder="1" applyAlignment="1">
      <alignment horizontal="center" vertical="center"/>
    </xf>
    <xf numFmtId="0" fontId="8" fillId="2" borderId="5" xfId="2" applyFont="1" applyFill="1" applyBorder="1" applyAlignment="1">
      <alignment horizontal="center" vertical="center"/>
    </xf>
    <xf numFmtId="0" fontId="8" fillId="2" borderId="9" xfId="2" applyFont="1" applyFill="1" applyBorder="1" applyAlignment="1">
      <alignment horizontal="center" vertical="center"/>
    </xf>
    <xf numFmtId="0" fontId="8" fillId="2" borderId="11" xfId="2" applyFont="1" applyFill="1" applyBorder="1" applyAlignment="1">
      <alignment horizontal="center" vertical="center"/>
    </xf>
    <xf numFmtId="0" fontId="8" fillId="2" borderId="7" xfId="2" applyFont="1" applyFill="1" applyBorder="1" applyAlignment="1">
      <alignment horizontal="center" vertical="center"/>
    </xf>
    <xf numFmtId="183" fontId="8" fillId="10" borderId="2" xfId="2" applyNumberFormat="1" applyFont="1" applyFill="1" applyBorder="1" applyAlignment="1" applyProtection="1">
      <alignment horizontal="center" vertical="center"/>
      <protection locked="0"/>
    </xf>
    <xf numFmtId="183" fontId="8" fillId="8" borderId="3" xfId="2" applyNumberFormat="1" applyFont="1" applyFill="1" applyBorder="1" applyAlignment="1" applyProtection="1">
      <alignment horizontal="center" vertical="center"/>
      <protection locked="0"/>
    </xf>
    <xf numFmtId="0" fontId="8" fillId="10" borderId="2" xfId="2" applyFont="1" applyFill="1" applyBorder="1" applyAlignment="1" applyProtection="1">
      <alignment horizontal="center" vertical="center" shrinkToFit="1"/>
      <protection locked="0"/>
    </xf>
    <xf numFmtId="0" fontId="8" fillId="8" borderId="8" xfId="2" applyFont="1" applyFill="1" applyBorder="1" applyAlignment="1" applyProtection="1">
      <alignment horizontal="center" vertical="center" shrinkToFit="1"/>
      <protection locked="0"/>
    </xf>
    <xf numFmtId="0" fontId="8" fillId="2" borderId="3" xfId="2" applyFont="1" applyFill="1" applyBorder="1" applyAlignment="1">
      <alignment horizontal="center" vertical="center"/>
    </xf>
    <xf numFmtId="0" fontId="8" fillId="2" borderId="6" xfId="2" applyFont="1" applyFill="1" applyBorder="1" applyAlignment="1">
      <alignment horizontal="center" vertical="center" textRotation="255"/>
    </xf>
    <xf numFmtId="0" fontId="8" fillId="2" borderId="5" xfId="2" applyFont="1" applyFill="1" applyBorder="1" applyAlignment="1">
      <alignment horizontal="center" vertical="center" textRotation="255"/>
    </xf>
    <xf numFmtId="0" fontId="8" fillId="2" borderId="9" xfId="2" applyFont="1" applyFill="1" applyBorder="1" applyAlignment="1">
      <alignment horizontal="center" vertical="center" textRotation="255"/>
    </xf>
    <xf numFmtId="0" fontId="8" fillId="2" borderId="11" xfId="2" applyFont="1" applyFill="1" applyBorder="1" applyAlignment="1">
      <alignment horizontal="center" vertical="center" textRotation="255"/>
    </xf>
    <xf numFmtId="0" fontId="8" fillId="10" borderId="13" xfId="2" applyFont="1" applyFill="1" applyBorder="1" applyAlignment="1" applyProtection="1">
      <alignment horizontal="center" vertical="center"/>
      <protection locked="0"/>
    </xf>
    <xf numFmtId="0" fontId="8" fillId="8" borderId="13" xfId="2" applyFont="1" applyFill="1" applyBorder="1" applyAlignment="1" applyProtection="1">
      <alignment horizontal="center" vertical="center"/>
      <protection locked="0"/>
    </xf>
    <xf numFmtId="0" fontId="8" fillId="2" borderId="4" xfId="2" applyFont="1" applyFill="1" applyBorder="1" applyAlignment="1">
      <alignment horizontal="center" vertical="center" textRotation="255"/>
    </xf>
    <xf numFmtId="0" fontId="8" fillId="10" borderId="14" xfId="2" applyFont="1" applyFill="1" applyBorder="1" applyAlignment="1" applyProtection="1">
      <alignment horizontal="center" vertical="center"/>
      <protection locked="0"/>
    </xf>
    <xf numFmtId="0" fontId="8" fillId="8" borderId="14" xfId="2" applyFont="1" applyFill="1" applyBorder="1" applyAlignment="1" applyProtection="1">
      <alignment horizontal="center" vertical="center"/>
      <protection locked="0"/>
    </xf>
    <xf numFmtId="0" fontId="8" fillId="2" borderId="2" xfId="2" applyFont="1" applyFill="1" applyBorder="1" applyAlignment="1">
      <alignment horizontal="center" vertical="center" justifyLastLine="1" shrinkToFit="1"/>
    </xf>
    <xf numFmtId="0" fontId="8" fillId="2" borderId="3" xfId="2" applyFont="1" applyFill="1" applyBorder="1" applyAlignment="1">
      <alignment horizontal="center" vertical="center" justifyLastLine="1" shrinkToFit="1"/>
    </xf>
    <xf numFmtId="0" fontId="8" fillId="2" borderId="8" xfId="2" applyFont="1" applyFill="1" applyBorder="1" applyAlignment="1">
      <alignment horizontal="center" vertical="center" justifyLastLine="1" shrinkToFit="1"/>
    </xf>
    <xf numFmtId="200" fontId="45" fillId="10" borderId="2" xfId="1" applyNumberFormat="1" applyFont="1" applyFill="1" applyBorder="1" applyAlignment="1" applyProtection="1">
      <alignment horizontal="center" vertical="center" shrinkToFit="1"/>
      <protection locked="0"/>
    </xf>
    <xf numFmtId="200" fontId="45" fillId="8" borderId="3" xfId="1" applyNumberFormat="1" applyFont="1" applyFill="1" applyBorder="1" applyAlignment="1" applyProtection="1">
      <alignment horizontal="center" vertical="center" shrinkToFit="1"/>
      <protection locked="0"/>
    </xf>
    <xf numFmtId="200" fontId="45" fillId="8" borderId="8" xfId="1" applyNumberFormat="1" applyFont="1" applyFill="1" applyBorder="1" applyAlignment="1" applyProtection="1">
      <alignment horizontal="center" vertical="center" shrinkToFit="1"/>
      <protection locked="0"/>
    </xf>
    <xf numFmtId="0" fontId="8" fillId="2" borderId="2" xfId="2" applyFont="1" applyFill="1" applyBorder="1" applyAlignment="1" applyProtection="1">
      <alignment horizontal="center" vertical="center"/>
      <protection locked="0"/>
    </xf>
    <xf numFmtId="0" fontId="8" fillId="2" borderId="3" xfId="2" applyFont="1" applyFill="1" applyBorder="1" applyAlignment="1" applyProtection="1">
      <alignment horizontal="center" vertical="center"/>
      <protection locked="0"/>
    </xf>
    <xf numFmtId="0" fontId="8" fillId="10" borderId="1" xfId="2" applyFont="1" applyFill="1" applyBorder="1" applyAlignment="1" applyProtection="1">
      <alignment horizontal="center" vertical="center"/>
      <protection locked="0"/>
    </xf>
    <xf numFmtId="0" fontId="8" fillId="8" borderId="1" xfId="2" applyFont="1" applyFill="1" applyBorder="1" applyAlignment="1" applyProtection="1">
      <alignment horizontal="center" vertical="center"/>
      <protection locked="0"/>
    </xf>
    <xf numFmtId="184" fontId="8" fillId="10" borderId="15" xfId="2" applyNumberFormat="1" applyFont="1" applyFill="1" applyBorder="1" applyAlignment="1" applyProtection="1">
      <alignment horizontal="center" vertical="center"/>
      <protection locked="0"/>
    </xf>
    <xf numFmtId="184" fontId="8" fillId="8" borderId="15" xfId="2" applyNumberFormat="1" applyFont="1" applyFill="1" applyBorder="1" applyAlignment="1" applyProtection="1">
      <alignment horizontal="center" vertical="center"/>
      <protection locked="0"/>
    </xf>
    <xf numFmtId="0" fontId="8" fillId="10" borderId="1" xfId="2" applyFont="1" applyFill="1" applyBorder="1" applyAlignment="1">
      <alignment horizontal="center" vertical="center" shrinkToFit="1"/>
    </xf>
    <xf numFmtId="0" fontId="8" fillId="8" borderId="1" xfId="2" applyFont="1" applyFill="1" applyBorder="1" applyAlignment="1">
      <alignment horizontal="center" vertical="center" shrinkToFit="1"/>
    </xf>
    <xf numFmtId="0" fontId="8" fillId="2" borderId="12" xfId="2" applyFont="1" applyFill="1" applyBorder="1" applyAlignment="1">
      <alignment horizontal="center" vertical="center" shrinkToFit="1"/>
    </xf>
    <xf numFmtId="0" fontId="8" fillId="2" borderId="9" xfId="2" applyFont="1" applyFill="1" applyBorder="1" applyAlignment="1">
      <alignment horizontal="center" vertical="center" shrinkToFit="1"/>
    </xf>
    <xf numFmtId="200" fontId="45" fillId="10" borderId="9" xfId="1" applyNumberFormat="1" applyFont="1" applyFill="1" applyBorder="1" applyAlignment="1" applyProtection="1">
      <alignment horizontal="center" vertical="center" shrinkToFit="1"/>
      <protection locked="0"/>
    </xf>
    <xf numFmtId="200" fontId="45" fillId="8" borderId="10" xfId="1" applyNumberFormat="1" applyFont="1" applyFill="1" applyBorder="1" applyAlignment="1" applyProtection="1">
      <alignment horizontal="center" vertical="center" shrinkToFit="1"/>
      <protection locked="0"/>
    </xf>
    <xf numFmtId="200" fontId="45" fillId="8" borderId="11" xfId="1" applyNumberFormat="1" applyFont="1" applyFill="1" applyBorder="1" applyAlignment="1" applyProtection="1">
      <alignment horizontal="center" vertical="center" shrinkToFit="1"/>
      <protection locked="0"/>
    </xf>
    <xf numFmtId="0" fontId="8" fillId="2" borderId="10" xfId="2" applyFont="1" applyFill="1" applyBorder="1" applyAlignment="1">
      <alignment horizontal="center" vertical="center"/>
    </xf>
    <xf numFmtId="14" fontId="8" fillId="10" borderId="9" xfId="2" applyNumberFormat="1" applyFont="1" applyFill="1" applyBorder="1" applyAlignment="1" applyProtection="1">
      <alignment horizontal="center" vertical="center" shrinkToFit="1"/>
      <protection locked="0"/>
    </xf>
    <xf numFmtId="0" fontId="8" fillId="8" borderId="11" xfId="2" applyFont="1" applyFill="1" applyBorder="1" applyAlignment="1" applyProtection="1">
      <alignment horizontal="center" vertical="center" shrinkToFit="1"/>
      <protection locked="0"/>
    </xf>
    <xf numFmtId="0" fontId="8" fillId="10" borderId="12" xfId="2" applyFont="1" applyFill="1" applyBorder="1" applyAlignment="1" applyProtection="1">
      <alignment horizontal="center" vertical="center" shrinkToFit="1"/>
      <protection locked="0"/>
    </xf>
    <xf numFmtId="0" fontId="8" fillId="8" borderId="4" xfId="2" applyFont="1" applyFill="1" applyBorder="1" applyAlignment="1" applyProtection="1">
      <alignment horizontal="center" vertical="center" shrinkToFit="1"/>
      <protection locked="0"/>
    </xf>
    <xf numFmtId="0" fontId="8" fillId="2" borderId="12" xfId="2" applyFont="1" applyFill="1" applyBorder="1" applyAlignment="1">
      <alignment horizontal="center" vertical="center" textRotation="255"/>
    </xf>
    <xf numFmtId="0" fontId="8" fillId="2" borderId="1" xfId="2" applyFont="1" applyFill="1" applyBorder="1" applyAlignment="1" applyProtection="1">
      <alignment horizontal="center" vertical="center"/>
      <protection locked="0"/>
    </xf>
    <xf numFmtId="0" fontId="8" fillId="2" borderId="6" xfId="2" applyFont="1" applyFill="1" applyBorder="1" applyAlignment="1">
      <alignment horizontal="center" vertical="center" shrinkToFit="1"/>
    </xf>
    <xf numFmtId="0" fontId="8" fillId="2" borderId="7" xfId="2" applyFont="1" applyFill="1" applyBorder="1" applyAlignment="1">
      <alignment horizontal="center" vertical="center" shrinkToFit="1"/>
    </xf>
    <xf numFmtId="0" fontId="8" fillId="2" borderId="5" xfId="2" applyFont="1" applyFill="1" applyBorder="1" applyAlignment="1">
      <alignment horizontal="center" vertical="center" shrinkToFit="1"/>
    </xf>
    <xf numFmtId="0" fontId="8" fillId="2" borderId="10" xfId="2" applyFont="1" applyFill="1" applyBorder="1" applyAlignment="1">
      <alignment horizontal="center" vertical="center" shrinkToFit="1"/>
    </xf>
    <xf numFmtId="0" fontId="8" fillId="2" borderId="11" xfId="2" applyFont="1" applyFill="1" applyBorder="1" applyAlignment="1">
      <alignment horizontal="center" vertical="center" shrinkToFit="1"/>
    </xf>
    <xf numFmtId="0" fontId="46" fillId="10" borderId="6" xfId="2" applyFont="1" applyFill="1" applyBorder="1" applyAlignment="1">
      <alignment horizontal="center" vertical="center" shrinkToFit="1"/>
    </xf>
    <xf numFmtId="0" fontId="8" fillId="8" borderId="7" xfId="2" applyFont="1" applyFill="1" applyBorder="1" applyAlignment="1">
      <alignment horizontal="center" vertical="center" shrinkToFit="1"/>
    </xf>
    <xf numFmtId="0" fontId="8" fillId="8" borderId="5" xfId="2" applyFont="1" applyFill="1" applyBorder="1" applyAlignment="1">
      <alignment horizontal="center" vertical="center" shrinkToFit="1"/>
    </xf>
    <xf numFmtId="0" fontId="8" fillId="8" borderId="9" xfId="2" applyFont="1" applyFill="1" applyBorder="1" applyAlignment="1">
      <alignment horizontal="center" vertical="center" shrinkToFit="1"/>
    </xf>
    <xf numFmtId="0" fontId="8" fillId="8" borderId="10" xfId="2" applyFont="1" applyFill="1" applyBorder="1" applyAlignment="1">
      <alignment horizontal="center" vertical="center" shrinkToFit="1"/>
    </xf>
    <xf numFmtId="0" fontId="8" fillId="8" borderId="11" xfId="2" applyFont="1" applyFill="1" applyBorder="1" applyAlignment="1">
      <alignment horizontal="center" vertical="center" shrinkToFit="1"/>
    </xf>
    <xf numFmtId="4" fontId="8" fillId="2" borderId="6" xfId="2" applyNumberFormat="1" applyFont="1" applyFill="1" applyBorder="1" applyAlignment="1">
      <alignment horizontal="center" vertical="center" shrinkToFit="1"/>
    </xf>
    <xf numFmtId="4" fontId="8" fillId="2" borderId="5" xfId="2" applyNumberFormat="1" applyFont="1" applyFill="1" applyBorder="1" applyAlignment="1">
      <alignment horizontal="center" vertical="center" shrinkToFit="1"/>
    </xf>
    <xf numFmtId="4" fontId="8" fillId="2" borderId="9" xfId="2" applyNumberFormat="1" applyFont="1" applyFill="1" applyBorder="1" applyAlignment="1">
      <alignment horizontal="center" vertical="center" shrinkToFit="1"/>
    </xf>
    <xf numFmtId="4" fontId="8" fillId="2" borderId="11" xfId="2" applyNumberFormat="1" applyFont="1" applyFill="1" applyBorder="1" applyAlignment="1">
      <alignment horizontal="center" vertical="center" shrinkToFit="1"/>
    </xf>
    <xf numFmtId="176" fontId="8" fillId="10" borderId="6" xfId="2" applyNumberFormat="1" applyFont="1" applyFill="1" applyBorder="1" applyAlignment="1">
      <alignment horizontal="center" vertical="center" shrinkToFit="1"/>
    </xf>
    <xf numFmtId="176" fontId="8" fillId="8" borderId="7" xfId="2" applyNumberFormat="1" applyFont="1" applyFill="1" applyBorder="1" applyAlignment="1">
      <alignment horizontal="center" vertical="center" shrinkToFit="1"/>
    </xf>
    <xf numFmtId="176" fontId="8" fillId="8" borderId="5" xfId="2" applyNumberFormat="1" applyFont="1" applyFill="1" applyBorder="1" applyAlignment="1">
      <alignment horizontal="center" vertical="center" shrinkToFit="1"/>
    </xf>
    <xf numFmtId="176" fontId="8" fillId="8" borderId="9" xfId="2" applyNumberFormat="1" applyFont="1" applyFill="1" applyBorder="1" applyAlignment="1">
      <alignment horizontal="center" vertical="center" shrinkToFit="1"/>
    </xf>
    <xf numFmtId="176" fontId="8" fillId="8" borderId="10" xfId="2" applyNumberFormat="1" applyFont="1" applyFill="1" applyBorder="1" applyAlignment="1">
      <alignment horizontal="center" vertical="center" shrinkToFit="1"/>
    </xf>
    <xf numFmtId="176" fontId="8" fillId="8" borderId="11" xfId="2" applyNumberFormat="1" applyFont="1" applyFill="1" applyBorder="1" applyAlignment="1">
      <alignment horizontal="center" vertical="center" shrinkToFit="1"/>
    </xf>
    <xf numFmtId="0" fontId="8" fillId="2" borderId="14" xfId="2" applyFont="1" applyFill="1" applyBorder="1" applyAlignment="1">
      <alignment horizontal="center" vertical="center" shrinkToFit="1"/>
    </xf>
    <xf numFmtId="0" fontId="8" fillId="10" borderId="14" xfId="2" applyFont="1" applyFill="1" applyBorder="1" applyAlignment="1">
      <alignment horizontal="left" vertical="center" shrinkToFit="1"/>
    </xf>
    <xf numFmtId="0" fontId="8" fillId="8" borderId="14" xfId="2" applyFont="1" applyFill="1" applyBorder="1" applyAlignment="1">
      <alignment horizontal="left" vertical="center" shrinkToFit="1"/>
    </xf>
    <xf numFmtId="0" fontId="8" fillId="2" borderId="1" xfId="2" applyFont="1" applyFill="1" applyBorder="1" applyAlignment="1">
      <alignment horizontal="center" vertical="center" shrinkToFit="1"/>
    </xf>
    <xf numFmtId="0" fontId="47" fillId="10" borderId="6" xfId="2" applyFont="1" applyFill="1" applyBorder="1" applyAlignment="1">
      <alignment horizontal="center" vertical="center" wrapText="1" shrinkToFit="1"/>
    </xf>
    <xf numFmtId="0" fontId="14" fillId="8" borderId="7" xfId="2" applyFont="1" applyFill="1" applyBorder="1" applyAlignment="1">
      <alignment horizontal="center" vertical="center" shrinkToFit="1"/>
    </xf>
    <xf numFmtId="0" fontId="14" fillId="8" borderId="5" xfId="2" applyFont="1" applyFill="1" applyBorder="1" applyAlignment="1">
      <alignment horizontal="center" vertical="center" shrinkToFit="1"/>
    </xf>
    <xf numFmtId="0" fontId="14" fillId="8" borderId="9" xfId="2" applyFont="1" applyFill="1" applyBorder="1" applyAlignment="1">
      <alignment horizontal="center" vertical="center" shrinkToFit="1"/>
    </xf>
    <xf numFmtId="0" fontId="14" fillId="8" borderId="10" xfId="2" applyFont="1" applyFill="1" applyBorder="1" applyAlignment="1">
      <alignment horizontal="center" vertical="center" shrinkToFit="1"/>
    </xf>
    <xf numFmtId="0" fontId="14" fillId="8" borderId="11" xfId="2" applyFont="1" applyFill="1" applyBorder="1" applyAlignment="1">
      <alignment horizontal="center" vertical="center" shrinkToFit="1"/>
    </xf>
    <xf numFmtId="176" fontId="8" fillId="10" borderId="2" xfId="2" applyNumberFormat="1" applyFont="1" applyFill="1" applyBorder="1" applyAlignment="1">
      <alignment horizontal="center" vertical="center" shrinkToFit="1"/>
    </xf>
    <xf numFmtId="176" fontId="8" fillId="8" borderId="3" xfId="2" applyNumberFormat="1" applyFont="1" applyFill="1" applyBorder="1" applyAlignment="1">
      <alignment horizontal="center" vertical="center" shrinkToFit="1"/>
    </xf>
    <xf numFmtId="176" fontId="8" fillId="8" borderId="8" xfId="2" applyNumberFormat="1" applyFont="1" applyFill="1" applyBorder="1" applyAlignment="1">
      <alignment horizontal="center" vertical="center" shrinkToFit="1"/>
    </xf>
    <xf numFmtId="0" fontId="8" fillId="2" borderId="13" xfId="2" applyFont="1" applyFill="1" applyBorder="1" applyAlignment="1">
      <alignment horizontal="center" vertical="center" shrinkToFit="1"/>
    </xf>
    <xf numFmtId="0" fontId="8" fillId="10" borderId="13" xfId="2" applyFont="1" applyFill="1" applyBorder="1" applyAlignment="1">
      <alignment horizontal="left" vertical="center" shrinkToFit="1"/>
    </xf>
    <xf numFmtId="0" fontId="8" fillId="8" borderId="13" xfId="2" applyFont="1" applyFill="1" applyBorder="1" applyAlignment="1">
      <alignment horizontal="left" vertical="center" shrinkToFit="1"/>
    </xf>
    <xf numFmtId="0" fontId="8" fillId="10" borderId="6" xfId="2" applyFont="1" applyFill="1" applyBorder="1" applyAlignment="1">
      <alignment horizontal="center" vertical="center" shrinkToFit="1"/>
    </xf>
    <xf numFmtId="0" fontId="9" fillId="10" borderId="1" xfId="2" applyFont="1" applyFill="1" applyBorder="1" applyAlignment="1">
      <alignment horizontal="center" vertical="center"/>
    </xf>
    <xf numFmtId="0" fontId="9" fillId="8" borderId="1" xfId="2" applyFont="1" applyFill="1" applyBorder="1" applyAlignment="1">
      <alignment horizontal="center" vertical="center"/>
    </xf>
    <xf numFmtId="0" fontId="8" fillId="10" borderId="3" xfId="2" applyFont="1" applyFill="1" applyBorder="1" applyAlignment="1">
      <alignment horizontal="center" vertical="center" shrinkToFit="1"/>
    </xf>
    <xf numFmtId="0" fontId="8" fillId="8" borderId="3" xfId="2" applyFont="1" applyFill="1" applyBorder="1" applyAlignment="1">
      <alignment horizontal="center" vertical="center" shrinkToFit="1"/>
    </xf>
    <xf numFmtId="0" fontId="8" fillId="2" borderId="14" xfId="2" applyFont="1" applyFill="1" applyBorder="1" applyAlignment="1">
      <alignment horizontal="center" vertical="center" textRotation="255" shrinkToFit="1"/>
    </xf>
    <xf numFmtId="0" fontId="8" fillId="2" borderId="15" xfId="2" applyFont="1" applyFill="1" applyBorder="1" applyAlignment="1">
      <alignment horizontal="center" vertical="center" textRotation="255" shrinkToFit="1"/>
    </xf>
    <xf numFmtId="0" fontId="8" fillId="2" borderId="13" xfId="2" applyFont="1" applyFill="1" applyBorder="1" applyAlignment="1">
      <alignment horizontal="center" vertical="center" textRotation="255" shrinkToFit="1"/>
    </xf>
    <xf numFmtId="0" fontId="8" fillId="10" borderId="2" xfId="2" applyFont="1" applyFill="1" applyBorder="1" applyAlignment="1">
      <alignment horizontal="center" vertical="center" shrinkToFit="1"/>
    </xf>
    <xf numFmtId="0" fontId="8" fillId="8" borderId="8" xfId="2" applyFont="1" applyFill="1" applyBorder="1" applyAlignment="1">
      <alignment horizontal="center" vertical="center" shrinkToFit="1"/>
    </xf>
    <xf numFmtId="0" fontId="8" fillId="2" borderId="6" xfId="2" applyFont="1" applyFill="1" applyBorder="1" applyAlignment="1">
      <alignment horizontal="center" vertical="center" textRotation="255" wrapText="1" shrinkToFit="1"/>
    </xf>
    <xf numFmtId="0" fontId="8" fillId="2" borderId="5" xfId="2" applyFont="1" applyFill="1" applyBorder="1" applyAlignment="1">
      <alignment horizontal="center" vertical="center" textRotation="255" shrinkToFit="1"/>
    </xf>
    <xf numFmtId="0" fontId="36" fillId="2" borderId="1" xfId="2" applyFont="1" applyFill="1" applyBorder="1" applyAlignment="1">
      <alignment horizontal="center" vertical="center" wrapText="1" shrinkToFit="1"/>
    </xf>
    <xf numFmtId="0" fontId="37" fillId="0" borderId="10" xfId="2" applyFont="1" applyBorder="1" applyAlignment="1">
      <alignment horizontal="left" vertical="center"/>
    </xf>
    <xf numFmtId="0" fontId="36" fillId="2" borderId="14" xfId="2" applyFont="1" applyFill="1" applyBorder="1" applyAlignment="1">
      <alignment horizontal="center" vertical="center"/>
    </xf>
    <xf numFmtId="195" fontId="38" fillId="10" borderId="6" xfId="2" applyNumberFormat="1" applyFont="1" applyFill="1" applyBorder="1" applyAlignment="1">
      <alignment horizontal="left" vertical="center"/>
    </xf>
    <xf numFmtId="195" fontId="38" fillId="8" borderId="7" xfId="2" applyNumberFormat="1" applyFont="1" applyFill="1" applyBorder="1" applyAlignment="1">
      <alignment horizontal="left" vertical="center"/>
    </xf>
    <xf numFmtId="195" fontId="38" fillId="8" borderId="5" xfId="2" applyNumberFormat="1" applyFont="1" applyFill="1" applyBorder="1" applyAlignment="1">
      <alignment horizontal="left" vertical="center"/>
    </xf>
    <xf numFmtId="0" fontId="36" fillId="2" borderId="1" xfId="2" applyFont="1" applyFill="1" applyBorder="1" applyAlignment="1">
      <alignment horizontal="center" vertical="center"/>
    </xf>
    <xf numFmtId="195" fontId="38" fillId="10" borderId="2" xfId="2" applyNumberFormat="1" applyFont="1" applyFill="1" applyBorder="1" applyAlignment="1">
      <alignment horizontal="left" vertical="center" shrinkToFit="1"/>
    </xf>
    <xf numFmtId="195" fontId="38" fillId="8" borderId="3" xfId="2" applyNumberFormat="1" applyFont="1" applyFill="1" applyBorder="1" applyAlignment="1">
      <alignment horizontal="left" vertical="center" shrinkToFit="1"/>
    </xf>
    <xf numFmtId="195" fontId="38" fillId="8" borderId="8" xfId="2" applyNumberFormat="1" applyFont="1" applyFill="1" applyBorder="1" applyAlignment="1">
      <alignment horizontal="left" vertical="center" shrinkToFit="1"/>
    </xf>
    <xf numFmtId="0" fontId="36" fillId="2" borderId="13" xfId="2" applyFont="1" applyFill="1" applyBorder="1" applyAlignment="1">
      <alignment horizontal="center" vertical="center"/>
    </xf>
    <xf numFmtId="195" fontId="38" fillId="10" borderId="9" xfId="2" applyNumberFormat="1" applyFont="1" applyFill="1" applyBorder="1" applyAlignment="1">
      <alignment horizontal="left" vertical="center"/>
    </xf>
    <xf numFmtId="195" fontId="38" fillId="8" borderId="10" xfId="2" applyNumberFormat="1" applyFont="1" applyFill="1" applyBorder="1" applyAlignment="1">
      <alignment horizontal="left" vertical="center"/>
    </xf>
    <xf numFmtId="195" fontId="38" fillId="8" borderId="11" xfId="2" applyNumberFormat="1" applyFont="1" applyFill="1" applyBorder="1" applyAlignment="1">
      <alignment horizontal="left" vertical="center"/>
    </xf>
    <xf numFmtId="0" fontId="36" fillId="2" borderId="1" xfId="2" applyFont="1" applyFill="1" applyBorder="1" applyAlignment="1">
      <alignment horizontal="center" vertical="center" wrapText="1"/>
    </xf>
    <xf numFmtId="0" fontId="36" fillId="2" borderId="1" xfId="2" applyFont="1" applyFill="1" applyBorder="1" applyAlignment="1">
      <alignment horizontal="center" vertical="center" shrinkToFit="1"/>
    </xf>
    <xf numFmtId="177" fontId="36" fillId="10" borderId="1" xfId="2" applyNumberFormat="1" applyFont="1" applyFill="1" applyBorder="1" applyAlignment="1">
      <alignment horizontal="center" vertical="center" wrapText="1" shrinkToFit="1"/>
    </xf>
    <xf numFmtId="177" fontId="36" fillId="8" borderId="1" xfId="2" applyNumberFormat="1" applyFont="1" applyFill="1" applyBorder="1" applyAlignment="1">
      <alignment horizontal="center" vertical="center" wrapText="1" shrinkToFit="1"/>
    </xf>
    <xf numFmtId="195" fontId="36" fillId="10" borderId="6" xfId="2" applyNumberFormat="1" applyFont="1" applyFill="1" applyBorder="1" applyAlignment="1">
      <alignment horizontal="center" vertical="center" wrapText="1" shrinkToFit="1"/>
    </xf>
    <xf numFmtId="195" fontId="36" fillId="8" borderId="7" xfId="2" applyNumberFormat="1" applyFont="1" applyFill="1" applyBorder="1" applyAlignment="1">
      <alignment horizontal="center" vertical="center" wrapText="1" shrinkToFit="1"/>
    </xf>
    <xf numFmtId="195" fontId="36" fillId="8" borderId="5" xfId="2" applyNumberFormat="1" applyFont="1" applyFill="1" applyBorder="1" applyAlignment="1">
      <alignment horizontal="center" vertical="center" wrapText="1" shrinkToFit="1"/>
    </xf>
    <xf numFmtId="195" fontId="36" fillId="8" borderId="9" xfId="2" applyNumberFormat="1" applyFont="1" applyFill="1" applyBorder="1" applyAlignment="1">
      <alignment horizontal="center" vertical="center" wrapText="1" shrinkToFit="1"/>
    </xf>
    <xf numFmtId="195" fontId="36" fillId="8" borderId="10" xfId="2" applyNumberFormat="1" applyFont="1" applyFill="1" applyBorder="1" applyAlignment="1">
      <alignment horizontal="center" vertical="center" wrapText="1" shrinkToFit="1"/>
    </xf>
    <xf numFmtId="195" fontId="36" fillId="8" borderId="11" xfId="2" applyNumberFormat="1" applyFont="1" applyFill="1" applyBorder="1" applyAlignment="1">
      <alignment horizontal="center" vertical="center" wrapText="1" shrinkToFit="1"/>
    </xf>
    <xf numFmtId="0" fontId="36" fillId="2" borderId="13" xfId="7" applyFont="1" applyFill="1" applyBorder="1" applyAlignment="1">
      <alignment horizontal="center" vertical="center" wrapText="1"/>
    </xf>
    <xf numFmtId="0" fontId="36" fillId="2" borderId="15" xfId="7" applyFont="1" applyFill="1" applyBorder="1" applyAlignment="1">
      <alignment horizontal="center" vertical="center" wrapText="1"/>
    </xf>
    <xf numFmtId="0" fontId="36" fillId="2" borderId="14" xfId="2" applyFont="1" applyFill="1" applyBorder="1" applyAlignment="1">
      <alignment horizontal="center" vertical="center" wrapText="1"/>
    </xf>
    <xf numFmtId="0" fontId="36" fillId="2" borderId="6" xfId="2" applyFont="1" applyFill="1" applyBorder="1" applyAlignment="1" applyProtection="1">
      <alignment horizontal="center" vertical="center" wrapText="1"/>
      <protection locked="0"/>
    </xf>
    <xf numFmtId="0" fontId="36" fillId="2" borderId="5" xfId="2" applyFont="1" applyFill="1" applyBorder="1" applyAlignment="1">
      <alignment horizontal="center" vertical="center" wrapText="1"/>
    </xf>
    <xf numFmtId="0" fontId="36" fillId="2" borderId="9" xfId="2" applyFont="1" applyFill="1" applyBorder="1" applyAlignment="1">
      <alignment horizontal="center" vertical="center" wrapText="1"/>
    </xf>
    <xf numFmtId="0" fontId="36" fillId="2" borderId="11" xfId="2" applyFont="1" applyFill="1" applyBorder="1" applyAlignment="1">
      <alignment horizontal="center" vertical="center" wrapText="1"/>
    </xf>
    <xf numFmtId="0" fontId="36" fillId="2" borderId="14" xfId="2" applyFont="1" applyFill="1" applyBorder="1" applyAlignment="1" applyProtection="1">
      <alignment horizontal="center" vertical="center" wrapText="1"/>
      <protection locked="0"/>
    </xf>
    <xf numFmtId="0" fontId="36" fillId="2" borderId="13" xfId="2" applyFont="1" applyFill="1" applyBorder="1" applyAlignment="1" applyProtection="1">
      <alignment horizontal="center" vertical="center" wrapText="1"/>
      <protection locked="0"/>
    </xf>
    <xf numFmtId="0" fontId="40" fillId="2" borderId="14" xfId="2" applyFont="1" applyFill="1" applyBorder="1" applyAlignment="1" applyProtection="1">
      <alignment horizontal="center" vertical="center" wrapText="1"/>
      <protection locked="0"/>
    </xf>
    <xf numFmtId="0" fontId="40" fillId="2" borderId="13" xfId="2" applyFont="1" applyFill="1" applyBorder="1" applyAlignment="1" applyProtection="1">
      <alignment horizontal="center" vertical="center" wrapText="1"/>
      <protection locked="0"/>
    </xf>
    <xf numFmtId="0" fontId="41" fillId="2" borderId="14" xfId="2" applyFont="1" applyFill="1" applyBorder="1" applyAlignment="1" applyProtection="1">
      <alignment horizontal="center" vertical="center" wrapText="1"/>
      <protection locked="0"/>
    </xf>
    <xf numFmtId="0" fontId="41" fillId="2" borderId="13" xfId="2" applyFont="1" applyFill="1" applyBorder="1" applyAlignment="1" applyProtection="1">
      <alignment horizontal="center" vertical="center" wrapText="1"/>
      <protection locked="0"/>
    </xf>
    <xf numFmtId="0" fontId="42" fillId="2" borderId="14" xfId="2" applyFont="1" applyFill="1" applyBorder="1" applyAlignment="1" applyProtection="1">
      <alignment horizontal="center" vertical="center" wrapText="1" shrinkToFit="1"/>
      <protection locked="0"/>
    </xf>
    <xf numFmtId="0" fontId="42" fillId="2" borderId="13" xfId="2" applyFont="1" applyFill="1" applyBorder="1" applyAlignment="1" applyProtection="1">
      <alignment horizontal="center" vertical="center" wrapText="1" shrinkToFit="1"/>
      <protection locked="0"/>
    </xf>
    <xf numFmtId="0" fontId="41" fillId="2" borderId="14" xfId="2" applyFont="1" applyFill="1" applyBorder="1" applyAlignment="1" applyProtection="1">
      <alignment horizontal="center" vertical="center" wrapText="1" shrinkToFit="1"/>
      <protection locked="0"/>
    </xf>
    <xf numFmtId="0" fontId="41" fillId="2" borderId="13" xfId="2" applyFont="1" applyFill="1" applyBorder="1" applyAlignment="1" applyProtection="1">
      <alignment horizontal="center" vertical="center" wrapText="1" shrinkToFit="1"/>
      <protection locked="0"/>
    </xf>
    <xf numFmtId="0" fontId="36" fillId="2" borderId="6" xfId="7" quotePrefix="1" applyFont="1" applyFill="1" applyBorder="1" applyAlignment="1">
      <alignment horizontal="center" vertical="center" shrinkToFit="1"/>
    </xf>
    <xf numFmtId="0" fontId="36" fillId="2" borderId="5" xfId="7" quotePrefix="1" applyFont="1" applyFill="1" applyBorder="1" applyAlignment="1">
      <alignment horizontal="center" vertical="center" shrinkToFit="1"/>
    </xf>
    <xf numFmtId="0" fontId="36" fillId="2" borderId="9" xfId="7" quotePrefix="1" applyFont="1" applyFill="1" applyBorder="1" applyAlignment="1">
      <alignment horizontal="center" vertical="center" shrinkToFit="1"/>
    </xf>
    <xf numFmtId="0" fontId="36" fillId="2" borderId="11" xfId="7" quotePrefix="1" applyFont="1" applyFill="1" applyBorder="1" applyAlignment="1">
      <alignment horizontal="center" vertical="center" shrinkToFit="1"/>
    </xf>
    <xf numFmtId="0" fontId="36" fillId="2" borderId="6" xfId="7" applyFont="1" applyFill="1" applyBorder="1" applyAlignment="1">
      <alignment horizontal="center" vertical="center"/>
    </xf>
    <xf numFmtId="0" fontId="36" fillId="2" borderId="7" xfId="7" applyFont="1" applyFill="1" applyBorder="1" applyAlignment="1">
      <alignment horizontal="center" vertical="center"/>
    </xf>
    <xf numFmtId="0" fontId="36" fillId="2" borderId="5" xfId="7" applyFont="1" applyFill="1" applyBorder="1" applyAlignment="1">
      <alignment horizontal="center" vertical="center"/>
    </xf>
    <xf numFmtId="0" fontId="36" fillId="2" borderId="9" xfId="7" applyFont="1" applyFill="1" applyBorder="1" applyAlignment="1">
      <alignment horizontal="center" vertical="center"/>
    </xf>
    <xf numFmtId="0" fontId="36" fillId="2" borderId="10" xfId="7" applyFont="1" applyFill="1" applyBorder="1" applyAlignment="1">
      <alignment horizontal="center" vertical="center"/>
    </xf>
    <xf numFmtId="0" fontId="36" fillId="2" borderId="11" xfId="7" applyFont="1" applyFill="1" applyBorder="1" applyAlignment="1">
      <alignment horizontal="center" vertical="center"/>
    </xf>
    <xf numFmtId="0" fontId="36" fillId="2" borderId="6" xfId="2" applyFont="1" applyFill="1" applyBorder="1" applyAlignment="1">
      <alignment horizontal="center" vertical="center" shrinkToFit="1"/>
    </xf>
    <xf numFmtId="0" fontId="36" fillId="2" borderId="7" xfId="2" applyFont="1" applyFill="1" applyBorder="1" applyAlignment="1">
      <alignment horizontal="center" vertical="center" shrinkToFit="1"/>
    </xf>
    <xf numFmtId="0" fontId="36" fillId="2" borderId="5" xfId="2" applyFont="1" applyFill="1" applyBorder="1" applyAlignment="1">
      <alignment horizontal="center" vertical="center" shrinkToFit="1"/>
    </xf>
    <xf numFmtId="0" fontId="36" fillId="2" borderId="9" xfId="2" applyFont="1" applyFill="1" applyBorder="1" applyAlignment="1">
      <alignment horizontal="center" vertical="center" shrinkToFit="1"/>
    </xf>
    <xf numFmtId="0" fontId="36" fillId="2" borderId="10" xfId="2" applyFont="1" applyFill="1" applyBorder="1" applyAlignment="1">
      <alignment horizontal="center" vertical="center" shrinkToFit="1"/>
    </xf>
    <xf numFmtId="0" fontId="36" fillId="2" borderId="11" xfId="2" applyFont="1" applyFill="1" applyBorder="1" applyAlignment="1">
      <alignment horizontal="center" vertical="center" shrinkToFit="1"/>
    </xf>
    <xf numFmtId="0" fontId="36" fillId="2" borderId="6" xfId="7" applyFont="1" applyFill="1" applyBorder="1" applyAlignment="1">
      <alignment horizontal="center" vertical="center" shrinkToFit="1"/>
    </xf>
    <xf numFmtId="0" fontId="36" fillId="2" borderId="7" xfId="7" applyFont="1" applyFill="1" applyBorder="1" applyAlignment="1">
      <alignment horizontal="center" vertical="center" shrinkToFit="1"/>
    </xf>
    <xf numFmtId="0" fontId="36" fillId="2" borderId="5" xfId="7" applyFont="1" applyFill="1" applyBorder="1" applyAlignment="1">
      <alignment horizontal="center" vertical="center" shrinkToFit="1"/>
    </xf>
    <xf numFmtId="0" fontId="36" fillId="2" borderId="9" xfId="7" applyFont="1" applyFill="1" applyBorder="1" applyAlignment="1">
      <alignment horizontal="center" vertical="center" shrinkToFit="1"/>
    </xf>
    <xf numFmtId="0" fontId="36" fillId="2" borderId="10" xfId="7" applyFont="1" applyFill="1" applyBorder="1" applyAlignment="1">
      <alignment horizontal="center" vertical="center" shrinkToFit="1"/>
    </xf>
    <xf numFmtId="0" fontId="36" fillId="2" borderId="11" xfId="7" applyFont="1" applyFill="1" applyBorder="1" applyAlignment="1">
      <alignment horizontal="center" vertical="center" shrinkToFit="1"/>
    </xf>
    <xf numFmtId="0" fontId="36" fillId="10" borderId="1" xfId="7" applyFont="1" applyFill="1" applyBorder="1" applyAlignment="1">
      <alignment horizontal="center" vertical="center" shrinkToFit="1"/>
    </xf>
    <xf numFmtId="0" fontId="36" fillId="8" borderId="1" xfId="2" applyFont="1" applyFill="1" applyBorder="1" applyAlignment="1">
      <alignment horizontal="center" vertical="center" shrinkToFit="1"/>
    </xf>
    <xf numFmtId="0" fontId="36" fillId="10" borderId="2" xfId="7" applyFont="1" applyFill="1" applyBorder="1" applyAlignment="1">
      <alignment horizontal="center" vertical="center" shrinkToFit="1"/>
    </xf>
    <xf numFmtId="0" fontId="36" fillId="8" borderId="8" xfId="2" applyFont="1" applyFill="1" applyBorder="1" applyAlignment="1">
      <alignment horizontal="center" vertical="center" shrinkToFit="1"/>
    </xf>
    <xf numFmtId="0" fontId="40" fillId="2" borderId="1" xfId="2" applyFont="1" applyFill="1" applyBorder="1" applyAlignment="1" applyProtection="1">
      <alignment horizontal="center" vertical="center" wrapText="1"/>
      <protection locked="0"/>
    </xf>
    <xf numFmtId="0" fontId="40" fillId="2" borderId="1" xfId="2" applyFont="1" applyFill="1" applyBorder="1" applyAlignment="1">
      <alignment horizontal="center" vertical="center" wrapText="1"/>
    </xf>
    <xf numFmtId="0" fontId="41" fillId="2" borderId="1" xfId="2" applyFont="1" applyFill="1" applyBorder="1" applyAlignment="1" applyProtection="1">
      <alignment horizontal="center" vertical="center" wrapText="1"/>
      <protection locked="0"/>
    </xf>
    <xf numFmtId="0" fontId="41" fillId="2" borderId="1" xfId="2" applyFont="1" applyFill="1" applyBorder="1" applyAlignment="1">
      <alignment horizontal="center" vertical="center" wrapText="1"/>
    </xf>
    <xf numFmtId="0" fontId="36" fillId="10" borderId="2" xfId="7" applyFont="1" applyFill="1" applyBorder="1" applyAlignment="1">
      <alignment horizontal="center" vertical="center"/>
    </xf>
    <xf numFmtId="0" fontId="36" fillId="8" borderId="8" xfId="7" applyFont="1" applyFill="1" applyBorder="1" applyAlignment="1">
      <alignment horizontal="center" vertical="center"/>
    </xf>
    <xf numFmtId="0" fontId="36" fillId="2" borderId="0" xfId="2" applyFont="1" applyFill="1" applyAlignment="1">
      <alignment horizontal="center" vertical="center" wrapText="1"/>
    </xf>
    <xf numFmtId="0" fontId="36" fillId="2" borderId="4" xfId="2" applyFont="1" applyFill="1" applyBorder="1" applyAlignment="1">
      <alignment horizontal="center" vertical="center" wrapText="1"/>
    </xf>
    <xf numFmtId="0" fontId="36" fillId="2" borderId="10" xfId="2" applyFont="1" applyFill="1" applyBorder="1" applyAlignment="1">
      <alignment horizontal="center" vertical="center" wrapText="1"/>
    </xf>
    <xf numFmtId="0" fontId="36" fillId="2" borderId="6" xfId="2" applyFont="1" applyFill="1" applyBorder="1" applyAlignment="1">
      <alignment horizontal="center" vertical="center" wrapText="1"/>
    </xf>
    <xf numFmtId="0" fontId="36" fillId="2" borderId="7" xfId="2" applyFont="1" applyFill="1" applyBorder="1" applyAlignment="1">
      <alignment horizontal="center" vertical="center" wrapText="1"/>
    </xf>
    <xf numFmtId="0" fontId="36" fillId="2" borderId="5" xfId="2" applyFont="1" applyFill="1" applyBorder="1" applyAlignment="1" applyProtection="1">
      <alignment horizontal="center" vertical="center" wrapText="1"/>
      <protection locked="0"/>
    </xf>
    <xf numFmtId="0" fontId="36" fillId="2" borderId="12" xfId="2" applyFont="1" applyFill="1" applyBorder="1" applyAlignment="1" applyProtection="1">
      <alignment horizontal="center" vertical="center" wrapText="1"/>
      <protection locked="0"/>
    </xf>
    <xf numFmtId="0" fontId="36" fillId="2" borderId="4" xfId="2" applyFont="1" applyFill="1" applyBorder="1" applyAlignment="1" applyProtection="1">
      <alignment horizontal="center" vertical="center" wrapText="1"/>
      <protection locked="0"/>
    </xf>
    <xf numFmtId="0" fontId="36" fillId="2" borderId="9" xfId="2" applyFont="1" applyFill="1" applyBorder="1" applyAlignment="1" applyProtection="1">
      <alignment horizontal="center" vertical="center" wrapText="1"/>
      <protection locked="0"/>
    </xf>
    <xf numFmtId="0" fontId="36" fillId="2" borderId="11" xfId="2" applyFont="1" applyFill="1" applyBorder="1" applyAlignment="1" applyProtection="1">
      <alignment horizontal="center" vertical="center" wrapText="1"/>
      <protection locked="0"/>
    </xf>
    <xf numFmtId="0" fontId="36" fillId="2" borderId="2" xfId="2" applyFont="1" applyFill="1" applyBorder="1" applyAlignment="1">
      <alignment horizontal="center" vertical="center" shrinkToFit="1"/>
    </xf>
    <xf numFmtId="0" fontId="36" fillId="2" borderId="3" xfId="2" applyFont="1" applyFill="1" applyBorder="1" applyAlignment="1">
      <alignment horizontal="center" vertical="center" shrinkToFit="1"/>
    </xf>
    <xf numFmtId="0" fontId="36" fillId="2" borderId="8" xfId="2" applyFont="1" applyFill="1" applyBorder="1" applyAlignment="1">
      <alignment horizontal="center" vertical="center" shrinkToFit="1"/>
    </xf>
    <xf numFmtId="0" fontId="36" fillId="10" borderId="2" xfId="2" applyFont="1" applyFill="1" applyBorder="1" applyAlignment="1">
      <alignment horizontal="left" vertical="center" shrinkToFit="1"/>
    </xf>
    <xf numFmtId="0" fontId="36" fillId="8" borderId="3" xfId="2" applyFont="1" applyFill="1" applyBorder="1" applyAlignment="1">
      <alignment horizontal="left" vertical="center" shrinkToFit="1"/>
    </xf>
    <xf numFmtId="0" fontId="36" fillId="8" borderId="8" xfId="2" applyFont="1" applyFill="1" applyBorder="1" applyAlignment="1">
      <alignment horizontal="left" vertical="center" shrinkToFit="1"/>
    </xf>
    <xf numFmtId="0" fontId="36" fillId="8" borderId="8" xfId="7" applyFont="1" applyFill="1" applyBorder="1" applyAlignment="1">
      <alignment horizontal="center" vertical="center" shrinkToFit="1"/>
    </xf>
    <xf numFmtId="0" fontId="9" fillId="0" borderId="0" xfId="2" applyFont="1" applyAlignment="1">
      <alignment horizontal="left" vertical="center"/>
    </xf>
    <xf numFmtId="195" fontId="8" fillId="10" borderId="6" xfId="2" applyNumberFormat="1" applyFont="1" applyFill="1" applyBorder="1" applyAlignment="1">
      <alignment horizontal="left" vertical="center"/>
    </xf>
    <xf numFmtId="195" fontId="8" fillId="8" borderId="7" xfId="2" applyNumberFormat="1" applyFont="1" applyFill="1" applyBorder="1" applyAlignment="1">
      <alignment horizontal="left" vertical="center"/>
    </xf>
    <xf numFmtId="195" fontId="8" fillId="8" borderId="5" xfId="2" applyNumberFormat="1" applyFont="1" applyFill="1" applyBorder="1" applyAlignment="1">
      <alignment horizontal="left" vertical="center"/>
    </xf>
    <xf numFmtId="0" fontId="8" fillId="2" borderId="1" xfId="2" applyFont="1" applyFill="1" applyBorder="1" applyAlignment="1">
      <alignment horizontal="center" vertical="center"/>
    </xf>
    <xf numFmtId="195" fontId="8" fillId="10" borderId="1" xfId="2" applyNumberFormat="1" applyFont="1" applyFill="1" applyBorder="1" applyAlignment="1">
      <alignment horizontal="left" vertical="center" shrinkToFit="1"/>
    </xf>
    <xf numFmtId="195" fontId="8" fillId="8" borderId="1" xfId="2" applyNumberFormat="1" applyFont="1" applyFill="1" applyBorder="1" applyAlignment="1">
      <alignment horizontal="left" vertical="center" shrinkToFit="1"/>
    </xf>
    <xf numFmtId="176" fontId="8" fillId="10" borderId="6" xfId="2" applyNumberFormat="1" applyFont="1" applyFill="1" applyBorder="1" applyAlignment="1">
      <alignment horizontal="center" vertical="center"/>
    </xf>
    <xf numFmtId="176" fontId="8" fillId="8" borderId="7" xfId="2" applyNumberFormat="1" applyFont="1" applyFill="1" applyBorder="1" applyAlignment="1">
      <alignment horizontal="center" vertical="center"/>
    </xf>
    <xf numFmtId="176" fontId="8" fillId="8" borderId="5" xfId="2" applyNumberFormat="1" applyFont="1" applyFill="1" applyBorder="1" applyAlignment="1">
      <alignment horizontal="center" vertical="center"/>
    </xf>
    <xf numFmtId="176" fontId="8" fillId="8" borderId="9" xfId="2" applyNumberFormat="1" applyFont="1" applyFill="1" applyBorder="1" applyAlignment="1">
      <alignment horizontal="center" vertical="center"/>
    </xf>
    <xf numFmtId="176" fontId="8" fillId="8" borderId="10" xfId="2" applyNumberFormat="1" applyFont="1" applyFill="1" applyBorder="1" applyAlignment="1">
      <alignment horizontal="center" vertical="center"/>
    </xf>
    <xf numFmtId="176" fontId="8" fillId="8" borderId="11" xfId="2" applyNumberFormat="1" applyFont="1" applyFill="1" applyBorder="1" applyAlignment="1">
      <alignment horizontal="center" vertical="center"/>
    </xf>
    <xf numFmtId="195" fontId="8" fillId="10" borderId="9" xfId="2" applyNumberFormat="1" applyFont="1" applyFill="1" applyBorder="1" applyAlignment="1">
      <alignment horizontal="left" vertical="center"/>
    </xf>
    <xf numFmtId="195" fontId="8" fillId="8" borderId="10" xfId="2" applyNumberFormat="1" applyFont="1" applyFill="1" applyBorder="1" applyAlignment="1">
      <alignment horizontal="left" vertical="center"/>
    </xf>
    <xf numFmtId="195" fontId="8" fillId="8" borderId="11" xfId="2" applyNumberFormat="1" applyFont="1" applyFill="1" applyBorder="1" applyAlignment="1">
      <alignment horizontal="left" vertical="center"/>
    </xf>
    <xf numFmtId="0" fontId="8" fillId="2" borderId="1" xfId="2" applyFont="1" applyFill="1" applyBorder="1" applyAlignment="1">
      <alignment horizontal="center" vertical="center" wrapText="1"/>
    </xf>
    <xf numFmtId="0" fontId="8" fillId="2" borderId="13" xfId="2" applyFont="1" applyFill="1" applyBorder="1" applyAlignment="1">
      <alignment vertical="center" textRotation="255"/>
    </xf>
    <xf numFmtId="0" fontId="8" fillId="2" borderId="1" xfId="2" applyFont="1" applyFill="1" applyBorder="1" applyAlignment="1">
      <alignment vertical="center" textRotation="255"/>
    </xf>
    <xf numFmtId="0" fontId="8" fillId="0" borderId="13" xfId="2" applyFont="1" applyBorder="1" applyAlignment="1" applyProtection="1">
      <alignment horizontal="center"/>
      <protection locked="0"/>
    </xf>
    <xf numFmtId="0" fontId="8" fillId="0" borderId="1" xfId="2" applyFont="1" applyBorder="1" applyAlignment="1" applyProtection="1">
      <alignment horizontal="center"/>
      <protection locked="0"/>
    </xf>
    <xf numFmtId="195" fontId="8" fillId="10" borderId="6" xfId="2" applyNumberFormat="1" applyFont="1" applyFill="1" applyBorder="1" applyAlignment="1">
      <alignment horizontal="center" vertical="center" wrapText="1" shrinkToFit="1"/>
    </xf>
    <xf numFmtId="195" fontId="8" fillId="8" borderId="7" xfId="2" applyNumberFormat="1" applyFont="1" applyFill="1" applyBorder="1" applyAlignment="1">
      <alignment horizontal="center" vertical="center" wrapText="1" shrinkToFit="1"/>
    </xf>
    <xf numFmtId="195" fontId="8" fillId="8" borderId="5" xfId="2" applyNumberFormat="1" applyFont="1" applyFill="1" applyBorder="1" applyAlignment="1">
      <alignment horizontal="center" vertical="center" wrapText="1" shrinkToFit="1"/>
    </xf>
    <xf numFmtId="195" fontId="8" fillId="8" borderId="9" xfId="2" applyNumberFormat="1" applyFont="1" applyFill="1" applyBorder="1" applyAlignment="1">
      <alignment horizontal="center" vertical="center" wrapText="1" shrinkToFit="1"/>
    </xf>
    <xf numFmtId="195" fontId="8" fillId="8" borderId="10" xfId="2" applyNumberFormat="1" applyFont="1" applyFill="1" applyBorder="1" applyAlignment="1">
      <alignment horizontal="center" vertical="center" wrapText="1" shrinkToFit="1"/>
    </xf>
    <xf numFmtId="195" fontId="8" fillId="8" borderId="11" xfId="2" applyNumberFormat="1" applyFont="1" applyFill="1" applyBorder="1" applyAlignment="1">
      <alignment horizontal="center" vertical="center" wrapText="1" shrinkToFit="1"/>
    </xf>
    <xf numFmtId="0" fontId="8" fillId="2" borderId="6" xfId="2" applyFont="1" applyFill="1" applyBorder="1" applyAlignment="1">
      <alignment horizontal="center" vertical="center" wrapText="1" shrinkToFit="1"/>
    </xf>
    <xf numFmtId="0" fontId="8" fillId="2" borderId="7" xfId="2" applyFont="1" applyFill="1" applyBorder="1" applyAlignment="1">
      <alignment horizontal="center" vertical="center" wrapText="1" shrinkToFit="1"/>
    </xf>
    <xf numFmtId="0" fontId="8" fillId="2" borderId="5" xfId="2" applyFont="1" applyFill="1" applyBorder="1" applyAlignment="1">
      <alignment horizontal="center" vertical="center" wrapText="1" shrinkToFit="1"/>
    </xf>
    <xf numFmtId="0" fontId="8" fillId="2" borderId="9" xfId="2" applyFont="1" applyFill="1" applyBorder="1" applyAlignment="1">
      <alignment horizontal="center" vertical="center" wrapText="1" shrinkToFit="1"/>
    </xf>
    <xf numFmtId="0" fontId="8" fillId="2" borderId="10" xfId="2" applyFont="1" applyFill="1" applyBorder="1" applyAlignment="1">
      <alignment horizontal="center" vertical="center" wrapText="1" shrinkToFit="1"/>
    </xf>
    <xf numFmtId="0" fontId="8" fillId="2" borderId="11" xfId="2" applyFont="1" applyFill="1" applyBorder="1" applyAlignment="1">
      <alignment horizontal="center" vertical="center" wrapText="1" shrinkToFit="1"/>
    </xf>
    <xf numFmtId="0" fontId="8" fillId="0" borderId="12" xfId="2" applyFont="1" applyBorder="1" applyAlignment="1">
      <alignment horizontal="center" vertical="center" wrapText="1" shrinkToFit="1"/>
    </xf>
    <xf numFmtId="0" fontId="8" fillId="0" borderId="0" xfId="2" applyFont="1" applyAlignment="1">
      <alignment horizontal="center" vertical="center" wrapText="1" shrinkToFit="1"/>
    </xf>
    <xf numFmtId="0" fontId="8" fillId="0" borderId="4" xfId="2" applyFont="1" applyBorder="1" applyAlignment="1">
      <alignment horizontal="center" vertical="center" wrapText="1" shrinkToFit="1"/>
    </xf>
    <xf numFmtId="0" fontId="20" fillId="0" borderId="10" xfId="2" applyFont="1" applyBorder="1" applyAlignment="1" applyProtection="1">
      <alignment horizontal="left" vertical="top" wrapText="1"/>
      <protection locked="0"/>
    </xf>
    <xf numFmtId="196" fontId="8" fillId="10" borderId="6" xfId="2" applyNumberFormat="1" applyFont="1" applyFill="1" applyBorder="1" applyAlignment="1" applyProtection="1">
      <alignment horizontal="center" vertical="center"/>
      <protection locked="0"/>
    </xf>
    <xf numFmtId="196" fontId="8" fillId="9" borderId="5" xfId="2" applyNumberFormat="1" applyFont="1" applyFill="1" applyBorder="1" applyAlignment="1" applyProtection="1">
      <alignment horizontal="center" vertical="center"/>
      <protection locked="0"/>
    </xf>
    <xf numFmtId="196" fontId="8" fillId="9" borderId="9" xfId="2" applyNumberFormat="1" applyFont="1" applyFill="1" applyBorder="1" applyAlignment="1" applyProtection="1">
      <alignment horizontal="center" vertical="center"/>
      <protection locked="0"/>
    </xf>
    <xf numFmtId="196" fontId="8" fillId="9" borderId="11" xfId="2" applyNumberFormat="1" applyFont="1" applyFill="1" applyBorder="1" applyAlignment="1" applyProtection="1">
      <alignment horizontal="center" vertical="center"/>
      <protection locked="0"/>
    </xf>
    <xf numFmtId="197" fontId="8" fillId="10" borderId="2" xfId="2" applyNumberFormat="1" applyFont="1" applyFill="1" applyBorder="1" applyAlignment="1" applyProtection="1">
      <alignment horizontal="center" vertical="center"/>
      <protection locked="0"/>
    </xf>
    <xf numFmtId="197" fontId="8" fillId="9" borderId="8" xfId="2" applyNumberFormat="1" applyFont="1" applyFill="1" applyBorder="1" applyAlignment="1" applyProtection="1">
      <alignment horizontal="center" vertical="center"/>
      <protection locked="0"/>
    </xf>
    <xf numFmtId="197" fontId="8" fillId="10" borderId="3" xfId="2" applyNumberFormat="1" applyFont="1" applyFill="1" applyBorder="1" applyAlignment="1" applyProtection="1">
      <alignment horizontal="center" vertical="center"/>
      <protection locked="0"/>
    </xf>
    <xf numFmtId="197" fontId="8" fillId="9" borderId="3" xfId="2" applyNumberFormat="1" applyFont="1" applyFill="1" applyBorder="1" applyAlignment="1" applyProtection="1">
      <alignment horizontal="center" vertical="center"/>
      <protection locked="0"/>
    </xf>
    <xf numFmtId="0" fontId="11" fillId="10" borderId="1" xfId="2" applyFont="1" applyFill="1" applyBorder="1" applyAlignment="1" applyProtection="1">
      <alignment horizontal="center" vertical="center"/>
      <protection locked="0"/>
    </xf>
    <xf numFmtId="0" fontId="11" fillId="9" borderId="1" xfId="2" applyFont="1" applyFill="1" applyBorder="1" applyAlignment="1" applyProtection="1">
      <alignment horizontal="center" vertical="center"/>
      <protection locked="0"/>
    </xf>
    <xf numFmtId="0" fontId="8" fillId="2" borderId="12" xfId="2" applyFont="1" applyFill="1" applyBorder="1" applyAlignment="1">
      <alignment horizontal="center" vertical="center" wrapText="1" shrinkToFit="1"/>
    </xf>
    <xf numFmtId="0" fontId="8" fillId="2" borderId="4" xfId="2" applyFont="1" applyFill="1" applyBorder="1" applyAlignment="1">
      <alignment horizontal="center" vertical="center" wrapText="1" shrinkToFit="1"/>
    </xf>
    <xf numFmtId="0" fontId="8" fillId="2" borderId="14" xfId="2" applyFont="1" applyFill="1" applyBorder="1" applyAlignment="1">
      <alignment horizontal="center" vertical="center" wrapText="1" shrinkToFit="1"/>
    </xf>
    <xf numFmtId="0" fontId="8" fillId="2" borderId="15" xfId="2" applyFont="1" applyFill="1" applyBorder="1" applyAlignment="1">
      <alignment horizontal="center" vertical="center" wrapText="1" shrinkToFit="1"/>
    </xf>
    <xf numFmtId="0" fontId="8" fillId="2" borderId="13" xfId="2" applyFont="1" applyFill="1" applyBorder="1" applyAlignment="1">
      <alignment horizontal="center" vertical="center" wrapText="1" shrinkToFit="1"/>
    </xf>
    <xf numFmtId="196" fontId="8" fillId="10" borderId="2" xfId="2" applyNumberFormat="1" applyFont="1" applyFill="1" applyBorder="1" applyAlignment="1" applyProtection="1">
      <alignment horizontal="center" vertical="center"/>
      <protection locked="0"/>
    </xf>
    <xf numFmtId="196" fontId="8" fillId="9" borderId="8" xfId="2" applyNumberFormat="1" applyFont="1" applyFill="1" applyBorder="1" applyAlignment="1" applyProtection="1">
      <alignment horizontal="center" vertical="center"/>
      <protection locked="0"/>
    </xf>
    <xf numFmtId="196" fontId="8" fillId="9" borderId="12" xfId="2" applyNumberFormat="1" applyFont="1" applyFill="1" applyBorder="1" applyAlignment="1" applyProtection="1">
      <alignment horizontal="center" vertical="center"/>
      <protection locked="0"/>
    </xf>
    <xf numFmtId="196" fontId="8" fillId="9" borderId="4" xfId="2" applyNumberFormat="1" applyFont="1" applyFill="1" applyBorder="1" applyAlignment="1" applyProtection="1">
      <alignment horizontal="center" vertical="center"/>
      <protection locked="0"/>
    </xf>
    <xf numFmtId="0" fontId="8" fillId="2" borderId="14" xfId="2" applyFont="1" applyFill="1" applyBorder="1" applyAlignment="1" applyProtection="1">
      <alignment horizontal="center" vertical="center"/>
      <protection locked="0"/>
    </xf>
    <xf numFmtId="0" fontId="8" fillId="2" borderId="13" xfId="2" applyFont="1" applyFill="1" applyBorder="1" applyAlignment="1" applyProtection="1">
      <alignment horizontal="center" vertical="center"/>
      <protection locked="0"/>
    </xf>
    <xf numFmtId="0" fontId="22" fillId="2" borderId="14" xfId="2" applyFont="1" applyFill="1" applyBorder="1" applyAlignment="1" applyProtection="1">
      <alignment horizontal="center" vertical="center"/>
      <protection locked="0"/>
    </xf>
    <xf numFmtId="0" fontId="22" fillId="2" borderId="13" xfId="2" applyFont="1" applyFill="1" applyBorder="1" applyAlignment="1" applyProtection="1">
      <alignment horizontal="center" vertical="center"/>
      <protection locked="0"/>
    </xf>
    <xf numFmtId="196" fontId="8" fillId="10" borderId="3" xfId="2" applyNumberFormat="1" applyFont="1" applyFill="1" applyBorder="1" applyAlignment="1" applyProtection="1">
      <alignment horizontal="center" vertical="center"/>
      <protection locked="0"/>
    </xf>
    <xf numFmtId="196" fontId="8" fillId="9" borderId="3" xfId="2" applyNumberFormat="1" applyFont="1" applyFill="1" applyBorder="1" applyAlignment="1" applyProtection="1">
      <alignment horizontal="center" vertical="center"/>
      <protection locked="0"/>
    </xf>
    <xf numFmtId="0" fontId="8" fillId="2" borderId="6" xfId="2" applyFont="1" applyFill="1" applyBorder="1" applyAlignment="1" applyProtection="1">
      <alignment horizontal="center" vertical="center"/>
      <protection locked="0"/>
    </xf>
    <xf numFmtId="0" fontId="8" fillId="2" borderId="9" xfId="2" applyFont="1" applyFill="1" applyBorder="1" applyAlignment="1" applyProtection="1">
      <alignment horizontal="center" vertical="center"/>
      <protection locked="0"/>
    </xf>
    <xf numFmtId="0" fontId="8" fillId="10" borderId="7" xfId="2" applyFont="1" applyFill="1" applyBorder="1" applyAlignment="1">
      <alignment horizontal="center" vertical="center" wrapText="1" shrinkToFit="1"/>
    </xf>
    <xf numFmtId="0" fontId="8" fillId="8" borderId="7" xfId="2" applyFont="1" applyFill="1" applyBorder="1" applyAlignment="1">
      <alignment horizontal="center" vertical="center" wrapText="1" shrinkToFit="1"/>
    </xf>
    <xf numFmtId="0" fontId="8" fillId="8" borderId="10" xfId="2" applyFont="1" applyFill="1" applyBorder="1" applyAlignment="1">
      <alignment horizontal="center" vertical="center" wrapText="1" shrinkToFit="1"/>
    </xf>
    <xf numFmtId="0" fontId="8" fillId="10" borderId="9" xfId="2" applyFont="1" applyFill="1" applyBorder="1" applyAlignment="1">
      <alignment horizontal="center" vertical="center" shrinkToFit="1"/>
    </xf>
    <xf numFmtId="200" fontId="45" fillId="10" borderId="2" xfId="2" applyNumberFormat="1" applyFont="1" applyFill="1" applyBorder="1" applyAlignment="1">
      <alignment horizontal="center" vertical="center" shrinkToFit="1"/>
    </xf>
    <xf numFmtId="200" fontId="45" fillId="8" borderId="3" xfId="2" applyNumberFormat="1" applyFont="1" applyFill="1" applyBorder="1" applyAlignment="1">
      <alignment horizontal="center" vertical="center" shrinkToFit="1"/>
    </xf>
    <xf numFmtId="200" fontId="45" fillId="8" borderId="8" xfId="2" applyNumberFormat="1" applyFont="1" applyFill="1" applyBorder="1" applyAlignment="1">
      <alignment horizontal="center" vertical="center" shrinkToFit="1"/>
    </xf>
    <xf numFmtId="177" fontId="8" fillId="10" borderId="2" xfId="2" applyNumberFormat="1" applyFont="1" applyFill="1" applyBorder="1" applyAlignment="1">
      <alignment horizontal="center" vertical="center" shrinkToFit="1"/>
    </xf>
    <xf numFmtId="177" fontId="8" fillId="9" borderId="3" xfId="2" applyNumberFormat="1" applyFont="1" applyFill="1" applyBorder="1" applyAlignment="1">
      <alignment horizontal="center" vertical="center" shrinkToFit="1"/>
    </xf>
    <xf numFmtId="177" fontId="8" fillId="9" borderId="8" xfId="2" applyNumberFormat="1" applyFont="1" applyFill="1" applyBorder="1" applyAlignment="1">
      <alignment horizontal="center" vertical="center" shrinkToFit="1"/>
    </xf>
    <xf numFmtId="49" fontId="8" fillId="10" borderId="1" xfId="2" applyNumberFormat="1" applyFont="1" applyFill="1" applyBorder="1" applyAlignment="1">
      <alignment horizontal="center" vertical="center"/>
    </xf>
    <xf numFmtId="49" fontId="8" fillId="8" borderId="1" xfId="2" applyNumberFormat="1" applyFont="1" applyFill="1" applyBorder="1" applyAlignment="1">
      <alignment horizontal="center" vertical="center"/>
    </xf>
    <xf numFmtId="176" fontId="8" fillId="2" borderId="14" xfId="2" applyNumberFormat="1" applyFont="1" applyFill="1" applyBorder="1" applyAlignment="1">
      <alignment horizontal="center" vertical="center" shrinkToFit="1"/>
    </xf>
    <xf numFmtId="176" fontId="8" fillId="2" borderId="13" xfId="2" applyNumberFormat="1" applyFont="1" applyFill="1" applyBorder="1" applyAlignment="1">
      <alignment horizontal="center" vertical="center" shrinkToFit="1"/>
    </xf>
    <xf numFmtId="0" fontId="46" fillId="10" borderId="14" xfId="2" applyFont="1" applyFill="1" applyBorder="1" applyAlignment="1">
      <alignment horizontal="center" vertical="center" shrinkToFit="1"/>
    </xf>
    <xf numFmtId="0" fontId="29" fillId="8" borderId="13" xfId="2" applyFont="1" applyFill="1" applyBorder="1" applyAlignment="1">
      <alignment horizontal="center" vertical="center" shrinkToFit="1"/>
    </xf>
    <xf numFmtId="0" fontId="20" fillId="10" borderId="1" xfId="2" applyFont="1" applyFill="1" applyBorder="1" applyAlignment="1" applyProtection="1">
      <alignment horizontal="center" vertical="center" shrinkToFit="1"/>
      <protection locked="0"/>
    </xf>
    <xf numFmtId="0" fontId="20" fillId="9" borderId="1" xfId="0" applyFont="1" applyFill="1" applyBorder="1" applyAlignment="1">
      <alignment horizontal="center" vertical="center" shrinkToFi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2" borderId="13" xfId="2" applyFont="1" applyFill="1" applyBorder="1" applyAlignment="1">
      <alignment horizontal="center" vertical="center" wrapText="1"/>
    </xf>
    <xf numFmtId="0" fontId="22" fillId="0" borderId="9" xfId="0" applyFont="1" applyBorder="1" applyAlignment="1">
      <alignment horizontal="center" vertical="center" wrapText="1" shrinkToFit="1"/>
    </xf>
    <xf numFmtId="0" fontId="22" fillId="0" borderId="10" xfId="0" applyFont="1" applyBorder="1" applyAlignment="1">
      <alignment horizontal="center" vertical="center" wrapText="1" shrinkToFit="1"/>
    </xf>
    <xf numFmtId="0" fontId="22" fillId="0" borderId="11" xfId="0" applyFont="1" applyBorder="1" applyAlignment="1">
      <alignment horizontal="center" vertical="center" wrapText="1" shrinkToFit="1"/>
    </xf>
    <xf numFmtId="176" fontId="8" fillId="9" borderId="5" xfId="2" applyNumberFormat="1" applyFont="1" applyFill="1" applyBorder="1" applyAlignment="1">
      <alignment horizontal="center" vertical="center"/>
    </xf>
    <xf numFmtId="0" fontId="22" fillId="9" borderId="9" xfId="0" applyFont="1" applyFill="1" applyBorder="1" applyAlignment="1">
      <alignment horizontal="center" vertical="center"/>
    </xf>
    <xf numFmtId="0" fontId="22" fillId="9" borderId="11" xfId="0" applyFont="1" applyFill="1" applyBorder="1" applyAlignment="1">
      <alignment horizontal="center" vertical="center"/>
    </xf>
    <xf numFmtId="0" fontId="8" fillId="10" borderId="6" xfId="2" applyFont="1" applyFill="1" applyBorder="1" applyAlignment="1">
      <alignment horizontal="center" vertical="center" wrapText="1" shrinkToFit="1"/>
    </xf>
    <xf numFmtId="0" fontId="22" fillId="8" borderId="5" xfId="0" applyFont="1" applyFill="1" applyBorder="1" applyAlignment="1">
      <alignment horizontal="center" vertical="center" wrapText="1" shrinkToFit="1"/>
    </xf>
    <xf numFmtId="0" fontId="8" fillId="10" borderId="9" xfId="2" applyFont="1" applyFill="1" applyBorder="1" applyAlignment="1">
      <alignment horizontal="center" vertical="center" wrapText="1" shrinkToFit="1"/>
    </xf>
    <xf numFmtId="0" fontId="22" fillId="8" borderId="11" xfId="0" applyFont="1" applyFill="1" applyBorder="1" applyAlignment="1">
      <alignment horizontal="center" vertical="center" wrapText="1" shrinkToFit="1"/>
    </xf>
    <xf numFmtId="0" fontId="22" fillId="0" borderId="1" xfId="0" applyFont="1" applyBorder="1" applyAlignment="1">
      <alignment horizontal="center" vertical="center"/>
    </xf>
    <xf numFmtId="0" fontId="8" fillId="2" borderId="1" xfId="2" applyFont="1" applyFill="1" applyBorder="1" applyAlignment="1">
      <alignment horizontal="center" vertical="center" textRotation="255"/>
    </xf>
    <xf numFmtId="178" fontId="8" fillId="10" borderId="2" xfId="2" applyNumberFormat="1" applyFont="1" applyFill="1" applyBorder="1" applyAlignment="1" applyProtection="1">
      <alignment horizontal="center" vertical="center" shrinkToFit="1"/>
      <protection locked="0"/>
    </xf>
    <xf numFmtId="178" fontId="8" fillId="9" borderId="8" xfId="2" applyNumberFormat="1" applyFont="1" applyFill="1" applyBorder="1" applyAlignment="1" applyProtection="1">
      <alignment horizontal="center" vertical="center" shrinkToFit="1"/>
      <protection locked="0"/>
    </xf>
    <xf numFmtId="0" fontId="8" fillId="9" borderId="1" xfId="2" applyFont="1" applyFill="1" applyBorder="1" applyAlignment="1" applyProtection="1">
      <alignment horizontal="center" vertical="center" shrinkToFit="1"/>
      <protection locked="0"/>
    </xf>
    <xf numFmtId="0" fontId="22" fillId="0" borderId="1" xfId="0" applyFont="1" applyBorder="1" applyAlignment="1">
      <alignment horizontal="center" vertical="center" wrapText="1"/>
    </xf>
    <xf numFmtId="0" fontId="20" fillId="2" borderId="1" xfId="2" applyFont="1" applyFill="1" applyBorder="1" applyAlignment="1">
      <alignment horizontal="center" vertical="center"/>
    </xf>
    <xf numFmtId="0" fontId="20" fillId="2" borderId="1" xfId="2" applyFont="1" applyFill="1" applyBorder="1" applyAlignment="1">
      <alignment horizontal="center" vertical="center" wrapText="1" shrinkToFit="1"/>
    </xf>
    <xf numFmtId="0" fontId="8" fillId="9" borderId="3" xfId="2" applyFont="1" applyFill="1" applyBorder="1" applyAlignment="1" applyProtection="1">
      <alignment horizontal="center" vertical="center" shrinkToFit="1"/>
      <protection locked="0"/>
    </xf>
    <xf numFmtId="0" fontId="8" fillId="9" borderId="8" xfId="2" applyFont="1" applyFill="1" applyBorder="1" applyAlignment="1" applyProtection="1">
      <alignment horizontal="center" vertical="center" shrinkToFit="1"/>
      <protection locked="0"/>
    </xf>
    <xf numFmtId="0" fontId="9" fillId="0" borderId="10" xfId="2" applyFont="1" applyBorder="1" applyAlignment="1">
      <alignment horizontal="left" vertical="center"/>
    </xf>
    <xf numFmtId="0" fontId="8" fillId="10" borderId="14" xfId="2" applyFont="1" applyFill="1" applyBorder="1" applyAlignment="1">
      <alignment horizontal="left" vertical="center"/>
    </xf>
    <xf numFmtId="0" fontId="8" fillId="8" borderId="14" xfId="2" applyFont="1" applyFill="1" applyBorder="1" applyAlignment="1">
      <alignment horizontal="left" vertical="center"/>
    </xf>
    <xf numFmtId="0" fontId="8" fillId="2" borderId="13" xfId="2" applyFont="1" applyFill="1" applyBorder="1" applyAlignment="1">
      <alignment horizontal="center" vertical="center"/>
    </xf>
    <xf numFmtId="0" fontId="8" fillId="2" borderId="12" xfId="2" applyFont="1" applyFill="1" applyBorder="1" applyAlignment="1">
      <alignment horizontal="center" vertical="center" wrapText="1"/>
    </xf>
    <xf numFmtId="0" fontId="8" fillId="2" borderId="4" xfId="2" applyFont="1" applyFill="1" applyBorder="1" applyAlignment="1">
      <alignment horizontal="center" vertical="center"/>
    </xf>
    <xf numFmtId="0" fontId="8" fillId="2" borderId="2"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10" borderId="13" xfId="2" applyFont="1" applyFill="1" applyBorder="1" applyAlignment="1">
      <alignment horizontal="left" vertical="center"/>
    </xf>
    <xf numFmtId="0" fontId="8" fillId="8" borderId="13" xfId="2" applyFont="1" applyFill="1" applyBorder="1" applyAlignment="1">
      <alignment horizontal="left" vertical="center"/>
    </xf>
    <xf numFmtId="0" fontId="20" fillId="10" borderId="2" xfId="2" applyFont="1" applyFill="1" applyBorder="1" applyAlignment="1" applyProtection="1">
      <alignment horizontal="center" vertical="center" shrinkToFit="1"/>
      <protection locked="0"/>
    </xf>
    <xf numFmtId="0" fontId="20" fillId="9" borderId="3" xfId="2" applyFont="1" applyFill="1" applyBorder="1" applyAlignment="1" applyProtection="1">
      <alignment horizontal="center" vertical="center" shrinkToFit="1"/>
      <protection locked="0"/>
    </xf>
    <xf numFmtId="0" fontId="20" fillId="9" borderId="8" xfId="2" applyFont="1" applyFill="1" applyBorder="1" applyAlignment="1" applyProtection="1">
      <alignment horizontal="center" vertical="center" shrinkToFit="1"/>
      <protection locked="0"/>
    </xf>
    <xf numFmtId="0" fontId="8" fillId="2" borderId="6"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7" xfId="2" applyFont="1" applyFill="1" applyBorder="1" applyAlignment="1" applyProtection="1">
      <alignment horizontal="center" vertical="center"/>
      <protection locked="0"/>
    </xf>
    <xf numFmtId="0" fontId="8" fillId="2" borderId="5" xfId="2" applyFont="1" applyFill="1" applyBorder="1" applyAlignment="1" applyProtection="1">
      <alignment horizontal="center" vertical="center"/>
      <protection locked="0"/>
    </xf>
    <xf numFmtId="0" fontId="8" fillId="2" borderId="10" xfId="2" applyFont="1" applyFill="1" applyBorder="1" applyAlignment="1" applyProtection="1">
      <alignment horizontal="center" vertical="center"/>
      <protection locked="0"/>
    </xf>
    <xf numFmtId="0" fontId="8" fillId="2" borderId="11" xfId="2" applyFont="1" applyFill="1" applyBorder="1" applyAlignment="1" applyProtection="1">
      <alignment horizontal="center" vertical="center"/>
      <protection locked="0"/>
    </xf>
    <xf numFmtId="0" fontId="8" fillId="9" borderId="3" xfId="2" applyFont="1" applyFill="1" applyBorder="1" applyAlignment="1" applyProtection="1">
      <alignment horizontal="center" vertical="center"/>
      <protection locked="0"/>
    </xf>
    <xf numFmtId="0" fontId="8" fillId="9" borderId="8" xfId="2" applyFont="1" applyFill="1" applyBorder="1" applyAlignment="1" applyProtection="1">
      <alignment horizontal="center" vertical="center"/>
      <protection locked="0"/>
    </xf>
    <xf numFmtId="178" fontId="8" fillId="10" borderId="2" xfId="2" applyNumberFormat="1" applyFont="1" applyFill="1" applyBorder="1" applyAlignment="1" applyProtection="1">
      <alignment horizontal="center" vertical="center"/>
      <protection locked="0"/>
    </xf>
    <xf numFmtId="178" fontId="8" fillId="9" borderId="8" xfId="2" applyNumberFormat="1" applyFont="1" applyFill="1" applyBorder="1" applyAlignment="1" applyProtection="1">
      <alignment horizontal="center" vertical="center"/>
      <protection locked="0"/>
    </xf>
    <xf numFmtId="0" fontId="8" fillId="2" borderId="0" xfId="2" applyFont="1" applyFill="1" applyAlignment="1">
      <alignment horizontal="center" vertical="center" wrapText="1"/>
    </xf>
    <xf numFmtId="0" fontId="8" fillId="2" borderId="4" xfId="2" applyFont="1" applyFill="1" applyBorder="1" applyAlignment="1">
      <alignment horizontal="center" vertical="center" wrapText="1"/>
    </xf>
    <xf numFmtId="0" fontId="8" fillId="2" borderId="12" xfId="2" applyFont="1" applyFill="1" applyBorder="1" applyAlignment="1">
      <alignment horizontal="center" vertical="center"/>
    </xf>
    <xf numFmtId="0" fontId="22" fillId="0" borderId="9" xfId="0" applyFont="1" applyBorder="1" applyAlignment="1">
      <alignment horizontal="center" vertical="center"/>
    </xf>
    <xf numFmtId="0" fontId="22" fillId="0" borderId="11" xfId="0" applyFont="1" applyBorder="1" applyAlignment="1">
      <alignment horizontal="center" vertical="center"/>
    </xf>
    <xf numFmtId="0" fontId="8" fillId="2" borderId="15" xfId="2" applyFont="1" applyFill="1" applyBorder="1" applyAlignment="1">
      <alignment horizontal="center" vertical="center"/>
    </xf>
    <xf numFmtId="0" fontId="22" fillId="0" borderId="13" xfId="0" applyFont="1" applyBorder="1" applyAlignment="1">
      <alignment horizontal="center" vertical="center"/>
    </xf>
    <xf numFmtId="0" fontId="8" fillId="10" borderId="48" xfId="2" applyFont="1" applyFill="1" applyBorder="1" applyAlignment="1" applyProtection="1">
      <alignment horizontal="center" vertical="center" shrinkToFit="1"/>
      <protection locked="0"/>
    </xf>
    <xf numFmtId="0" fontId="8" fillId="10" borderId="9" xfId="2" applyFont="1" applyFill="1" applyBorder="1" applyAlignment="1">
      <alignment horizontal="left" vertical="center"/>
    </xf>
    <xf numFmtId="0" fontId="8" fillId="8" borderId="10" xfId="2" applyFont="1" applyFill="1" applyBorder="1" applyAlignment="1">
      <alignment horizontal="left" vertical="center"/>
    </xf>
    <xf numFmtId="0" fontId="8" fillId="8" borderId="11" xfId="2" applyFont="1" applyFill="1" applyBorder="1" applyAlignment="1">
      <alignment horizontal="left" vertical="center"/>
    </xf>
    <xf numFmtId="0" fontId="8" fillId="8" borderId="11" xfId="2" applyFont="1" applyFill="1" applyBorder="1" applyAlignment="1">
      <alignment horizontal="center" vertical="center" wrapText="1" shrinkToFit="1"/>
    </xf>
    <xf numFmtId="0" fontId="8" fillId="10" borderId="6" xfId="2" applyFont="1" applyFill="1" applyBorder="1" applyAlignment="1">
      <alignment horizontal="left" vertical="center"/>
    </xf>
    <xf numFmtId="0" fontId="8" fillId="8" borderId="7" xfId="2" applyFont="1" applyFill="1" applyBorder="1" applyAlignment="1">
      <alignment horizontal="left" vertical="center"/>
    </xf>
    <xf numFmtId="0" fontId="8" fillId="8" borderId="5" xfId="2" applyFont="1" applyFill="1" applyBorder="1" applyAlignment="1">
      <alignment horizontal="left" vertical="center"/>
    </xf>
    <xf numFmtId="0" fontId="8" fillId="8" borderId="5" xfId="2" applyFont="1" applyFill="1" applyBorder="1" applyAlignment="1">
      <alignment horizontal="center" vertical="center" wrapText="1" shrinkToFit="1"/>
    </xf>
    <xf numFmtId="0" fontId="22" fillId="0" borderId="1" xfId="0" applyFont="1" applyBorder="1" applyAlignment="1">
      <alignment horizontal="center" vertical="center" textRotation="255"/>
    </xf>
    <xf numFmtId="0" fontId="8" fillId="10" borderId="2" xfId="2" applyFont="1" applyFill="1" applyBorder="1" applyAlignment="1">
      <alignment horizontal="center" vertical="center"/>
    </xf>
    <xf numFmtId="0" fontId="8" fillId="8" borderId="8" xfId="2" applyFont="1" applyFill="1" applyBorder="1" applyAlignment="1">
      <alignment horizontal="center" vertical="center"/>
    </xf>
    <xf numFmtId="0" fontId="8" fillId="2" borderId="3" xfId="2" applyFont="1" applyFill="1" applyBorder="1" applyAlignment="1">
      <alignment horizontal="center" vertical="center" wrapText="1"/>
    </xf>
    <xf numFmtId="0" fontId="8" fillId="10" borderId="2" xfId="2" applyFont="1" applyFill="1" applyBorder="1" applyAlignment="1">
      <alignment horizontal="left" vertical="center" wrapText="1"/>
    </xf>
    <xf numFmtId="0" fontId="8" fillId="8" borderId="3" xfId="2" applyFont="1" applyFill="1" applyBorder="1" applyAlignment="1">
      <alignment horizontal="left" vertical="center" wrapText="1"/>
    </xf>
    <xf numFmtId="0" fontId="8" fillId="8" borderId="8" xfId="2" applyFont="1" applyFill="1" applyBorder="1" applyAlignment="1">
      <alignment horizontal="left" vertical="center" wrapText="1"/>
    </xf>
    <xf numFmtId="0" fontId="8" fillId="10" borderId="2" xfId="2" applyFont="1" applyFill="1" applyBorder="1" applyAlignment="1">
      <alignment horizontal="center" vertical="center" wrapText="1"/>
    </xf>
    <xf numFmtId="0" fontId="8" fillId="8" borderId="3" xfId="2" applyFont="1" applyFill="1" applyBorder="1" applyAlignment="1">
      <alignment horizontal="center" vertical="center" wrapText="1"/>
    </xf>
    <xf numFmtId="0" fontId="8" fillId="8" borderId="8" xfId="2" applyFont="1" applyFill="1" applyBorder="1" applyAlignment="1">
      <alignment horizontal="center" vertical="center" wrapText="1"/>
    </xf>
    <xf numFmtId="0" fontId="8" fillId="8" borderId="3" xfId="2" applyFont="1" applyFill="1" applyBorder="1" applyAlignment="1">
      <alignment horizontal="center" vertical="center"/>
    </xf>
    <xf numFmtId="0" fontId="8" fillId="10" borderId="1" xfId="2" applyFont="1" applyFill="1" applyBorder="1" applyAlignment="1">
      <alignment horizontal="center" vertical="center"/>
    </xf>
    <xf numFmtId="0" fontId="8" fillId="8" borderId="1" xfId="2" applyFont="1" applyFill="1" applyBorder="1" applyAlignment="1">
      <alignment horizontal="center" vertical="center"/>
    </xf>
    <xf numFmtId="0" fontId="8" fillId="10" borderId="2" xfId="2" applyFont="1" applyFill="1" applyBorder="1" applyAlignment="1">
      <alignment vertical="center"/>
    </xf>
    <xf numFmtId="0" fontId="8" fillId="8" borderId="3" xfId="2" applyFont="1" applyFill="1" applyBorder="1" applyAlignment="1">
      <alignment vertical="center"/>
    </xf>
    <xf numFmtId="0" fontId="22" fillId="8" borderId="3" xfId="0" applyFont="1" applyFill="1" applyBorder="1">
      <alignment vertical="center"/>
    </xf>
    <xf numFmtId="0" fontId="22" fillId="8" borderId="8" xfId="0" applyFont="1" applyFill="1" applyBorder="1">
      <alignment vertical="center"/>
    </xf>
    <xf numFmtId="178" fontId="8" fillId="8" borderId="8" xfId="2" applyNumberFormat="1" applyFont="1" applyFill="1" applyBorder="1" applyAlignment="1" applyProtection="1">
      <alignment horizontal="center" vertical="center"/>
      <protection locked="0"/>
    </xf>
    <xf numFmtId="176" fontId="8" fillId="10" borderId="1" xfId="2" applyNumberFormat="1" applyFont="1" applyFill="1" applyBorder="1" applyAlignment="1">
      <alignment horizontal="center" vertical="center"/>
    </xf>
    <xf numFmtId="176" fontId="8" fillId="8" borderId="1" xfId="2" applyNumberFormat="1" applyFont="1" applyFill="1" applyBorder="1" applyAlignment="1">
      <alignment horizontal="center" vertical="center"/>
    </xf>
    <xf numFmtId="176" fontId="8" fillId="10" borderId="1" xfId="2" applyNumberFormat="1" applyFont="1" applyFill="1" applyBorder="1" applyAlignment="1">
      <alignment horizontal="center" vertical="center" shrinkToFit="1"/>
    </xf>
    <xf numFmtId="176" fontId="8" fillId="8" borderId="1" xfId="2" applyNumberFormat="1" applyFont="1" applyFill="1" applyBorder="1" applyAlignment="1">
      <alignment horizontal="center" vertical="center" shrinkToFit="1"/>
    </xf>
    <xf numFmtId="176" fontId="8" fillId="10" borderId="2" xfId="2" applyNumberFormat="1" applyFont="1" applyFill="1" applyBorder="1" applyAlignment="1">
      <alignment horizontal="center" vertical="center"/>
    </xf>
    <xf numFmtId="176" fontId="8" fillId="8" borderId="8" xfId="2" applyNumberFormat="1" applyFont="1" applyFill="1" applyBorder="1" applyAlignment="1">
      <alignment horizontal="center" vertical="center"/>
    </xf>
    <xf numFmtId="0" fontId="8" fillId="8" borderId="8" xfId="2" applyFont="1" applyFill="1" applyBorder="1" applyAlignment="1">
      <alignment vertical="center"/>
    </xf>
    <xf numFmtId="0" fontId="8" fillId="2" borderId="14" xfId="2" applyFont="1" applyFill="1" applyBorder="1" applyAlignment="1">
      <alignment horizontal="center" vertical="center"/>
    </xf>
    <xf numFmtId="0" fontId="8" fillId="10" borderId="6" xfId="2" applyFont="1" applyFill="1" applyBorder="1" applyAlignment="1">
      <alignment horizontal="left" vertical="center" shrinkToFit="1"/>
    </xf>
    <xf numFmtId="0" fontId="8" fillId="8" borderId="7" xfId="2" applyFont="1" applyFill="1" applyBorder="1" applyAlignment="1">
      <alignment horizontal="left" vertical="center" shrinkToFit="1"/>
    </xf>
    <xf numFmtId="0" fontId="8" fillId="8" borderId="5" xfId="2" applyFont="1" applyFill="1" applyBorder="1" applyAlignment="1">
      <alignment horizontal="left" vertical="center" shrinkToFit="1"/>
    </xf>
    <xf numFmtId="0" fontId="8" fillId="10" borderId="1" xfId="2" applyFont="1" applyFill="1" applyBorder="1" applyAlignment="1">
      <alignment horizontal="left" vertical="center" shrinkToFit="1"/>
    </xf>
    <xf numFmtId="0" fontId="8" fillId="8" borderId="1" xfId="2" applyFont="1" applyFill="1" applyBorder="1" applyAlignment="1">
      <alignment horizontal="left" vertical="center" shrinkToFit="1"/>
    </xf>
    <xf numFmtId="176" fontId="8" fillId="9" borderId="7" xfId="2" applyNumberFormat="1" applyFont="1" applyFill="1" applyBorder="1" applyAlignment="1">
      <alignment horizontal="center" vertical="center"/>
    </xf>
    <xf numFmtId="0" fontId="22" fillId="9" borderId="10" xfId="0" applyFont="1" applyFill="1" applyBorder="1" applyAlignment="1">
      <alignment horizontal="center" vertical="center"/>
    </xf>
    <xf numFmtId="0" fontId="8" fillId="10" borderId="9" xfId="2" applyFont="1" applyFill="1" applyBorder="1" applyAlignment="1">
      <alignment horizontal="left" vertical="center" shrinkToFit="1"/>
    </xf>
    <xf numFmtId="0" fontId="8" fillId="8" borderId="10" xfId="2" applyFont="1" applyFill="1" applyBorder="1" applyAlignment="1">
      <alignment horizontal="left" vertical="center" shrinkToFit="1"/>
    </xf>
    <xf numFmtId="0" fontId="8" fillId="8" borderId="11" xfId="2" applyFont="1" applyFill="1" applyBorder="1" applyAlignment="1">
      <alignment horizontal="left" vertical="center" shrinkToFit="1"/>
    </xf>
    <xf numFmtId="0" fontId="23" fillId="10" borderId="1" xfId="2" applyFont="1" applyFill="1" applyBorder="1" applyAlignment="1">
      <alignment horizontal="left" vertical="center" wrapText="1"/>
    </xf>
    <xf numFmtId="0" fontId="23" fillId="8" borderId="1" xfId="2" applyFont="1" applyFill="1" applyBorder="1" applyAlignment="1">
      <alignment horizontal="left" vertical="center" wrapText="1"/>
    </xf>
    <xf numFmtId="0" fontId="8" fillId="2" borderId="13" xfId="2" applyFont="1" applyFill="1" applyBorder="1" applyAlignment="1" applyProtection="1">
      <alignment horizontal="center" vertical="center" wrapText="1"/>
      <protection locked="0"/>
    </xf>
    <xf numFmtId="0" fontId="8" fillId="2" borderId="1" xfId="2" applyFont="1" applyFill="1" applyBorder="1" applyAlignment="1" applyProtection="1">
      <alignment horizontal="center" vertical="center" wrapText="1"/>
      <protection locked="0"/>
    </xf>
    <xf numFmtId="0" fontId="22" fillId="0" borderId="3" xfId="0" applyFont="1" applyBorder="1" applyAlignment="1">
      <alignment horizontal="center" vertical="center" wrapText="1"/>
    </xf>
    <xf numFmtId="0" fontId="22" fillId="0" borderId="8" xfId="0" applyFont="1" applyBorder="1" applyAlignment="1">
      <alignment horizontal="center" vertical="center" wrapText="1"/>
    </xf>
    <xf numFmtId="0" fontId="6" fillId="10" borderId="2" xfId="2" applyFont="1" applyFill="1" applyBorder="1" applyAlignment="1">
      <alignment vertical="center" wrapText="1"/>
    </xf>
    <xf numFmtId="0" fontId="6" fillId="8" borderId="3" xfId="2" applyFont="1" applyFill="1" applyBorder="1" applyAlignment="1">
      <alignment vertical="center"/>
    </xf>
    <xf numFmtId="0" fontId="7" fillId="8" borderId="3" xfId="0" applyFont="1" applyFill="1" applyBorder="1">
      <alignment vertical="center"/>
    </xf>
    <xf numFmtId="0" fontId="7" fillId="8" borderId="8" xfId="0" applyFont="1" applyFill="1" applyBorder="1">
      <alignment vertical="center"/>
    </xf>
    <xf numFmtId="0" fontId="8" fillId="2" borderId="2" xfId="2" applyFont="1" applyFill="1" applyBorder="1" applyAlignment="1" applyProtection="1">
      <alignment horizontal="center" vertical="center" shrinkToFit="1"/>
      <protection locked="0"/>
    </xf>
    <xf numFmtId="0" fontId="8" fillId="2" borderId="8" xfId="2" applyFont="1" applyFill="1" applyBorder="1" applyAlignment="1" applyProtection="1">
      <alignment horizontal="center" vertical="center" shrinkToFit="1"/>
      <protection locked="0"/>
    </xf>
    <xf numFmtId="176" fontId="8" fillId="10" borderId="2" xfId="2" applyNumberFormat="1" applyFont="1" applyFill="1" applyBorder="1" applyAlignment="1" applyProtection="1">
      <alignment horizontal="center" vertical="center" shrinkToFit="1"/>
      <protection locked="0"/>
    </xf>
    <xf numFmtId="176" fontId="8" fillId="9" borderId="3" xfId="2" applyNumberFormat="1" applyFont="1" applyFill="1" applyBorder="1" applyAlignment="1" applyProtection="1">
      <alignment horizontal="center" vertical="center" shrinkToFit="1"/>
      <protection locked="0"/>
    </xf>
    <xf numFmtId="176" fontId="8" fillId="9" borderId="8" xfId="2" applyNumberFormat="1" applyFont="1" applyFill="1" applyBorder="1" applyAlignment="1" applyProtection="1">
      <alignment horizontal="center" vertical="center" shrinkToFit="1"/>
      <protection locked="0"/>
    </xf>
    <xf numFmtId="0" fontId="14" fillId="2" borderId="1" xfId="4" applyFont="1" applyFill="1" applyBorder="1" applyAlignment="1">
      <alignment horizontal="center" vertical="center" shrinkToFit="1"/>
    </xf>
    <xf numFmtId="0" fontId="14" fillId="10" borderId="2" xfId="4" applyFont="1" applyFill="1" applyBorder="1" applyAlignment="1">
      <alignment horizontal="center" vertical="center" shrinkToFit="1"/>
    </xf>
    <xf numFmtId="0" fontId="14" fillId="9" borderId="3" xfId="4" applyFont="1" applyFill="1" applyBorder="1" applyAlignment="1">
      <alignment horizontal="center" vertical="center" shrinkToFit="1"/>
    </xf>
    <xf numFmtId="0" fontId="14" fillId="9" borderId="8" xfId="4" applyFont="1" applyFill="1" applyBorder="1" applyAlignment="1">
      <alignment horizontal="center" vertical="center" shrinkToFit="1"/>
    </xf>
    <xf numFmtId="0" fontId="14" fillId="2" borderId="1" xfId="4" applyFont="1" applyFill="1" applyBorder="1" applyAlignment="1">
      <alignment horizontal="center" vertical="center"/>
    </xf>
    <xf numFmtId="0" fontId="14" fillId="10" borderId="2" xfId="4" applyFont="1" applyFill="1" applyBorder="1" applyAlignment="1">
      <alignment horizontal="left" vertical="center" wrapText="1"/>
    </xf>
    <xf numFmtId="0" fontId="14" fillId="9" borderId="3" xfId="4" applyFont="1" applyFill="1" applyBorder="1" applyAlignment="1">
      <alignment horizontal="left" vertical="center" wrapText="1"/>
    </xf>
    <xf numFmtId="0" fontId="14" fillId="9" borderId="8" xfId="4" applyFont="1" applyFill="1" applyBorder="1" applyAlignment="1">
      <alignment horizontal="left" vertical="center" wrapText="1"/>
    </xf>
    <xf numFmtId="0" fontId="8" fillId="0" borderId="7" xfId="2" applyFont="1" applyBorder="1" applyAlignment="1" applyProtection="1">
      <alignment vertical="center" wrapText="1"/>
      <protection locked="0"/>
    </xf>
    <xf numFmtId="0" fontId="22" fillId="0" borderId="7" xfId="12" applyFont="1" applyBorder="1" applyAlignment="1">
      <alignment vertical="center" wrapText="1"/>
    </xf>
    <xf numFmtId="0" fontId="22" fillId="0" borderId="0" xfId="12" applyFont="1" applyAlignment="1">
      <alignment vertical="center" wrapText="1"/>
    </xf>
    <xf numFmtId="0" fontId="14" fillId="2" borderId="1" xfId="4" applyFont="1" applyFill="1" applyBorder="1" applyAlignment="1">
      <alignment horizontal="center" vertical="center" wrapText="1"/>
    </xf>
    <xf numFmtId="0" fontId="32" fillId="10" borderId="6" xfId="4" applyFont="1" applyFill="1" applyBorder="1" applyAlignment="1">
      <alignment horizontal="center" vertical="center"/>
    </xf>
    <xf numFmtId="0" fontId="31" fillId="9" borderId="7" xfId="4" applyFont="1" applyFill="1" applyBorder="1" applyAlignment="1">
      <alignment horizontal="center" vertical="center"/>
    </xf>
    <xf numFmtId="0" fontId="31" fillId="9" borderId="5" xfId="4" applyFont="1" applyFill="1" applyBorder="1" applyAlignment="1">
      <alignment horizontal="center" vertical="center"/>
    </xf>
    <xf numFmtId="0" fontId="31" fillId="9" borderId="12" xfId="4" applyFont="1" applyFill="1" applyBorder="1" applyAlignment="1">
      <alignment horizontal="center" vertical="center"/>
    </xf>
    <xf numFmtId="0" fontId="31" fillId="9" borderId="0" xfId="4" applyFont="1" applyFill="1" applyAlignment="1">
      <alignment horizontal="center" vertical="center"/>
    </xf>
    <xf numFmtId="0" fontId="31" fillId="9" borderId="4" xfId="4" applyFont="1" applyFill="1" applyBorder="1" applyAlignment="1">
      <alignment horizontal="center" vertical="center"/>
    </xf>
    <xf numFmtId="0" fontId="31" fillId="9" borderId="9" xfId="4" applyFont="1" applyFill="1" applyBorder="1" applyAlignment="1">
      <alignment horizontal="center" vertical="center"/>
    </xf>
    <xf numFmtId="0" fontId="31" fillId="9" borderId="10" xfId="4" applyFont="1" applyFill="1" applyBorder="1" applyAlignment="1">
      <alignment horizontal="center" vertical="center"/>
    </xf>
    <xf numFmtId="0" fontId="31" fillId="9" borderId="11" xfId="4" applyFont="1" applyFill="1" applyBorder="1" applyAlignment="1">
      <alignment horizontal="center" vertical="center"/>
    </xf>
    <xf numFmtId="0" fontId="14" fillId="10" borderId="1" xfId="4" applyFont="1" applyFill="1" applyBorder="1" applyAlignment="1">
      <alignment horizontal="center" vertical="center" shrinkToFit="1"/>
    </xf>
    <xf numFmtId="0" fontId="14" fillId="9" borderId="1" xfId="4" applyFont="1" applyFill="1" applyBorder="1" applyAlignment="1">
      <alignment horizontal="center" vertical="center" shrinkToFit="1"/>
    </xf>
    <xf numFmtId="0" fontId="8" fillId="10" borderId="3" xfId="2" applyFont="1" applyFill="1" applyBorder="1" applyAlignment="1" applyProtection="1">
      <alignment horizontal="center" vertical="center" shrinkToFit="1"/>
      <protection locked="0"/>
    </xf>
    <xf numFmtId="0" fontId="14" fillId="10" borderId="3" xfId="2" applyFont="1" applyFill="1" applyBorder="1" applyAlignment="1" applyProtection="1">
      <alignment horizontal="center" vertical="center" shrinkToFit="1"/>
      <protection locked="0"/>
    </xf>
    <xf numFmtId="0" fontId="14" fillId="9" borderId="3" xfId="2" applyFont="1" applyFill="1" applyBorder="1" applyAlignment="1" applyProtection="1">
      <alignment horizontal="center" vertical="center" shrinkToFit="1"/>
      <protection locked="0"/>
    </xf>
    <xf numFmtId="176" fontId="14" fillId="10" borderId="2" xfId="2" applyNumberFormat="1" applyFont="1" applyFill="1" applyBorder="1" applyAlignment="1" applyProtection="1">
      <alignment horizontal="center" vertical="center" shrinkToFit="1"/>
      <protection locked="0"/>
    </xf>
    <xf numFmtId="176" fontId="14" fillId="9" borderId="3" xfId="2" applyNumberFormat="1" applyFont="1" applyFill="1" applyBorder="1" applyAlignment="1" applyProtection="1">
      <alignment horizontal="center" vertical="center" shrinkToFit="1"/>
      <protection locked="0"/>
    </xf>
    <xf numFmtId="176" fontId="14" fillId="9" borderId="8" xfId="2" applyNumberFormat="1" applyFont="1" applyFill="1" applyBorder="1" applyAlignment="1" applyProtection="1">
      <alignment horizontal="center" vertical="center" shrinkToFit="1"/>
      <protection locked="0"/>
    </xf>
    <xf numFmtId="0" fontId="14" fillId="2" borderId="14"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3"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2" borderId="8" xfId="4" applyFont="1" applyFill="1" applyBorder="1" applyAlignment="1">
      <alignment horizontal="center" vertical="center" wrapText="1"/>
    </xf>
    <xf numFmtId="0" fontId="14" fillId="2" borderId="2" xfId="4" applyFont="1" applyFill="1" applyBorder="1" applyAlignment="1">
      <alignment horizontal="center" vertical="center"/>
    </xf>
    <xf numFmtId="0" fontId="14" fillId="2" borderId="8" xfId="4" applyFont="1" applyFill="1" applyBorder="1" applyAlignment="1">
      <alignment horizontal="center" vertical="center"/>
    </xf>
    <xf numFmtId="0" fontId="14" fillId="2" borderId="3" xfId="4" applyFont="1" applyFill="1" applyBorder="1" applyAlignment="1">
      <alignment horizontal="center" vertical="center"/>
    </xf>
    <xf numFmtId="0" fontId="8" fillId="2" borderId="9" xfId="4" applyFont="1" applyFill="1" applyBorder="1" applyAlignment="1">
      <alignment horizontal="center" vertical="center"/>
    </xf>
    <xf numFmtId="0" fontId="8" fillId="2" borderId="10" xfId="4" applyFont="1" applyFill="1" applyBorder="1" applyAlignment="1">
      <alignment horizontal="center" vertical="center"/>
    </xf>
    <xf numFmtId="0" fontId="8" fillId="10" borderId="9" xfId="4" applyFont="1" applyFill="1" applyBorder="1" applyAlignment="1">
      <alignment horizontal="left" vertical="center"/>
    </xf>
    <xf numFmtId="0" fontId="8" fillId="8" borderId="10" xfId="4" applyFont="1" applyFill="1" applyBorder="1" applyAlignment="1">
      <alignment horizontal="left" vertical="center"/>
    </xf>
    <xf numFmtId="0" fontId="8" fillId="8" borderId="11" xfId="4" applyFont="1" applyFill="1" applyBorder="1" applyAlignment="1">
      <alignment horizontal="left" vertical="center"/>
    </xf>
    <xf numFmtId="0" fontId="8" fillId="2" borderId="2" xfId="4" applyFont="1" applyFill="1" applyBorder="1" applyAlignment="1">
      <alignment horizontal="center" vertical="center"/>
    </xf>
    <xf numFmtId="0" fontId="8" fillId="2" borderId="8" xfId="4" applyFont="1" applyFill="1" applyBorder="1" applyAlignment="1">
      <alignment horizontal="center" vertical="center"/>
    </xf>
    <xf numFmtId="0" fontId="8" fillId="10" borderId="2" xfId="4" applyFont="1" applyFill="1" applyBorder="1" applyAlignment="1">
      <alignment horizontal="center" vertical="center" wrapText="1" shrinkToFit="1"/>
    </xf>
    <xf numFmtId="0" fontId="8" fillId="8" borderId="3" xfId="4" applyFont="1" applyFill="1" applyBorder="1" applyAlignment="1">
      <alignment horizontal="center" vertical="center" shrinkToFit="1"/>
    </xf>
    <xf numFmtId="0" fontId="8" fillId="8" borderId="8" xfId="4" applyFont="1" applyFill="1" applyBorder="1" applyAlignment="1">
      <alignment horizontal="center" vertical="center" shrinkToFit="1"/>
    </xf>
    <xf numFmtId="0" fontId="8" fillId="10" borderId="13" xfId="2" applyFont="1" applyFill="1" applyBorder="1" applyAlignment="1">
      <alignment horizontal="center" vertical="center" wrapText="1" shrinkToFit="1"/>
    </xf>
    <xf numFmtId="0" fontId="8" fillId="8" borderId="13" xfId="2" applyFont="1" applyFill="1" applyBorder="1" applyAlignment="1">
      <alignment horizontal="center" vertical="center" wrapText="1" shrinkToFit="1"/>
    </xf>
    <xf numFmtId="0" fontId="8" fillId="2" borderId="6" xfId="4" applyFont="1" applyFill="1" applyBorder="1" applyAlignment="1">
      <alignment horizontal="center"/>
    </xf>
    <xf numFmtId="0" fontId="8" fillId="2" borderId="7" xfId="4" applyFont="1" applyFill="1" applyBorder="1" applyAlignment="1">
      <alignment horizontal="center"/>
    </xf>
    <xf numFmtId="0" fontId="8" fillId="10" borderId="6" xfId="4" applyFont="1" applyFill="1" applyBorder="1" applyAlignment="1">
      <alignment horizontal="left" vertical="center"/>
    </xf>
    <xf numFmtId="0" fontId="8" fillId="8" borderId="7" xfId="4" applyFont="1" applyFill="1" applyBorder="1" applyAlignment="1">
      <alignment horizontal="left" vertical="center"/>
    </xf>
    <xf numFmtId="0" fontId="8" fillId="8" borderId="5" xfId="4" applyFont="1" applyFill="1" applyBorder="1" applyAlignment="1">
      <alignment horizontal="left" vertical="center"/>
    </xf>
    <xf numFmtId="0" fontId="8" fillId="10" borderId="2" xfId="4" applyFont="1" applyFill="1" applyBorder="1" applyAlignment="1">
      <alignment horizontal="center" vertical="center" shrinkToFit="1"/>
    </xf>
    <xf numFmtId="0" fontId="8" fillId="10" borderId="14" xfId="2" applyFont="1" applyFill="1" applyBorder="1" applyAlignment="1">
      <alignment horizontal="center" vertical="center" wrapText="1" shrinkToFit="1"/>
    </xf>
    <xf numFmtId="0" fontId="8" fillId="8" borderId="14" xfId="2" applyFont="1" applyFill="1" applyBorder="1" applyAlignment="1">
      <alignment horizontal="center" vertical="center" wrapText="1" shrinkToFit="1"/>
    </xf>
    <xf numFmtId="0" fontId="22" fillId="0" borderId="9" xfId="11" applyFont="1" applyBorder="1" applyAlignment="1">
      <alignment horizontal="center" vertical="center"/>
    </xf>
    <xf numFmtId="0" fontId="22" fillId="0" borderId="11" xfId="11" applyFont="1" applyBorder="1" applyAlignment="1">
      <alignment horizontal="center" vertical="center"/>
    </xf>
    <xf numFmtId="176" fontId="22" fillId="10" borderId="6" xfId="2" applyNumberFormat="1" applyFont="1" applyFill="1" applyBorder="1" applyAlignment="1">
      <alignment horizontal="center" vertical="center"/>
    </xf>
    <xf numFmtId="176" fontId="22" fillId="9" borderId="7" xfId="2" applyNumberFormat="1" applyFont="1" applyFill="1" applyBorder="1" applyAlignment="1">
      <alignment horizontal="center" vertical="center"/>
    </xf>
    <xf numFmtId="176" fontId="22" fillId="9" borderId="5" xfId="2" applyNumberFormat="1" applyFont="1" applyFill="1" applyBorder="1" applyAlignment="1">
      <alignment horizontal="center" vertical="center"/>
    </xf>
    <xf numFmtId="0" fontId="22" fillId="9" borderId="9" xfId="11" applyFont="1" applyFill="1" applyBorder="1" applyAlignment="1">
      <alignment horizontal="center" vertical="center"/>
    </xf>
    <xf numFmtId="0" fontId="22" fillId="9" borderId="10" xfId="11" applyFont="1" applyFill="1" applyBorder="1" applyAlignment="1">
      <alignment horizontal="center" vertical="center"/>
    </xf>
    <xf numFmtId="0" fontId="22" fillId="9" borderId="11" xfId="11" applyFont="1" applyFill="1" applyBorder="1" applyAlignment="1">
      <alignment horizontal="center" vertical="center"/>
    </xf>
    <xf numFmtId="0" fontId="8" fillId="3" borderId="2" xfId="4" applyFont="1" applyFill="1" applyBorder="1" applyAlignment="1">
      <alignment horizontal="center" vertical="center"/>
    </xf>
    <xf numFmtId="0" fontId="8" fillId="3" borderId="8" xfId="4" applyFont="1" applyFill="1" applyBorder="1" applyAlignment="1">
      <alignment horizontal="center" vertical="center"/>
    </xf>
    <xf numFmtId="0" fontId="8" fillId="9" borderId="8" xfId="4" applyFont="1" applyFill="1" applyBorder="1" applyAlignment="1">
      <alignment horizontal="center" vertical="center" shrinkToFit="1"/>
    </xf>
    <xf numFmtId="0" fontId="8" fillId="3" borderId="3" xfId="4" applyFont="1" applyFill="1" applyBorder="1" applyAlignment="1">
      <alignment horizontal="center" vertical="center"/>
    </xf>
    <xf numFmtId="0" fontId="8" fillId="3" borderId="6" xfId="2" applyFont="1" applyFill="1" applyBorder="1" applyAlignment="1">
      <alignment horizontal="center" vertical="center" shrinkToFit="1"/>
    </xf>
    <xf numFmtId="0" fontId="8" fillId="3" borderId="7" xfId="2" applyFont="1" applyFill="1" applyBorder="1" applyAlignment="1">
      <alignment horizontal="center" vertical="center" shrinkToFit="1"/>
    </xf>
    <xf numFmtId="0" fontId="8" fillId="3" borderId="5" xfId="2" applyFont="1" applyFill="1" applyBorder="1" applyAlignment="1">
      <alignment horizontal="center" vertical="center" shrinkToFit="1"/>
    </xf>
    <xf numFmtId="0" fontId="8" fillId="3" borderId="9" xfId="2" applyFont="1" applyFill="1" applyBorder="1" applyAlignment="1">
      <alignment horizontal="center" vertical="center" shrinkToFit="1"/>
    </xf>
    <xf numFmtId="0" fontId="8" fillId="3" borderId="10" xfId="2" applyFont="1" applyFill="1" applyBorder="1" applyAlignment="1">
      <alignment horizontal="center" vertical="center" shrinkToFit="1"/>
    </xf>
    <xf numFmtId="0" fontId="8" fillId="3" borderId="11" xfId="2" applyFont="1" applyFill="1" applyBorder="1" applyAlignment="1">
      <alignment horizontal="center" vertical="center" shrinkToFit="1"/>
    </xf>
    <xf numFmtId="0" fontId="8" fillId="10" borderId="2" xfId="4" applyFont="1" applyFill="1" applyBorder="1" applyAlignment="1">
      <alignment horizontal="left" vertical="center" shrinkToFit="1"/>
    </xf>
    <xf numFmtId="0" fontId="8" fillId="9" borderId="3" xfId="4" applyFont="1" applyFill="1" applyBorder="1" applyAlignment="1">
      <alignment horizontal="left" vertical="center" shrinkToFit="1"/>
    </xf>
    <xf numFmtId="0" fontId="8" fillId="9" borderId="8" xfId="4" applyFont="1" applyFill="1" applyBorder="1" applyAlignment="1">
      <alignment horizontal="left" vertical="center" shrinkToFit="1"/>
    </xf>
    <xf numFmtId="0" fontId="8" fillId="10" borderId="1" xfId="4" applyFont="1" applyFill="1" applyBorder="1" applyAlignment="1">
      <alignment horizontal="left" vertical="center" shrinkToFit="1"/>
    </xf>
    <xf numFmtId="0" fontId="8" fillId="9" borderId="1" xfId="4" applyFont="1" applyFill="1" applyBorder="1" applyAlignment="1">
      <alignment horizontal="left" vertical="center" shrinkToFit="1"/>
    </xf>
    <xf numFmtId="0" fontId="8" fillId="3" borderId="6" xfId="4" applyFont="1" applyFill="1" applyBorder="1" applyAlignment="1">
      <alignment horizontal="center" vertical="center" shrinkToFit="1"/>
    </xf>
    <xf numFmtId="0" fontId="8" fillId="3" borderId="5" xfId="4" applyFont="1" applyFill="1" applyBorder="1" applyAlignment="1">
      <alignment horizontal="center" vertical="center" shrinkToFit="1"/>
    </xf>
    <xf numFmtId="0" fontId="22" fillId="0" borderId="9" xfId="0" applyFont="1" applyBorder="1" applyAlignment="1">
      <alignment horizontal="center" vertical="center" shrinkToFit="1"/>
    </xf>
    <xf numFmtId="0" fontId="22" fillId="0" borderId="11" xfId="0" applyFont="1" applyBorder="1" applyAlignment="1">
      <alignment horizontal="center" vertical="center" shrinkToFit="1"/>
    </xf>
    <xf numFmtId="0" fontId="22" fillId="9" borderId="9" xfId="1" applyFont="1" applyFill="1" applyBorder="1" applyAlignment="1">
      <alignment horizontal="center" vertical="center"/>
    </xf>
    <xf numFmtId="0" fontId="22" fillId="9" borderId="10" xfId="1" applyFont="1" applyFill="1" applyBorder="1" applyAlignment="1">
      <alignment horizontal="center" vertical="center"/>
    </xf>
    <xf numFmtId="0" fontId="22" fillId="9" borderId="11" xfId="1" applyFont="1" applyFill="1" applyBorder="1" applyAlignment="1">
      <alignment horizontal="center" vertical="center"/>
    </xf>
    <xf numFmtId="0" fontId="8" fillId="3" borderId="1" xfId="4" applyFont="1" applyFill="1" applyBorder="1" applyAlignment="1">
      <alignment horizontal="center" vertical="center"/>
    </xf>
    <xf numFmtId="0" fontId="8" fillId="3" borderId="13" xfId="4" applyFont="1" applyFill="1" applyBorder="1" applyAlignment="1">
      <alignment horizontal="center" vertical="center"/>
    </xf>
    <xf numFmtId="0" fontId="8" fillId="10" borderId="13" xfId="4" applyFont="1" applyFill="1" applyBorder="1">
      <alignment vertical="center"/>
    </xf>
    <xf numFmtId="0" fontId="8" fillId="8" borderId="13" xfId="4" applyFont="1" applyFill="1" applyBorder="1">
      <alignment vertical="center"/>
    </xf>
    <xf numFmtId="0" fontId="20" fillId="10" borderId="2" xfId="4" applyFont="1" applyFill="1" applyBorder="1" applyAlignment="1">
      <alignment horizontal="center" vertical="center" wrapText="1" shrinkToFit="1"/>
    </xf>
    <xf numFmtId="0" fontId="20" fillId="8" borderId="3" xfId="4" applyFont="1" applyFill="1" applyBorder="1" applyAlignment="1">
      <alignment horizontal="center" vertical="center" shrinkToFit="1"/>
    </xf>
    <xf numFmtId="0" fontId="20" fillId="8" borderId="8" xfId="4" applyFont="1" applyFill="1" applyBorder="1" applyAlignment="1">
      <alignment horizontal="center" vertical="center" shrinkToFit="1"/>
    </xf>
    <xf numFmtId="0" fontId="8" fillId="10" borderId="9" xfId="4" applyFont="1" applyFill="1" applyBorder="1" applyAlignment="1">
      <alignment horizontal="center" vertical="center" shrinkToFit="1"/>
    </xf>
    <xf numFmtId="0" fontId="8" fillId="8" borderId="10" xfId="4" applyFont="1" applyFill="1" applyBorder="1" applyAlignment="1">
      <alignment horizontal="center" vertical="center" shrinkToFit="1"/>
    </xf>
    <xf numFmtId="0" fontId="8" fillId="8" borderId="11" xfId="4" applyFont="1" applyFill="1" applyBorder="1" applyAlignment="1">
      <alignment horizontal="center" vertical="center" shrinkToFit="1"/>
    </xf>
    <xf numFmtId="0" fontId="8" fillId="3" borderId="14" xfId="4" applyFont="1" applyFill="1" applyBorder="1" applyAlignment="1">
      <alignment horizontal="center"/>
    </xf>
    <xf numFmtId="0" fontId="8" fillId="10" borderId="14" xfId="4" applyFont="1" applyFill="1" applyBorder="1">
      <alignment vertical="center"/>
    </xf>
    <xf numFmtId="0" fontId="8" fillId="8" borderId="14" xfId="4" applyFont="1" applyFill="1" applyBorder="1">
      <alignment vertical="center"/>
    </xf>
    <xf numFmtId="0" fontId="8" fillId="10" borderId="6" xfId="4" applyFont="1" applyFill="1" applyBorder="1" applyAlignment="1">
      <alignment horizontal="center" vertical="center" shrinkToFit="1"/>
    </xf>
    <xf numFmtId="0" fontId="8" fillId="8" borderId="7" xfId="4" applyFont="1" applyFill="1" applyBorder="1" applyAlignment="1">
      <alignment horizontal="center" vertical="center" shrinkToFit="1"/>
    </xf>
    <xf numFmtId="0" fontId="8" fillId="8" borderId="5" xfId="4" applyFont="1" applyFill="1" applyBorder="1" applyAlignment="1">
      <alignment horizontal="center" vertical="center" shrinkToFit="1"/>
    </xf>
    <xf numFmtId="0" fontId="33" fillId="0" borderId="13" xfId="4" applyFont="1" applyBorder="1" applyAlignment="1">
      <alignment horizontal="center" vertical="center" wrapText="1"/>
    </xf>
    <xf numFmtId="0" fontId="33" fillId="0" borderId="1" xfId="4" applyFont="1" applyBorder="1" applyAlignment="1">
      <alignment horizontal="center" vertical="center" wrapText="1"/>
    </xf>
    <xf numFmtId="0" fontId="36" fillId="2" borderId="14" xfId="2" applyFont="1" applyFill="1" applyBorder="1" applyAlignment="1">
      <alignment vertical="center" textRotation="255"/>
    </xf>
    <xf numFmtId="0" fontId="36" fillId="2" borderId="15" xfId="2" applyFont="1" applyFill="1" applyBorder="1" applyAlignment="1">
      <alignment vertical="center" textRotation="255"/>
    </xf>
    <xf numFmtId="0" fontId="36" fillId="2" borderId="13" xfId="2" applyFont="1" applyFill="1" applyBorder="1" applyAlignment="1">
      <alignment vertical="center" textRotation="255"/>
    </xf>
    <xf numFmtId="0" fontId="43" fillId="0" borderId="6" xfId="2" applyFont="1" applyBorder="1" applyAlignment="1" applyProtection="1">
      <alignment horizontal="center"/>
      <protection locked="0"/>
    </xf>
    <xf numFmtId="0" fontId="43" fillId="0" borderId="7" xfId="2" applyFont="1" applyBorder="1" applyAlignment="1" applyProtection="1">
      <alignment horizontal="center"/>
      <protection locked="0"/>
    </xf>
    <xf numFmtId="0" fontId="43" fillId="0" borderId="5" xfId="2" applyFont="1" applyBorder="1" applyAlignment="1" applyProtection="1">
      <alignment horizontal="center"/>
      <protection locked="0"/>
    </xf>
    <xf numFmtId="0" fontId="36" fillId="0" borderId="10" xfId="2" applyFont="1" applyBorder="1" applyAlignment="1" applyProtection="1">
      <alignment horizontal="left" vertical="center" wrapText="1"/>
      <protection locked="0"/>
    </xf>
    <xf numFmtId="0" fontId="36" fillId="0" borderId="11" xfId="2" applyFont="1" applyBorder="1" applyAlignment="1" applyProtection="1">
      <alignment horizontal="left" vertical="center" wrapText="1"/>
      <protection locked="0"/>
    </xf>
    <xf numFmtId="0" fontId="36" fillId="2" borderId="9" xfId="2" applyFont="1" applyFill="1" applyBorder="1" applyAlignment="1">
      <alignment horizontal="center" vertical="center"/>
    </xf>
    <xf numFmtId="0" fontId="36" fillId="2" borderId="10" xfId="2" applyFont="1" applyFill="1" applyBorder="1" applyAlignment="1">
      <alignment horizontal="center" vertical="center"/>
    </xf>
    <xf numFmtId="0" fontId="36" fillId="2" borderId="11" xfId="2" applyFont="1" applyFill="1" applyBorder="1" applyAlignment="1">
      <alignment horizontal="center" vertical="center"/>
    </xf>
    <xf numFmtId="0" fontId="38" fillId="10" borderId="9" xfId="2" applyFont="1" applyFill="1" applyBorder="1" applyAlignment="1">
      <alignment horizontal="left" vertical="center" shrinkToFit="1"/>
    </xf>
    <xf numFmtId="0" fontId="38" fillId="8" borderId="10" xfId="2" applyFont="1" applyFill="1" applyBorder="1" applyAlignment="1">
      <alignment horizontal="left" vertical="center" shrinkToFit="1"/>
    </xf>
    <xf numFmtId="0" fontId="38" fillId="8" borderId="11" xfId="2" applyFont="1" applyFill="1" applyBorder="1" applyAlignment="1">
      <alignment horizontal="left" vertical="center" shrinkToFit="1"/>
    </xf>
    <xf numFmtId="0" fontId="36" fillId="2" borderId="2" xfId="2" applyFont="1" applyFill="1" applyBorder="1" applyAlignment="1">
      <alignment horizontal="center" vertical="center" wrapText="1"/>
    </xf>
    <xf numFmtId="0" fontId="36" fillId="2" borderId="3" xfId="2" applyFont="1" applyFill="1" applyBorder="1" applyAlignment="1">
      <alignment horizontal="center" vertical="center" wrapText="1"/>
    </xf>
    <xf numFmtId="0" fontId="36" fillId="2" borderId="8" xfId="2" applyFont="1" applyFill="1" applyBorder="1" applyAlignment="1">
      <alignment horizontal="center" vertical="center" wrapText="1"/>
    </xf>
    <xf numFmtId="0" fontId="38" fillId="10" borderId="2" xfId="2" applyFont="1" applyFill="1" applyBorder="1" applyAlignment="1">
      <alignment horizontal="left" vertical="center" shrinkToFit="1"/>
    </xf>
    <xf numFmtId="0" fontId="38" fillId="8" borderId="3" xfId="2" applyFont="1" applyFill="1" applyBorder="1" applyAlignment="1">
      <alignment horizontal="left" vertical="center" shrinkToFit="1"/>
    </xf>
    <xf numFmtId="0" fontId="38" fillId="8" borderId="8" xfId="2" applyFont="1" applyFill="1" applyBorder="1" applyAlignment="1">
      <alignment horizontal="left" vertical="center" shrinkToFit="1"/>
    </xf>
    <xf numFmtId="0" fontId="38" fillId="10" borderId="9" xfId="2" applyFont="1" applyFill="1" applyBorder="1" applyAlignment="1">
      <alignment horizontal="center" vertical="center" wrapText="1" shrinkToFit="1"/>
    </xf>
    <xf numFmtId="0" fontId="38" fillId="8" borderId="10" xfId="2" applyFont="1" applyFill="1" applyBorder="1" applyAlignment="1">
      <alignment horizontal="center" vertical="center" wrapText="1" shrinkToFit="1"/>
    </xf>
    <xf numFmtId="0" fontId="38" fillId="8" borderId="11" xfId="2" applyFont="1" applyFill="1" applyBorder="1" applyAlignment="1">
      <alignment horizontal="center" vertical="center" wrapText="1" shrinkToFit="1"/>
    </xf>
    <xf numFmtId="0" fontId="36" fillId="0" borderId="12" xfId="2" applyFont="1" applyBorder="1" applyAlignment="1" applyProtection="1">
      <alignment horizontal="center" vertical="center"/>
      <protection locked="0"/>
    </xf>
    <xf numFmtId="0" fontId="36" fillId="0" borderId="0" xfId="2" applyFont="1" applyAlignment="1" applyProtection="1">
      <alignment horizontal="center" vertical="center"/>
      <protection locked="0"/>
    </xf>
    <xf numFmtId="0" fontId="36" fillId="0" borderId="4" xfId="2" applyFont="1" applyBorder="1" applyAlignment="1" applyProtection="1">
      <alignment horizontal="center" vertical="center"/>
      <protection locked="0"/>
    </xf>
    <xf numFmtId="0" fontId="37" fillId="0" borderId="0" xfId="2" applyFont="1" applyAlignment="1">
      <alignment horizontal="left" vertical="center"/>
    </xf>
    <xf numFmtId="0" fontId="36" fillId="2" borderId="6" xfId="2" applyFont="1" applyFill="1" applyBorder="1" applyAlignment="1">
      <alignment horizontal="center" vertical="center"/>
    </xf>
    <xf numFmtId="0" fontId="36" fillId="2" borderId="7" xfId="2" applyFont="1" applyFill="1" applyBorder="1" applyAlignment="1">
      <alignment horizontal="center" vertical="center"/>
    </xf>
    <xf numFmtId="0" fontId="36" fillId="2" borderId="5" xfId="2" applyFont="1" applyFill="1" applyBorder="1" applyAlignment="1">
      <alignment horizontal="center" vertical="center"/>
    </xf>
    <xf numFmtId="0" fontId="38" fillId="10" borderId="6" xfId="2" applyFont="1" applyFill="1" applyBorder="1" applyAlignment="1">
      <alignment horizontal="left" vertical="center"/>
    </xf>
    <xf numFmtId="0" fontId="38" fillId="8" borderId="7" xfId="2" applyFont="1" applyFill="1" applyBorder="1" applyAlignment="1">
      <alignment horizontal="left" vertical="center"/>
    </xf>
    <xf numFmtId="0" fontId="38" fillId="8" borderId="5" xfId="2" applyFont="1" applyFill="1" applyBorder="1" applyAlignment="1">
      <alignment horizontal="left" vertical="center"/>
    </xf>
    <xf numFmtId="0" fontId="36" fillId="2" borderId="2" xfId="2" applyFont="1" applyFill="1" applyBorder="1" applyAlignment="1">
      <alignment horizontal="center" vertical="center"/>
    </xf>
    <xf numFmtId="0" fontId="36" fillId="2" borderId="3" xfId="2" applyFont="1" applyFill="1" applyBorder="1" applyAlignment="1">
      <alignment horizontal="center" vertical="center"/>
    </xf>
    <xf numFmtId="0" fontId="36" fillId="2" borderId="8" xfId="2" applyFont="1" applyFill="1" applyBorder="1" applyAlignment="1">
      <alignment horizontal="center" vertical="center"/>
    </xf>
    <xf numFmtId="0" fontId="38" fillId="10" borderId="6" xfId="2" applyFont="1" applyFill="1" applyBorder="1" applyAlignment="1">
      <alignment horizontal="center" vertical="center" wrapText="1" shrinkToFit="1"/>
    </xf>
    <xf numFmtId="0" fontId="38" fillId="8" borderId="7" xfId="2" applyFont="1" applyFill="1" applyBorder="1" applyAlignment="1">
      <alignment horizontal="center" vertical="center" wrapText="1" shrinkToFit="1"/>
    </xf>
    <xf numFmtId="0" fontId="38" fillId="8" borderId="5" xfId="2" applyFont="1" applyFill="1" applyBorder="1" applyAlignment="1">
      <alignment horizontal="center" vertical="center" wrapText="1" shrinkToFit="1"/>
    </xf>
    <xf numFmtId="177" fontId="36" fillId="10" borderId="6" xfId="2" applyNumberFormat="1" applyFont="1" applyFill="1" applyBorder="1" applyAlignment="1">
      <alignment horizontal="center" vertical="center" wrapText="1" shrinkToFit="1"/>
    </xf>
    <xf numFmtId="177" fontId="36" fillId="9" borderId="7" xfId="2" applyNumberFormat="1" applyFont="1" applyFill="1" applyBorder="1" applyAlignment="1">
      <alignment horizontal="center" vertical="center" wrapText="1" shrinkToFit="1"/>
    </xf>
    <xf numFmtId="177" fontId="36" fillId="9" borderId="5" xfId="2" applyNumberFormat="1" applyFont="1" applyFill="1" applyBorder="1" applyAlignment="1">
      <alignment horizontal="center" vertical="center" wrapText="1" shrinkToFit="1"/>
    </xf>
    <xf numFmtId="177" fontId="36" fillId="9" borderId="9" xfId="2" applyNumberFormat="1" applyFont="1" applyFill="1" applyBorder="1" applyAlignment="1">
      <alignment horizontal="center" vertical="center" wrapText="1" shrinkToFit="1"/>
    </xf>
    <xf numFmtId="177" fontId="36" fillId="9" borderId="10" xfId="2" applyNumberFormat="1" applyFont="1" applyFill="1" applyBorder="1" applyAlignment="1">
      <alignment horizontal="center" vertical="center" wrapText="1" shrinkToFit="1"/>
    </xf>
    <xf numFmtId="177" fontId="36" fillId="9" borderId="11" xfId="2" applyNumberFormat="1" applyFont="1" applyFill="1" applyBorder="1" applyAlignment="1">
      <alignment horizontal="center" vertical="center" wrapText="1" shrinkToFit="1"/>
    </xf>
    <xf numFmtId="0" fontId="43" fillId="0" borderId="12" xfId="2" applyFont="1" applyBorder="1" applyAlignment="1" applyProtection="1">
      <alignment horizontal="center"/>
      <protection locked="0"/>
    </xf>
    <xf numFmtId="0" fontId="43" fillId="0" borderId="0" xfId="2" applyFont="1" applyAlignment="1" applyProtection="1">
      <alignment horizontal="center"/>
      <protection locked="0"/>
    </xf>
    <xf numFmtId="0" fontId="43" fillId="0" borderId="4" xfId="2" applyFont="1" applyBorder="1" applyAlignment="1" applyProtection="1">
      <alignment horizontal="center"/>
      <protection locked="0"/>
    </xf>
    <xf numFmtId="0" fontId="14" fillId="10" borderId="2" xfId="2" applyFont="1" applyFill="1" applyBorder="1" applyAlignment="1" applyProtection="1">
      <alignment horizontal="center" vertical="center" shrinkToFit="1"/>
      <protection locked="0"/>
    </xf>
    <xf numFmtId="0" fontId="14" fillId="9" borderId="8" xfId="2" applyFont="1" applyFill="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12" xfId="2" applyFont="1" applyBorder="1" applyAlignment="1" applyProtection="1">
      <alignment horizontal="left" vertical="center" shrinkToFit="1"/>
      <protection locked="0"/>
    </xf>
    <xf numFmtId="0" fontId="14" fillId="0" borderId="0" xfId="2" applyFont="1" applyAlignment="1" applyProtection="1">
      <alignment horizontal="left" vertical="center" shrinkToFit="1"/>
      <protection locked="0"/>
    </xf>
    <xf numFmtId="0" fontId="14" fillId="0" borderId="4" xfId="2" applyFont="1" applyBorder="1" applyAlignment="1" applyProtection="1">
      <alignment horizontal="left" vertical="center" shrinkToFit="1"/>
      <protection locked="0"/>
    </xf>
    <xf numFmtId="0" fontId="14" fillId="2" borderId="1" xfId="2" applyFont="1" applyFill="1" applyBorder="1" applyAlignment="1" applyProtection="1">
      <alignment horizontal="center" vertical="center" wrapText="1"/>
      <protection locked="0"/>
    </xf>
    <xf numFmtId="0" fontId="21" fillId="0" borderId="1" xfId="2" applyFont="1" applyBorder="1" applyAlignment="1" applyProtection="1">
      <alignment horizontal="center" vertical="center" wrapText="1"/>
      <protection locked="0"/>
    </xf>
    <xf numFmtId="0" fontId="14" fillId="0" borderId="14" xfId="2" applyFont="1" applyBorder="1" applyAlignment="1" applyProtection="1">
      <alignment horizontal="left" vertical="center" shrinkToFit="1"/>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0" fontId="14" fillId="10" borderId="2" xfId="2" applyFont="1" applyFill="1" applyBorder="1" applyAlignment="1" applyProtection="1">
      <alignment horizontal="left" vertical="center" shrinkToFit="1"/>
      <protection locked="0"/>
    </xf>
    <xf numFmtId="0" fontId="14" fillId="9" borderId="3" xfId="2" applyFont="1" applyFill="1" applyBorder="1" applyAlignment="1" applyProtection="1">
      <alignment horizontal="left" vertical="center" shrinkToFit="1"/>
      <protection locked="0"/>
    </xf>
    <xf numFmtId="0" fontId="14" fillId="9" borderId="8" xfId="2" applyFont="1" applyFill="1" applyBorder="1" applyAlignment="1" applyProtection="1">
      <alignment horizontal="left" vertical="center" shrinkToFit="1"/>
      <protection locked="0"/>
    </xf>
    <xf numFmtId="0" fontId="44" fillId="2" borderId="1" xfId="2" applyFont="1" applyFill="1" applyBorder="1" applyAlignment="1" applyProtection="1">
      <alignment horizontal="center" vertical="center" wrapText="1" shrinkToFit="1"/>
      <protection locked="0"/>
    </xf>
    <xf numFmtId="0" fontId="44" fillId="2" borderId="1" xfId="2" applyFont="1" applyFill="1" applyBorder="1" applyAlignment="1" applyProtection="1">
      <alignment horizontal="center" vertical="center" shrinkToFit="1"/>
      <protection locked="0"/>
    </xf>
    <xf numFmtId="0" fontId="14" fillId="2" borderId="14" xfId="2" applyFont="1" applyFill="1" applyBorder="1" applyAlignment="1" applyProtection="1">
      <alignment horizontal="center" vertical="center" wrapText="1"/>
      <protection locked="0"/>
    </xf>
    <xf numFmtId="0" fontId="14" fillId="2" borderId="15" xfId="2" applyFont="1" applyFill="1" applyBorder="1" applyAlignment="1" applyProtection="1">
      <alignment horizontal="center" vertical="center" wrapText="1"/>
      <protection locked="0"/>
    </xf>
    <xf numFmtId="0" fontId="14" fillId="0" borderId="7" xfId="2" applyFont="1" applyBorder="1" applyAlignment="1" applyProtection="1">
      <alignment horizontal="left" vertical="center" wrapText="1" shrinkToFit="1"/>
      <protection locked="0"/>
    </xf>
    <xf numFmtId="0" fontId="14" fillId="0" borderId="7" xfId="2" applyFont="1" applyBorder="1" applyAlignment="1" applyProtection="1">
      <alignment horizontal="left" vertical="center" shrinkToFit="1"/>
      <protection locked="0"/>
    </xf>
    <xf numFmtId="0" fontId="14" fillId="2" borderId="1" xfId="5" applyFont="1" applyFill="1" applyBorder="1" applyAlignment="1">
      <alignment horizontal="center" vertical="center"/>
    </xf>
    <xf numFmtId="189" fontId="8" fillId="0" borderId="0" xfId="2" applyNumberFormat="1" applyFont="1" applyAlignment="1">
      <alignment horizontal="center" vertical="center"/>
    </xf>
    <xf numFmtId="0" fontId="8" fillId="0" borderId="0" xfId="2" applyFont="1" applyAlignment="1">
      <alignment horizontal="center" vertical="center"/>
    </xf>
    <xf numFmtId="189" fontId="8" fillId="0" borderId="0" xfId="2" applyNumberFormat="1" applyFont="1" applyAlignment="1">
      <alignment vertical="center" shrinkToFit="1"/>
    </xf>
    <xf numFmtId="0" fontId="22" fillId="10" borderId="14" xfId="2" applyFont="1" applyFill="1" applyBorder="1" applyAlignment="1">
      <alignment horizontal="left" vertical="center" shrinkToFit="1"/>
    </xf>
    <xf numFmtId="0" fontId="22" fillId="8" borderId="14" xfId="2" applyFont="1" applyFill="1" applyBorder="1" applyAlignment="1">
      <alignment horizontal="left" vertical="center" shrinkToFit="1"/>
    </xf>
    <xf numFmtId="0" fontId="21" fillId="0" borderId="6" xfId="2" applyFont="1" applyBorder="1" applyAlignment="1" applyProtection="1">
      <alignment horizontal="center"/>
      <protection locked="0"/>
    </xf>
    <xf numFmtId="0" fontId="21" fillId="0" borderId="7" xfId="2" applyFont="1" applyBorder="1" applyAlignment="1" applyProtection="1">
      <alignment horizontal="center"/>
      <protection locked="0"/>
    </xf>
    <xf numFmtId="0" fontId="21" fillId="0" borderId="0" xfId="2" applyFont="1" applyAlignment="1" applyProtection="1">
      <alignment horizontal="center"/>
      <protection locked="0"/>
    </xf>
    <xf numFmtId="0" fontId="21" fillId="0" borderId="4" xfId="2" applyFont="1" applyBorder="1" applyAlignment="1" applyProtection="1">
      <alignment horizontal="center"/>
      <protection locked="0"/>
    </xf>
    <xf numFmtId="0" fontId="21" fillId="0" borderId="12" xfId="2" applyFont="1" applyBorder="1" applyAlignment="1" applyProtection="1">
      <alignment horizontal="center"/>
      <protection locked="0"/>
    </xf>
    <xf numFmtId="0" fontId="21" fillId="0" borderId="9" xfId="2" applyFont="1" applyBorder="1" applyAlignment="1" applyProtection="1">
      <alignment horizontal="center"/>
      <protection locked="0"/>
    </xf>
    <xf numFmtId="0" fontId="21" fillId="0" borderId="10" xfId="2" applyFont="1" applyBorder="1" applyAlignment="1" applyProtection="1">
      <alignment horizontal="center"/>
      <protection locked="0"/>
    </xf>
    <xf numFmtId="0" fontId="21" fillId="0" borderId="11"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22" fillId="2" borderId="3" xfId="0" applyFont="1" applyFill="1" applyBorder="1" applyAlignment="1">
      <alignment horizontal="center" vertical="center"/>
    </xf>
    <xf numFmtId="0" fontId="22" fillId="2" borderId="8" xfId="0" applyFont="1" applyFill="1" applyBorder="1" applyAlignment="1">
      <alignment horizontal="center" vertical="center"/>
    </xf>
    <xf numFmtId="178" fontId="14" fillId="10" borderId="2" xfId="2" applyNumberFormat="1" applyFont="1" applyFill="1" applyBorder="1" applyAlignment="1" applyProtection="1">
      <alignment horizontal="center" vertical="center" wrapText="1"/>
      <protection locked="0"/>
    </xf>
    <xf numFmtId="178" fontId="14" fillId="9" borderId="3" xfId="2" applyNumberFormat="1" applyFont="1" applyFill="1" applyBorder="1" applyAlignment="1" applyProtection="1">
      <alignment horizontal="center" vertical="center" wrapText="1"/>
      <protection locked="0"/>
    </xf>
    <xf numFmtId="190" fontId="14" fillId="10" borderId="2" xfId="2" applyNumberFormat="1" applyFont="1" applyFill="1" applyBorder="1" applyAlignment="1" applyProtection="1">
      <alignment horizontal="center" vertical="center" wrapText="1"/>
      <protection locked="0"/>
    </xf>
    <xf numFmtId="190" fontId="14" fillId="9" borderId="3" xfId="2" applyNumberFormat="1" applyFont="1" applyFill="1" applyBorder="1" applyAlignment="1" applyProtection="1">
      <alignment horizontal="center" vertical="center" wrapText="1"/>
      <protection locked="0"/>
    </xf>
    <xf numFmtId="190" fontId="14" fillId="9" borderId="8" xfId="2" applyNumberFormat="1" applyFont="1" applyFill="1" applyBorder="1" applyAlignment="1" applyProtection="1">
      <alignment horizontal="center" vertical="center" wrapTex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10" borderId="1" xfId="2" applyFont="1" applyFill="1" applyBorder="1" applyAlignment="1" applyProtection="1">
      <alignment horizontal="center" vertical="center" shrinkToFit="1"/>
      <protection locked="0"/>
    </xf>
    <xf numFmtId="0" fontId="14" fillId="9" borderId="1" xfId="2" applyFont="1" applyFill="1" applyBorder="1" applyAlignment="1" applyProtection="1">
      <alignment horizontal="center" vertical="center" shrinkToFit="1"/>
      <protection locked="0"/>
    </xf>
    <xf numFmtId="0" fontId="8" fillId="0" borderId="0" xfId="2" applyFont="1" applyAlignment="1">
      <alignment horizontal="center" vertical="center" shrinkToFit="1"/>
    </xf>
    <xf numFmtId="0" fontId="46" fillId="0" borderId="0" xfId="2" applyFont="1" applyAlignment="1">
      <alignment vertical="center" wrapText="1"/>
    </xf>
    <xf numFmtId="0" fontId="29" fillId="0" borderId="0" xfId="2" applyFont="1" applyAlignment="1">
      <alignment vertical="center" wrapText="1"/>
    </xf>
    <xf numFmtId="0" fontId="22" fillId="0" borderId="10" xfId="0" applyFont="1" applyBorder="1" applyAlignment="1">
      <alignment horizontal="center" vertical="center" shrinkToFit="1"/>
    </xf>
    <xf numFmtId="177" fontId="8" fillId="10" borderId="6" xfId="2" applyNumberFormat="1" applyFont="1" applyFill="1" applyBorder="1" applyAlignment="1">
      <alignment horizontal="right" vertical="center" wrapText="1" shrinkToFit="1"/>
    </xf>
    <xf numFmtId="0" fontId="22" fillId="9" borderId="7" xfId="0" applyFont="1" applyFill="1" applyBorder="1" applyAlignment="1">
      <alignment vertical="center" wrapText="1" shrinkToFit="1"/>
    </xf>
    <xf numFmtId="0" fontId="22" fillId="9" borderId="5" xfId="0" applyFont="1" applyFill="1" applyBorder="1" applyAlignment="1">
      <alignment vertical="center" wrapText="1" shrinkToFit="1"/>
    </xf>
    <xf numFmtId="0" fontId="22" fillId="9" borderId="9" xfId="0" applyFont="1" applyFill="1" applyBorder="1" applyAlignment="1">
      <alignment vertical="center" wrapText="1" shrinkToFit="1"/>
    </xf>
    <xf numFmtId="0" fontId="22" fillId="9" borderId="10" xfId="0" applyFont="1" applyFill="1" applyBorder="1" applyAlignment="1">
      <alignment vertical="center" wrapText="1" shrinkToFit="1"/>
    </xf>
    <xf numFmtId="0" fontId="22" fillId="9" borderId="11" xfId="0" applyFont="1" applyFill="1" applyBorder="1" applyAlignment="1">
      <alignment vertical="center" wrapText="1" shrinkToFit="1"/>
    </xf>
    <xf numFmtId="0" fontId="14" fillId="2" borderId="1" xfId="5" applyFont="1" applyFill="1" applyBorder="1" applyAlignment="1">
      <alignment horizontal="center" vertical="center" wrapText="1"/>
    </xf>
    <xf numFmtId="0" fontId="23" fillId="2" borderId="1" xfId="5" applyFont="1" applyFill="1" applyBorder="1" applyAlignment="1">
      <alignment horizontal="center" vertical="center" wrapText="1"/>
    </xf>
    <xf numFmtId="0" fontId="22" fillId="0" borderId="7" xfId="0" applyFont="1" applyBorder="1" applyAlignment="1">
      <alignment horizontal="center" vertical="center" wrapText="1"/>
    </xf>
    <xf numFmtId="0" fontId="22" fillId="0" borderId="5" xfId="0" applyFont="1" applyBorder="1" applyAlignment="1">
      <alignment horizontal="center" vertical="center" wrapText="1"/>
    </xf>
    <xf numFmtId="0" fontId="14" fillId="2" borderId="0" xfId="2" applyFont="1" applyFill="1" applyAlignment="1" applyProtection="1">
      <alignment horizontal="center" vertical="center" wrapText="1"/>
      <protection locked="0"/>
    </xf>
    <xf numFmtId="0" fontId="22" fillId="0" borderId="0" xfId="0" applyFont="1" applyAlignment="1">
      <alignment horizontal="center"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0" fontId="22" fillId="10" borderId="1" xfId="2" applyFont="1" applyFill="1" applyBorder="1" applyAlignment="1">
      <alignment horizontal="left" vertical="center" shrinkToFit="1"/>
    </xf>
    <xf numFmtId="0" fontId="22" fillId="8" borderId="1" xfId="2" applyFont="1" applyFill="1" applyBorder="1" applyAlignment="1">
      <alignment horizontal="left" vertical="center" shrinkToFit="1"/>
    </xf>
    <xf numFmtId="0" fontId="22" fillId="10" borderId="13" xfId="2" applyFont="1" applyFill="1" applyBorder="1" applyAlignment="1">
      <alignment horizontal="left" vertical="center" shrinkToFit="1"/>
    </xf>
    <xf numFmtId="0" fontId="22" fillId="8" borderId="13" xfId="2" applyFont="1" applyFill="1" applyBorder="1" applyAlignment="1">
      <alignment horizontal="left" vertical="center" shrinkToFit="1"/>
    </xf>
    <xf numFmtId="0" fontId="22" fillId="0" borderId="10" xfId="0" applyFont="1" applyBorder="1" applyAlignment="1">
      <alignment horizontal="left" vertical="center"/>
    </xf>
    <xf numFmtId="0" fontId="22" fillId="0" borderId="0" xfId="0" applyFont="1" applyAlignment="1">
      <alignment horizontal="left" vertical="center"/>
    </xf>
    <xf numFmtId="0" fontId="22" fillId="10" borderId="9" xfId="2" applyFont="1" applyFill="1" applyBorder="1" applyAlignment="1">
      <alignment horizontal="left" vertical="center" shrinkToFit="1"/>
    </xf>
    <xf numFmtId="0" fontId="22" fillId="8" borderId="10" xfId="2" applyFont="1" applyFill="1" applyBorder="1" applyAlignment="1">
      <alignment horizontal="left" vertical="center" shrinkToFit="1"/>
    </xf>
    <xf numFmtId="0" fontId="22" fillId="8" borderId="11" xfId="2" applyFont="1" applyFill="1" applyBorder="1" applyAlignment="1">
      <alignment horizontal="left" vertical="center" shrinkToFit="1"/>
    </xf>
    <xf numFmtId="0" fontId="22" fillId="10" borderId="6" xfId="2" applyFont="1" applyFill="1" applyBorder="1" applyAlignment="1">
      <alignment horizontal="left" vertical="center" shrinkToFit="1"/>
    </xf>
    <xf numFmtId="0" fontId="22" fillId="8" borderId="7" xfId="2" applyFont="1" applyFill="1" applyBorder="1" applyAlignment="1">
      <alignment horizontal="left" vertical="center" shrinkToFit="1"/>
    </xf>
    <xf numFmtId="0" fontId="22" fillId="8" borderId="5" xfId="2" applyFont="1" applyFill="1" applyBorder="1" applyAlignment="1">
      <alignment horizontal="left" vertical="center" shrinkToFit="1"/>
    </xf>
    <xf numFmtId="0" fontId="8" fillId="2" borderId="14" xfId="2" applyFont="1" applyFill="1" applyBorder="1" applyAlignment="1">
      <alignment vertical="center" textRotation="255"/>
    </xf>
    <xf numFmtId="0" fontId="8" fillId="2" borderId="15" xfId="2" applyFont="1" applyFill="1" applyBorder="1" applyAlignment="1">
      <alignment vertical="center" textRotation="255"/>
    </xf>
    <xf numFmtId="178" fontId="22" fillId="10" borderId="2" xfId="0" applyNumberFormat="1" applyFont="1" applyFill="1" applyBorder="1">
      <alignment vertical="center"/>
    </xf>
    <xf numFmtId="178" fontId="22" fillId="8" borderId="3" xfId="0" applyNumberFormat="1" applyFont="1" applyFill="1" applyBorder="1">
      <alignment vertical="center"/>
    </xf>
    <xf numFmtId="178" fontId="22" fillId="8" borderId="8" xfId="0" applyNumberFormat="1" applyFont="1" applyFill="1" applyBorder="1">
      <alignment vertical="center"/>
    </xf>
    <xf numFmtId="0" fontId="22" fillId="2" borderId="2" xfId="0" applyFont="1" applyFill="1" applyBorder="1">
      <alignment vertical="center"/>
    </xf>
    <xf numFmtId="0" fontId="22" fillId="2" borderId="3" xfId="0" applyFont="1" applyFill="1" applyBorder="1">
      <alignment vertical="center"/>
    </xf>
    <xf numFmtId="0" fontId="22" fillId="2" borderId="8" xfId="0" applyFont="1" applyFill="1" applyBorder="1">
      <alignment vertical="center"/>
    </xf>
    <xf numFmtId="0" fontId="22" fillId="2" borderId="2" xfId="0" applyFont="1" applyFill="1" applyBorder="1" applyAlignment="1">
      <alignment horizontal="center" vertical="center"/>
    </xf>
    <xf numFmtId="0" fontId="22" fillId="10" borderId="2" xfId="0" applyFont="1" applyFill="1" applyBorder="1" applyAlignment="1">
      <alignment horizontal="left" vertical="center"/>
    </xf>
    <xf numFmtId="0" fontId="22" fillId="8" borderId="3" xfId="0" applyFont="1" applyFill="1" applyBorder="1" applyAlignment="1">
      <alignment horizontal="left" vertical="center"/>
    </xf>
    <xf numFmtId="0" fontId="22" fillId="10"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8" xfId="0" applyFont="1" applyFill="1" applyBorder="1" applyAlignment="1">
      <alignment horizontal="left" vertical="center" wrapText="1"/>
    </xf>
    <xf numFmtId="0" fontId="22" fillId="10" borderId="2" xfId="0" applyFont="1" applyFill="1" applyBorder="1" applyAlignment="1">
      <alignment horizontal="center" vertical="center"/>
    </xf>
    <xf numFmtId="0" fontId="22" fillId="8" borderId="3" xfId="0" applyFont="1" applyFill="1" applyBorder="1" applyAlignment="1">
      <alignment horizontal="center" vertical="center"/>
    </xf>
    <xf numFmtId="0" fontId="22" fillId="8" borderId="8" xfId="0" applyFont="1" applyFill="1" applyBorder="1" applyAlignment="1">
      <alignment horizontal="center" vertical="center"/>
    </xf>
    <xf numFmtId="0" fontId="22" fillId="10" borderId="1" xfId="0" applyFont="1" applyFill="1" applyBorder="1">
      <alignment vertical="center"/>
    </xf>
    <xf numFmtId="0" fontId="22" fillId="8" borderId="1" xfId="0" applyFont="1" applyFill="1" applyBorder="1">
      <alignment vertical="center"/>
    </xf>
    <xf numFmtId="0" fontId="22" fillId="2" borderId="2" xfId="0" applyFont="1" applyFill="1" applyBorder="1" applyAlignment="1">
      <alignment vertical="center" wrapText="1"/>
    </xf>
    <xf numFmtId="0" fontId="14" fillId="2" borderId="6"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177" fontId="14" fillId="10" borderId="6" xfId="0" applyNumberFormat="1" applyFont="1" applyFill="1" applyBorder="1" applyAlignment="1">
      <alignment horizontal="center" vertical="center"/>
    </xf>
    <xf numFmtId="177" fontId="14" fillId="9" borderId="7" xfId="0" applyNumberFormat="1" applyFont="1" applyFill="1" applyBorder="1" applyAlignment="1">
      <alignment horizontal="center" vertical="center"/>
    </xf>
    <xf numFmtId="177" fontId="14" fillId="9" borderId="5" xfId="0" applyNumberFormat="1" applyFont="1" applyFill="1" applyBorder="1" applyAlignment="1">
      <alignment horizontal="center" vertical="center"/>
    </xf>
    <xf numFmtId="177" fontId="14" fillId="9" borderId="9" xfId="0" applyNumberFormat="1" applyFont="1" applyFill="1" applyBorder="1" applyAlignment="1">
      <alignment horizontal="center" vertical="center"/>
    </xf>
    <xf numFmtId="177" fontId="14" fillId="9" borderId="10" xfId="0" applyNumberFormat="1" applyFont="1" applyFill="1" applyBorder="1" applyAlignment="1">
      <alignment horizontal="center" vertical="center"/>
    </xf>
    <xf numFmtId="177" fontId="14" fillId="9" borderId="11" xfId="0" applyNumberFormat="1" applyFont="1" applyFill="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22" fillId="0" borderId="3" xfId="0" applyFont="1" applyBorder="1" applyAlignment="1">
      <alignment horizontal="center" vertical="center"/>
    </xf>
    <xf numFmtId="186" fontId="14" fillId="10" borderId="6" xfId="0" applyNumberFormat="1" applyFont="1" applyFill="1" applyBorder="1" applyAlignment="1">
      <alignment horizontal="center" vertical="center"/>
    </xf>
    <xf numFmtId="0" fontId="22" fillId="8" borderId="7" xfId="0" applyFont="1" applyFill="1" applyBorder="1">
      <alignment vertical="center"/>
    </xf>
    <xf numFmtId="0" fontId="22" fillId="8" borderId="5" xfId="0" applyFont="1" applyFill="1" applyBorder="1">
      <alignment vertical="center"/>
    </xf>
    <xf numFmtId="186" fontId="14" fillId="10" borderId="9" xfId="0" applyNumberFormat="1" applyFont="1" applyFill="1" applyBorder="1" applyAlignment="1">
      <alignment horizontal="center" vertical="center"/>
    </xf>
    <xf numFmtId="0" fontId="22" fillId="8" borderId="10" xfId="0" applyFont="1" applyFill="1" applyBorder="1">
      <alignment vertical="center"/>
    </xf>
    <xf numFmtId="0" fontId="22" fillId="8" borderId="11" xfId="0" applyFont="1" applyFill="1" applyBorder="1">
      <alignment vertical="center"/>
    </xf>
    <xf numFmtId="186" fontId="14" fillId="10" borderId="6" xfId="0" applyNumberFormat="1" applyFont="1" applyFill="1" applyBorder="1" applyAlignment="1">
      <alignment horizontal="left" vertical="center"/>
    </xf>
    <xf numFmtId="186" fontId="14" fillId="8" borderId="7" xfId="0" applyNumberFormat="1" applyFont="1" applyFill="1" applyBorder="1" applyAlignment="1">
      <alignment horizontal="left" vertical="center"/>
    </xf>
    <xf numFmtId="186" fontId="14" fillId="8" borderId="5" xfId="0" applyNumberFormat="1" applyFont="1" applyFill="1" applyBorder="1" applyAlignment="1">
      <alignment horizontal="left" vertical="center"/>
    </xf>
    <xf numFmtId="0" fontId="14" fillId="2" borderId="6"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4" fillId="2" borderId="10" xfId="0" applyFont="1" applyFill="1" applyBorder="1" applyAlignment="1">
      <alignment horizontal="center" vertical="center" shrinkToFit="1"/>
    </xf>
    <xf numFmtId="0" fontId="14" fillId="2" borderId="11" xfId="0" applyFont="1" applyFill="1" applyBorder="1" applyAlignment="1">
      <alignment horizontal="center" vertical="center" shrinkToFit="1"/>
    </xf>
    <xf numFmtId="186" fontId="14" fillId="10" borderId="9" xfId="0" applyNumberFormat="1" applyFont="1" applyFill="1" applyBorder="1" applyAlignment="1">
      <alignment horizontal="left" vertical="center"/>
    </xf>
    <xf numFmtId="186" fontId="14" fillId="8" borderId="10" xfId="0" applyNumberFormat="1" applyFont="1" applyFill="1" applyBorder="1" applyAlignment="1">
      <alignment horizontal="left" vertical="center"/>
    </xf>
    <xf numFmtId="186" fontId="14" fillId="8" borderId="11" xfId="0" applyNumberFormat="1" applyFont="1" applyFill="1" applyBorder="1" applyAlignment="1">
      <alignment horizontal="left" vertical="center"/>
    </xf>
    <xf numFmtId="186" fontId="14" fillId="10" borderId="2" xfId="0" applyNumberFormat="1" applyFont="1" applyFill="1" applyBorder="1" applyAlignment="1">
      <alignment horizontal="center" vertical="center" shrinkToFit="1"/>
    </xf>
    <xf numFmtId="0" fontId="22" fillId="8" borderId="3" xfId="0" applyFont="1" applyFill="1" applyBorder="1" applyAlignment="1">
      <alignment horizontal="center" vertical="center" shrinkToFit="1"/>
    </xf>
    <xf numFmtId="0" fontId="22" fillId="8" borderId="8"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0" fontId="8" fillId="2" borderId="7"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8" fillId="0" borderId="35" xfId="5" applyFont="1" applyBorder="1" applyAlignment="1">
      <alignment horizontal="center" vertical="center" shrinkToFit="1"/>
    </xf>
    <xf numFmtId="0" fontId="8" fillId="0" borderId="49" xfId="5" applyFont="1" applyBorder="1" applyAlignment="1">
      <alignment horizontal="center" vertical="center" shrinkToFit="1"/>
    </xf>
    <xf numFmtId="0" fontId="8" fillId="0" borderId="36" xfId="5" applyFont="1" applyBorder="1" applyAlignment="1">
      <alignment horizontal="center" vertical="center" shrinkToFit="1"/>
    </xf>
    <xf numFmtId="0" fontId="8" fillId="0" borderId="34" xfId="5" applyFont="1" applyBorder="1" applyAlignment="1">
      <alignment horizontal="center" vertical="center" shrinkToFit="1"/>
    </xf>
    <xf numFmtId="0" fontId="8" fillId="0" borderId="25" xfId="5" applyFont="1" applyBorder="1" applyAlignment="1">
      <alignment horizontal="center" vertical="center" shrinkToFit="1"/>
    </xf>
    <xf numFmtId="0" fontId="8" fillId="0" borderId="24" xfId="5" applyFont="1" applyBorder="1" applyAlignment="1">
      <alignment horizontal="center" vertical="center" shrinkToFit="1"/>
    </xf>
    <xf numFmtId="0" fontId="14" fillId="2" borderId="3" xfId="5" applyFont="1" applyFill="1" applyBorder="1" applyAlignment="1">
      <alignment horizontal="center" vertical="center"/>
    </xf>
    <xf numFmtId="0" fontId="14" fillId="2" borderId="8" xfId="5" applyFont="1" applyFill="1" applyBorder="1" applyAlignment="1">
      <alignment horizontal="center" vertical="center"/>
    </xf>
    <xf numFmtId="0" fontId="14" fillId="2" borderId="23" xfId="5" applyFont="1" applyFill="1" applyBorder="1" applyAlignment="1">
      <alignment horizontal="center" vertical="center"/>
    </xf>
    <xf numFmtId="0" fontId="14" fillId="2" borderId="22" xfId="5" applyFont="1" applyFill="1" applyBorder="1" applyAlignment="1">
      <alignment horizontal="center" vertical="center"/>
    </xf>
    <xf numFmtId="0" fontId="14" fillId="2" borderId="21" xfId="5" applyFont="1" applyFill="1" applyBorder="1" applyAlignment="1">
      <alignment horizontal="center" vertical="center"/>
    </xf>
    <xf numFmtId="0" fontId="14" fillId="2" borderId="2" xfId="5" applyFont="1" applyFill="1" applyBorder="1" applyAlignment="1">
      <alignment horizontal="center" vertical="center"/>
    </xf>
    <xf numFmtId="0" fontId="14" fillId="2" borderId="16" xfId="5" applyFont="1" applyFill="1" applyBorder="1" applyAlignment="1">
      <alignment horizontal="center" vertical="center"/>
    </xf>
    <xf numFmtId="0" fontId="8" fillId="2" borderId="1" xfId="5" applyFont="1" applyFill="1" applyBorder="1" applyAlignment="1">
      <alignment horizontal="center" vertical="center"/>
    </xf>
    <xf numFmtId="0" fontId="8" fillId="10" borderId="1" xfId="5" applyFont="1" applyFill="1" applyBorder="1" applyAlignment="1">
      <alignment horizontal="left" vertical="center" shrinkToFit="1"/>
    </xf>
    <xf numFmtId="0" fontId="8" fillId="8" borderId="1" xfId="5" applyFont="1" applyFill="1" applyBorder="1" applyAlignment="1">
      <alignment horizontal="left" vertical="center" shrinkToFit="1"/>
    </xf>
    <xf numFmtId="0" fontId="8" fillId="0" borderId="6" xfId="5" applyFont="1" applyBorder="1" applyAlignment="1">
      <alignment horizontal="center" vertical="center"/>
    </xf>
    <xf numFmtId="0" fontId="8" fillId="0" borderId="7" xfId="5" applyFont="1" applyBorder="1" applyAlignment="1">
      <alignment horizontal="center" vertical="center"/>
    </xf>
    <xf numFmtId="0" fontId="8" fillId="0" borderId="59" xfId="5" applyFont="1" applyBorder="1" applyAlignment="1">
      <alignment horizontal="center" vertical="center"/>
    </xf>
    <xf numFmtId="0" fontId="8" fillId="0" borderId="25" xfId="5" applyFont="1" applyBorder="1" applyAlignment="1">
      <alignment horizontal="center" vertical="center"/>
    </xf>
    <xf numFmtId="0" fontId="8" fillId="0" borderId="60" xfId="5" applyFont="1" applyBorder="1" applyAlignment="1">
      <alignment horizontal="center" vertical="center"/>
    </xf>
    <xf numFmtId="0" fontId="8" fillId="0" borderId="51" xfId="5" applyFont="1" applyBorder="1" applyAlignment="1">
      <alignment horizontal="center" vertical="center" shrinkToFit="1"/>
    </xf>
    <xf numFmtId="0" fontId="8" fillId="0" borderId="42" xfId="5" applyFont="1" applyBorder="1" applyAlignment="1">
      <alignment horizontal="center" vertical="center" shrinkToFit="1"/>
    </xf>
    <xf numFmtId="0" fontId="8" fillId="0" borderId="50" xfId="5" applyFont="1" applyBorder="1" applyAlignment="1">
      <alignment horizontal="center" vertical="center" shrinkToFit="1"/>
    </xf>
    <xf numFmtId="0" fontId="8" fillId="0" borderId="40" xfId="5" applyFont="1" applyBorder="1" applyAlignment="1">
      <alignment horizontal="center" vertical="center" shrinkToFit="1"/>
    </xf>
    <xf numFmtId="0" fontId="8" fillId="0" borderId="55" xfId="5" applyFont="1" applyBorder="1" applyAlignment="1">
      <alignment horizontal="center" vertical="center" shrinkToFit="1"/>
    </xf>
    <xf numFmtId="0" fontId="8" fillId="0" borderId="43" xfId="5" applyFont="1" applyBorder="1" applyAlignment="1">
      <alignment horizontal="center" vertical="center" shrinkToFit="1"/>
    </xf>
    <xf numFmtId="0" fontId="8" fillId="0" borderId="53" xfId="5" applyFont="1" applyBorder="1" applyAlignment="1">
      <alignment horizontal="center" vertical="center" shrinkToFit="1"/>
    </xf>
    <xf numFmtId="0" fontId="8" fillId="0" borderId="54" xfId="5" applyFont="1" applyBorder="1" applyAlignment="1">
      <alignment horizontal="center" vertical="center" shrinkToFit="1"/>
    </xf>
    <xf numFmtId="0" fontId="8" fillId="0" borderId="56" xfId="5" applyFont="1" applyBorder="1" applyAlignment="1">
      <alignment horizontal="center" vertical="center" shrinkToFit="1"/>
    </xf>
    <xf numFmtId="179" fontId="8" fillId="2" borderId="34" xfId="5" applyNumberFormat="1" applyFont="1" applyFill="1" applyBorder="1" applyAlignment="1">
      <alignment horizontal="center" vertical="center" shrinkToFit="1"/>
    </xf>
    <xf numFmtId="179" fontId="8" fillId="2" borderId="25" xfId="5" applyNumberFormat="1" applyFont="1" applyFill="1" applyBorder="1" applyAlignment="1">
      <alignment horizontal="center" vertical="center" shrinkToFit="1"/>
    </xf>
    <xf numFmtId="179" fontId="8" fillId="2" borderId="24" xfId="5" applyNumberFormat="1" applyFont="1" applyFill="1" applyBorder="1" applyAlignment="1">
      <alignment horizontal="center" vertical="center" shrinkToFit="1"/>
    </xf>
    <xf numFmtId="0" fontId="14" fillId="2" borderId="19" xfId="5" applyFont="1" applyFill="1" applyBorder="1" applyAlignment="1">
      <alignment horizontal="center" vertical="center"/>
    </xf>
    <xf numFmtId="0" fontId="23" fillId="2" borderId="14" xfId="5" applyFont="1" applyFill="1" applyBorder="1" applyAlignment="1">
      <alignment horizontal="center" vertical="center" wrapText="1"/>
    </xf>
    <xf numFmtId="0" fontId="23" fillId="2" borderId="15" xfId="5" applyFont="1" applyFill="1" applyBorder="1" applyAlignment="1">
      <alignment horizontal="center" vertical="center" wrapText="1"/>
    </xf>
    <xf numFmtId="0" fontId="23" fillId="2" borderId="13" xfId="5" applyFont="1" applyFill="1" applyBorder="1" applyAlignment="1">
      <alignment horizontal="center" vertical="center" wrapText="1"/>
    </xf>
    <xf numFmtId="0" fontId="23" fillId="2" borderId="33" xfId="5" applyFont="1" applyFill="1" applyBorder="1" applyAlignment="1">
      <alignment horizontal="center" vertical="center" wrapText="1"/>
    </xf>
    <xf numFmtId="0" fontId="23" fillId="2" borderId="47" xfId="5" applyFont="1" applyFill="1" applyBorder="1" applyAlignment="1">
      <alignment horizontal="center" vertical="center" wrapText="1"/>
    </xf>
    <xf numFmtId="0" fontId="14" fillId="2" borderId="23" xfId="5" applyFont="1" applyFill="1" applyBorder="1" applyAlignment="1">
      <alignment horizontal="center" vertical="center" wrapText="1"/>
    </xf>
    <xf numFmtId="0" fontId="14" fillId="2" borderId="22" xfId="5" applyFont="1" applyFill="1" applyBorder="1" applyAlignment="1">
      <alignment horizontal="center" vertical="center" wrapText="1"/>
    </xf>
    <xf numFmtId="0" fontId="14" fillId="2" borderId="21" xfId="5" applyFont="1" applyFill="1" applyBorder="1" applyAlignment="1">
      <alignment horizontal="center" vertical="center" wrapText="1"/>
    </xf>
    <xf numFmtId="0" fontId="14" fillId="2" borderId="20" xfId="5" applyFont="1" applyFill="1" applyBorder="1" applyAlignment="1">
      <alignment horizontal="center" vertical="center" wrapText="1"/>
    </xf>
    <xf numFmtId="0" fontId="14" fillId="2" borderId="18" xfId="5" applyFont="1" applyFill="1" applyBorder="1" applyAlignment="1">
      <alignment horizontal="center" vertical="center" wrapText="1"/>
    </xf>
    <xf numFmtId="0" fontId="8" fillId="10" borderId="6" xfId="5" applyFont="1" applyFill="1" applyBorder="1" applyAlignment="1">
      <alignment horizontal="center" vertical="center"/>
    </xf>
    <xf numFmtId="0" fontId="8" fillId="8" borderId="7" xfId="5" applyFont="1" applyFill="1" applyBorder="1" applyAlignment="1">
      <alignment horizontal="center" vertical="center"/>
    </xf>
    <xf numFmtId="0" fontId="8" fillId="8" borderId="5" xfId="5" applyFont="1" applyFill="1" applyBorder="1" applyAlignment="1">
      <alignment horizontal="center" vertical="center"/>
    </xf>
    <xf numFmtId="0" fontId="8" fillId="10" borderId="9" xfId="5" applyFont="1" applyFill="1" applyBorder="1" applyAlignment="1">
      <alignment horizontal="center" vertical="center"/>
    </xf>
    <xf numFmtId="0" fontId="8" fillId="8" borderId="10" xfId="5" applyFont="1" applyFill="1" applyBorder="1" applyAlignment="1">
      <alignment horizontal="center" vertical="center"/>
    </xf>
    <xf numFmtId="0" fontId="8" fillId="8" borderId="11" xfId="5" applyFont="1" applyFill="1" applyBorder="1" applyAlignment="1">
      <alignment horizontal="center" vertical="center"/>
    </xf>
    <xf numFmtId="0" fontId="20" fillId="2" borderId="1" xfId="5" applyFont="1" applyFill="1" applyBorder="1" applyAlignment="1">
      <alignment horizontal="center" vertical="center" wrapText="1" shrinkToFit="1"/>
    </xf>
    <xf numFmtId="0" fontId="14" fillId="0" borderId="1" xfId="0" applyFont="1" applyBorder="1" applyAlignment="1">
      <alignment horizontal="center" vertical="center"/>
    </xf>
    <xf numFmtId="14" fontId="8" fillId="10" borderId="6" xfId="5" applyNumberFormat="1" applyFont="1" applyFill="1" applyBorder="1" applyAlignment="1">
      <alignment horizontal="center" vertical="center" wrapText="1" shrinkToFit="1"/>
    </xf>
    <xf numFmtId="0" fontId="8" fillId="9" borderId="7" xfId="5" applyFont="1" applyFill="1" applyBorder="1" applyAlignment="1">
      <alignment horizontal="center" vertical="center" wrapText="1" shrinkToFit="1"/>
    </xf>
    <xf numFmtId="0" fontId="8" fillId="9" borderId="5" xfId="5" applyFont="1" applyFill="1" applyBorder="1" applyAlignment="1">
      <alignment horizontal="center" vertical="center" wrapText="1" shrinkToFit="1"/>
    </xf>
    <xf numFmtId="0" fontId="8" fillId="9" borderId="9" xfId="5" applyFont="1" applyFill="1" applyBorder="1" applyAlignment="1">
      <alignment horizontal="center" vertical="center" wrapText="1" shrinkToFit="1"/>
    </xf>
    <xf numFmtId="0" fontId="8" fillId="9" borderId="10" xfId="5" applyFont="1" applyFill="1" applyBorder="1" applyAlignment="1">
      <alignment horizontal="center" vertical="center" wrapText="1" shrinkToFit="1"/>
    </xf>
    <xf numFmtId="0" fontId="8" fillId="9" borderId="11" xfId="5" applyFont="1" applyFill="1" applyBorder="1" applyAlignment="1">
      <alignment horizontal="center" vertical="center" wrapText="1" shrinkToFit="1"/>
    </xf>
    <xf numFmtId="0" fontId="8" fillId="2" borderId="13" xfId="5" applyFont="1" applyFill="1" applyBorder="1" applyAlignment="1">
      <alignment horizontal="center" vertical="center"/>
    </xf>
    <xf numFmtId="0" fontId="8" fillId="2" borderId="6" xfId="5" applyFont="1" applyFill="1" applyBorder="1" applyAlignment="1">
      <alignment horizontal="center" vertical="center" shrinkToFit="1"/>
    </xf>
    <xf numFmtId="0" fontId="8" fillId="2" borderId="5" xfId="5" applyFont="1" applyFill="1" applyBorder="1" applyAlignment="1">
      <alignment horizontal="center" vertical="center" shrinkToFit="1"/>
    </xf>
    <xf numFmtId="0" fontId="8" fillId="2" borderId="9" xfId="5" applyFont="1" applyFill="1" applyBorder="1" applyAlignment="1">
      <alignment horizontal="center" vertical="center" shrinkToFit="1"/>
    </xf>
    <xf numFmtId="0" fontId="8" fillId="2" borderId="11" xfId="5" applyFont="1" applyFill="1" applyBorder="1" applyAlignment="1">
      <alignment horizontal="center" vertical="center" shrinkToFit="1"/>
    </xf>
    <xf numFmtId="0" fontId="8" fillId="10" borderId="14" xfId="5" applyFont="1" applyFill="1" applyBorder="1" applyAlignment="1">
      <alignment horizontal="left" vertical="center"/>
    </xf>
    <xf numFmtId="0" fontId="8" fillId="8" borderId="14" xfId="5" applyFont="1" applyFill="1" applyBorder="1" applyAlignment="1">
      <alignment horizontal="left" vertical="center"/>
    </xf>
    <xf numFmtId="0" fontId="8" fillId="10" borderId="13" xfId="5" applyFont="1" applyFill="1" applyBorder="1" applyAlignment="1">
      <alignment horizontal="left" vertical="center"/>
    </xf>
    <xf numFmtId="0" fontId="8" fillId="8" borderId="13" xfId="5" applyFont="1" applyFill="1" applyBorder="1" applyAlignment="1">
      <alignment horizontal="left" vertical="center"/>
    </xf>
    <xf numFmtId="0" fontId="8" fillId="2" borderId="14" xfId="5" applyFont="1" applyFill="1" applyBorder="1" applyAlignment="1">
      <alignment horizontal="center" vertical="center"/>
    </xf>
    <xf numFmtId="0" fontId="48" fillId="10" borderId="6" xfId="2" applyFont="1" applyFill="1" applyBorder="1" applyAlignment="1">
      <alignment horizontal="left" vertical="top" wrapText="1"/>
    </xf>
    <xf numFmtId="0" fontId="48" fillId="8" borderId="7" xfId="2" applyFont="1" applyFill="1" applyBorder="1" applyAlignment="1">
      <alignment horizontal="left" vertical="top"/>
    </xf>
    <xf numFmtId="0" fontId="48" fillId="8" borderId="5" xfId="2" applyFont="1" applyFill="1" applyBorder="1" applyAlignment="1">
      <alignment horizontal="left" vertical="top"/>
    </xf>
    <xf numFmtId="0" fontId="48" fillId="8" borderId="12" xfId="2" applyFont="1" applyFill="1" applyBorder="1" applyAlignment="1">
      <alignment horizontal="left" vertical="top"/>
    </xf>
    <xf numFmtId="0" fontId="48" fillId="8" borderId="0" xfId="2" applyFont="1" applyFill="1" applyAlignment="1">
      <alignment horizontal="left" vertical="top"/>
    </xf>
    <xf numFmtId="0" fontId="48" fillId="8" borderId="4" xfId="2" applyFont="1" applyFill="1" applyBorder="1" applyAlignment="1">
      <alignment horizontal="left" vertical="top"/>
    </xf>
    <xf numFmtId="0" fontId="48" fillId="8" borderId="9" xfId="2" applyFont="1" applyFill="1" applyBorder="1" applyAlignment="1">
      <alignment horizontal="left" vertical="top"/>
    </xf>
    <xf numFmtId="0" fontId="48" fillId="8" borderId="10" xfId="2" applyFont="1" applyFill="1" applyBorder="1" applyAlignment="1">
      <alignment horizontal="left" vertical="top"/>
    </xf>
    <xf numFmtId="0" fontId="48" fillId="8" borderId="11" xfId="2" applyFont="1" applyFill="1" applyBorder="1" applyAlignment="1">
      <alignment horizontal="left" vertical="top"/>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2" borderId="8" xfId="2" applyFont="1" applyFill="1" applyBorder="1" applyAlignment="1">
      <alignment horizontal="center" vertical="center"/>
    </xf>
    <xf numFmtId="176" fontId="9" fillId="10" borderId="6" xfId="2" applyNumberFormat="1" applyFont="1" applyFill="1" applyBorder="1" applyAlignment="1">
      <alignment horizontal="center" vertical="center" wrapText="1" shrinkToFit="1"/>
    </xf>
    <xf numFmtId="176" fontId="9" fillId="9" borderId="7" xfId="2" applyNumberFormat="1" applyFont="1" applyFill="1" applyBorder="1" applyAlignment="1">
      <alignment horizontal="center" vertical="center" wrapText="1" shrinkToFit="1"/>
    </xf>
    <xf numFmtId="176" fontId="9" fillId="9" borderId="5" xfId="2" applyNumberFormat="1" applyFont="1" applyFill="1" applyBorder="1" applyAlignment="1">
      <alignment horizontal="center" vertical="center" wrapText="1" shrinkToFit="1"/>
    </xf>
    <xf numFmtId="176" fontId="9" fillId="9" borderId="9" xfId="2" applyNumberFormat="1" applyFont="1" applyFill="1" applyBorder="1" applyAlignment="1">
      <alignment horizontal="center" vertical="center" wrapText="1" shrinkToFit="1"/>
    </xf>
    <xf numFmtId="176" fontId="9" fillId="9" borderId="10" xfId="2" applyNumberFormat="1" applyFont="1" applyFill="1" applyBorder="1" applyAlignment="1">
      <alignment horizontal="center" vertical="center" wrapText="1" shrinkToFit="1"/>
    </xf>
    <xf numFmtId="176" fontId="9" fillId="9" borderId="11" xfId="2" applyNumberFormat="1" applyFont="1" applyFill="1" applyBorder="1" applyAlignment="1">
      <alignment horizontal="center" vertical="center" wrapText="1" shrinkToFit="1"/>
    </xf>
    <xf numFmtId="0" fontId="9" fillId="10" borderId="9" xfId="2" applyFont="1" applyFill="1" applyBorder="1" applyAlignment="1">
      <alignment horizontal="left" vertical="center"/>
    </xf>
    <xf numFmtId="0" fontId="9" fillId="8" borderId="10" xfId="2" applyFont="1" applyFill="1" applyBorder="1" applyAlignment="1">
      <alignment horizontal="left" vertical="center"/>
    </xf>
    <xf numFmtId="0" fontId="9" fillId="8" borderId="11" xfId="2" applyFont="1" applyFill="1" applyBorder="1" applyAlignment="1">
      <alignment horizontal="left" vertical="center"/>
    </xf>
    <xf numFmtId="0" fontId="8" fillId="10" borderId="2" xfId="2" applyFont="1" applyFill="1" applyBorder="1" applyAlignment="1">
      <alignment horizontal="center" vertical="center" wrapText="1" shrinkToFit="1"/>
    </xf>
    <xf numFmtId="0" fontId="8" fillId="8" borderId="3" xfId="2" applyFont="1" applyFill="1" applyBorder="1" applyAlignment="1">
      <alignment horizontal="center" vertical="center" wrapText="1" shrinkToFit="1"/>
    </xf>
    <xf numFmtId="0" fontId="8" fillId="8" borderId="8" xfId="2" applyFont="1" applyFill="1" applyBorder="1" applyAlignment="1">
      <alignment horizontal="center" vertical="center" wrapText="1" shrinkToFit="1"/>
    </xf>
    <xf numFmtId="0" fontId="9" fillId="10" borderId="9" xfId="2" applyFont="1" applyFill="1" applyBorder="1" applyAlignment="1">
      <alignment horizontal="center" vertical="center" wrapText="1" shrinkToFit="1"/>
    </xf>
    <xf numFmtId="0" fontId="9" fillId="8" borderId="10" xfId="2" applyFont="1" applyFill="1" applyBorder="1" applyAlignment="1">
      <alignment horizontal="center" vertical="center" wrapText="1" shrinkToFit="1"/>
    </xf>
    <xf numFmtId="0" fontId="9" fillId="8" borderId="11" xfId="2" applyFont="1" applyFill="1" applyBorder="1" applyAlignment="1">
      <alignment horizontal="center" vertical="center" wrapText="1" shrinkToFit="1"/>
    </xf>
    <xf numFmtId="0" fontId="8" fillId="0" borderId="0" xfId="2" applyFont="1" applyAlignment="1">
      <alignment vertical="center"/>
    </xf>
    <xf numFmtId="0" fontId="22" fillId="0" borderId="0" xfId="11" applyFont="1">
      <alignment vertical="center"/>
    </xf>
    <xf numFmtId="0" fontId="9" fillId="10" borderId="2" xfId="2" applyFont="1" applyFill="1" applyBorder="1" applyAlignment="1">
      <alignment horizontal="center" vertical="center" wrapText="1" shrinkToFit="1"/>
    </xf>
    <xf numFmtId="0" fontId="9" fillId="8" borderId="3" xfId="2" applyFont="1" applyFill="1" applyBorder="1" applyAlignment="1">
      <alignment horizontal="center" vertical="center" wrapText="1" shrinkToFit="1"/>
    </xf>
    <xf numFmtId="0" fontId="9" fillId="8" borderId="8" xfId="2" applyFont="1" applyFill="1" applyBorder="1" applyAlignment="1">
      <alignment horizontal="center" vertical="center" wrapText="1" shrinkToFit="1"/>
    </xf>
    <xf numFmtId="0" fontId="9" fillId="10" borderId="6" xfId="2" applyFont="1" applyFill="1" applyBorder="1" applyAlignment="1">
      <alignment horizontal="left" vertical="center"/>
    </xf>
    <xf numFmtId="0" fontId="9" fillId="8" borderId="7" xfId="2" applyFont="1" applyFill="1" applyBorder="1" applyAlignment="1">
      <alignment horizontal="left" vertical="center"/>
    </xf>
    <xf numFmtId="0" fontId="9" fillId="8" borderId="5" xfId="2" applyFont="1" applyFill="1" applyBorder="1" applyAlignment="1">
      <alignment horizontal="left" vertical="center"/>
    </xf>
    <xf numFmtId="0" fontId="9" fillId="10" borderId="2" xfId="2" applyFont="1" applyFill="1" applyBorder="1" applyAlignment="1">
      <alignment horizontal="center" vertical="center" shrinkToFit="1"/>
    </xf>
    <xf numFmtId="0" fontId="9" fillId="8" borderId="3" xfId="2" applyFont="1" applyFill="1" applyBorder="1" applyAlignment="1">
      <alignment horizontal="center" vertical="center" shrinkToFit="1"/>
    </xf>
    <xf numFmtId="0" fontId="9" fillId="8" borderId="8" xfId="2" applyFont="1" applyFill="1" applyBorder="1" applyAlignment="1">
      <alignment horizontal="center" vertical="center" shrinkToFit="1"/>
    </xf>
    <xf numFmtId="0" fontId="9" fillId="10" borderId="6" xfId="2" applyFont="1" applyFill="1" applyBorder="1" applyAlignment="1">
      <alignment horizontal="center" vertical="center" wrapText="1" shrinkToFit="1"/>
    </xf>
    <xf numFmtId="0" fontId="9" fillId="8" borderId="7" xfId="2" applyFont="1" applyFill="1" applyBorder="1" applyAlignment="1">
      <alignment horizontal="center" vertical="center" wrapText="1" shrinkToFit="1"/>
    </xf>
    <xf numFmtId="0" fontId="9" fillId="8" borderId="5" xfId="2" applyFont="1" applyFill="1" applyBorder="1" applyAlignment="1">
      <alignment horizontal="center" vertical="center" wrapText="1"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cellXfs>
  <cellStyles count="14">
    <cellStyle name="桁区切り 2" xfId="3" xr:uid="{00000000-0005-0000-0000-000000000000}"/>
    <cellStyle name="桁区切り 3" xfId="6" xr:uid="{00000000-0005-0000-0000-000001000000}"/>
    <cellStyle name="桁区切り 3 2" xfId="9" xr:uid="{00000000-0005-0000-0000-000002000000}"/>
    <cellStyle name="標準" xfId="0" builtinId="0" customBuiltin="1"/>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 6" xfId="13" xr:uid="{2F241B9A-E572-47D1-B3CC-C48284CF4AF7}"/>
    <cellStyle name="標準_021220点検表修正案" xfId="7" xr:uid="{00000000-0005-0000-0000-000009000000}"/>
  </cellStyles>
  <dxfs count="691">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E9DCF8"/>
      <color rgb="FFF5E9FB"/>
      <color rgb="FFEEDFF9"/>
      <color rgb="FFF7DCFC"/>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8.JPG"/><Relationship Id="rId2" Type="http://schemas.openxmlformats.org/officeDocument/2006/relationships/image" Target="../media/image7.JPG"/><Relationship Id="rId1" Type="http://schemas.openxmlformats.org/officeDocument/2006/relationships/image" Target="../media/image6.jpg"/><Relationship Id="rId4" Type="http://schemas.openxmlformats.org/officeDocument/2006/relationships/image" Target="../media/image9.png"/></Relationships>
</file>

<file path=xl/drawings/_rels/drawing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jp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2" Type="http://schemas.openxmlformats.org/officeDocument/2006/relationships/image" Target="../media/image14.jpg"/><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2" Type="http://schemas.openxmlformats.org/officeDocument/2006/relationships/image" Target="../media/image15.jpg"/><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6.jpg"/><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7.jpg"/><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0.jpg"/><Relationship Id="rId2" Type="http://schemas.openxmlformats.org/officeDocument/2006/relationships/image" Target="../media/image19.jpg"/><Relationship Id="rId1" Type="http://schemas.openxmlformats.org/officeDocument/2006/relationships/image" Target="../media/image18.jpg"/><Relationship Id="rId4" Type="http://schemas.openxmlformats.org/officeDocument/2006/relationships/image" Target="../media/image2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23.jpg"/></Relationships>
</file>

<file path=xl/drawings/_rels/drawing15.xml.rels><?xml version="1.0" encoding="UTF-8" standalone="yes"?>
<Relationships xmlns="http://schemas.openxmlformats.org/package/2006/relationships"><Relationship Id="rId2" Type="http://schemas.openxmlformats.org/officeDocument/2006/relationships/image" Target="../media/image25.jpg"/><Relationship Id="rId1" Type="http://schemas.openxmlformats.org/officeDocument/2006/relationships/image" Target="../media/image2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26.jpg"/></Relationships>
</file>

<file path=xl/drawings/_rels/drawing17.xml.rels><?xml version="1.0" encoding="UTF-8" standalone="yes"?>
<Relationships xmlns="http://schemas.openxmlformats.org/package/2006/relationships"><Relationship Id="rId1" Type="http://schemas.openxmlformats.org/officeDocument/2006/relationships/image" Target="../media/image27.jpg"/></Relationships>
</file>

<file path=xl/drawings/_rels/drawing18.xml.rels><?xml version="1.0" encoding="UTF-8" standalone="yes"?>
<Relationships xmlns="http://schemas.openxmlformats.org/package/2006/relationships"><Relationship Id="rId1" Type="http://schemas.openxmlformats.org/officeDocument/2006/relationships/image" Target="../media/image28.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9.jpg"/></Relationships>
</file>

<file path=xl/drawings/_rels/drawing20.xml.rels><?xml version="1.0" encoding="UTF-8" standalone="yes"?>
<Relationships xmlns="http://schemas.openxmlformats.org/package/2006/relationships"><Relationship Id="rId1" Type="http://schemas.openxmlformats.org/officeDocument/2006/relationships/image" Target="../media/image30.jpg"/></Relationships>
</file>

<file path=xl/drawings/_rels/drawing21.xml.rels><?xml version="1.0" encoding="UTF-8" standalone="yes"?>
<Relationships xmlns="http://schemas.openxmlformats.org/package/2006/relationships"><Relationship Id="rId1" Type="http://schemas.openxmlformats.org/officeDocument/2006/relationships/image" Target="../media/image3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32.jpg"/></Relationships>
</file>

<file path=xl/drawings/_rels/drawing23.xml.rels><?xml version="1.0" encoding="UTF-8" standalone="yes"?>
<Relationships xmlns="http://schemas.openxmlformats.org/package/2006/relationships"><Relationship Id="rId1" Type="http://schemas.openxmlformats.org/officeDocument/2006/relationships/image" Target="../media/image33.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4.jpg"/></Relationships>
</file>

<file path=xl/drawings/_rels/drawing25.xml.rels><?xml version="1.0" encoding="UTF-8" standalone="yes"?>
<Relationships xmlns="http://schemas.openxmlformats.org/package/2006/relationships"><Relationship Id="rId1" Type="http://schemas.openxmlformats.org/officeDocument/2006/relationships/image" Target="../media/image35.jpg"/></Relationships>
</file>

<file path=xl/drawings/_rels/drawing26.xml.rels><?xml version="1.0" encoding="UTF-8" standalone="yes"?>
<Relationships xmlns="http://schemas.openxmlformats.org/package/2006/relationships"><Relationship Id="rId1" Type="http://schemas.openxmlformats.org/officeDocument/2006/relationships/image" Target="../media/image36.jpg"/></Relationships>
</file>

<file path=xl/drawings/_rels/drawing27.xml.rels><?xml version="1.0" encoding="UTF-8" standalone="yes"?>
<Relationships xmlns="http://schemas.openxmlformats.org/package/2006/relationships"><Relationship Id="rId1" Type="http://schemas.openxmlformats.org/officeDocument/2006/relationships/image" Target="../media/image37.jpg"/></Relationships>
</file>

<file path=xl/drawings/_rels/drawing28.xml.rels><?xml version="1.0" encoding="UTF-8" standalone="yes"?>
<Relationships xmlns="http://schemas.openxmlformats.org/package/2006/relationships"><Relationship Id="rId1" Type="http://schemas.openxmlformats.org/officeDocument/2006/relationships/image" Target="../media/image38.jpg"/></Relationships>
</file>

<file path=xl/drawings/_rels/drawing29.xml.rels><?xml version="1.0" encoding="UTF-8" standalone="yes"?>
<Relationships xmlns="http://schemas.openxmlformats.org/package/2006/relationships"><Relationship Id="rId1" Type="http://schemas.openxmlformats.org/officeDocument/2006/relationships/image" Target="../media/image39.jpg"/></Relationships>
</file>

<file path=xl/drawings/_rels/drawing30.xml.rels><?xml version="1.0" encoding="UTF-8" standalone="yes"?>
<Relationships xmlns="http://schemas.openxmlformats.org/package/2006/relationships"><Relationship Id="rId1" Type="http://schemas.openxmlformats.org/officeDocument/2006/relationships/image" Target="../media/image40.jpg"/></Relationships>
</file>

<file path=xl/drawings/_rels/drawing31.xml.rels><?xml version="1.0" encoding="UTF-8" standalone="yes"?>
<Relationships xmlns="http://schemas.openxmlformats.org/package/2006/relationships"><Relationship Id="rId1" Type="http://schemas.openxmlformats.org/officeDocument/2006/relationships/image" Target="../media/image4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42.jpg"/></Relationships>
</file>

<file path=xl/drawings/_rels/drawing33.xml.rels><?xml version="1.0" encoding="UTF-8" standalone="yes"?>
<Relationships xmlns="http://schemas.openxmlformats.org/package/2006/relationships"><Relationship Id="rId1" Type="http://schemas.openxmlformats.org/officeDocument/2006/relationships/image" Target="../media/image43.jpg"/></Relationships>
</file>

<file path=xl/drawings/_rels/drawing34.xml.rels><?xml version="1.0" encoding="UTF-8" standalone="yes"?>
<Relationships xmlns="http://schemas.openxmlformats.org/package/2006/relationships"><Relationship Id="rId1" Type="http://schemas.openxmlformats.org/officeDocument/2006/relationships/image" Target="../media/image44.jpg"/></Relationships>
</file>

<file path=xl/drawings/_rels/drawing35.xml.rels><?xml version="1.0" encoding="UTF-8" standalone="yes"?>
<Relationships xmlns="http://schemas.openxmlformats.org/package/2006/relationships"><Relationship Id="rId1" Type="http://schemas.openxmlformats.org/officeDocument/2006/relationships/image" Target="../media/image45.jpg"/></Relationships>
</file>

<file path=xl/drawings/_rels/drawing36.xml.rels><?xml version="1.0" encoding="UTF-8" standalone="yes"?>
<Relationships xmlns="http://schemas.openxmlformats.org/package/2006/relationships"><Relationship Id="rId1" Type="http://schemas.openxmlformats.org/officeDocument/2006/relationships/image" Target="../media/image46.jpg"/></Relationships>
</file>

<file path=xl/drawings/_rels/drawing37.xml.rels><?xml version="1.0" encoding="UTF-8" standalone="yes"?>
<Relationships xmlns="http://schemas.openxmlformats.org/package/2006/relationships"><Relationship Id="rId1" Type="http://schemas.openxmlformats.org/officeDocument/2006/relationships/image" Target="../media/image47.jpg"/></Relationships>
</file>

<file path=xl/drawings/_rels/drawing38.xml.rels><?xml version="1.0" encoding="UTF-8" standalone="yes"?>
<Relationships xmlns="http://schemas.openxmlformats.org/package/2006/relationships"><Relationship Id="rId1" Type="http://schemas.openxmlformats.org/officeDocument/2006/relationships/image" Target="../media/image48.jpg"/></Relationships>
</file>

<file path=xl/drawings/_rels/drawing39.xml.rels><?xml version="1.0" encoding="UTF-8" standalone="yes"?>
<Relationships xmlns="http://schemas.openxmlformats.org/package/2006/relationships"><Relationship Id="rId1" Type="http://schemas.openxmlformats.org/officeDocument/2006/relationships/image" Target="../media/image49.jpg"/></Relationships>
</file>

<file path=xl/drawings/_rels/drawing40.xml.rels><?xml version="1.0" encoding="UTF-8" standalone="yes"?>
<Relationships xmlns="http://schemas.openxmlformats.org/package/2006/relationships"><Relationship Id="rId1" Type="http://schemas.openxmlformats.org/officeDocument/2006/relationships/image" Target="../media/image50.jpg"/></Relationships>
</file>

<file path=xl/drawings/_rels/drawing41.xml.rels><?xml version="1.0" encoding="UTF-8" standalone="yes"?>
<Relationships xmlns="http://schemas.openxmlformats.org/package/2006/relationships"><Relationship Id="rId1" Type="http://schemas.openxmlformats.org/officeDocument/2006/relationships/image" Target="../media/image5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52.jpg"/></Relationships>
</file>

<file path=xl/drawings/_rels/drawing43.xml.rels><?xml version="1.0" encoding="UTF-8" standalone="yes"?>
<Relationships xmlns="http://schemas.openxmlformats.org/package/2006/relationships"><Relationship Id="rId1" Type="http://schemas.openxmlformats.org/officeDocument/2006/relationships/image" Target="../media/image53.jpg"/></Relationships>
</file>

<file path=xl/drawings/_rels/drawing44.xml.rels><?xml version="1.0" encoding="UTF-8" standalone="yes"?>
<Relationships xmlns="http://schemas.openxmlformats.org/package/2006/relationships"><Relationship Id="rId1" Type="http://schemas.openxmlformats.org/officeDocument/2006/relationships/image" Target="../media/image54.jpg"/></Relationships>
</file>

<file path=xl/drawings/_rels/drawing45.xml.rels><?xml version="1.0" encoding="UTF-8" standalone="yes"?>
<Relationships xmlns="http://schemas.openxmlformats.org/package/2006/relationships"><Relationship Id="rId1" Type="http://schemas.openxmlformats.org/officeDocument/2006/relationships/image" Target="../media/image55.jpg"/></Relationships>
</file>

<file path=xl/drawings/_rels/drawing46.xml.rels><?xml version="1.0" encoding="UTF-8" standalone="yes"?>
<Relationships xmlns="http://schemas.openxmlformats.org/package/2006/relationships"><Relationship Id="rId1" Type="http://schemas.openxmlformats.org/officeDocument/2006/relationships/image" Target="../media/image56.jpg"/></Relationships>
</file>

<file path=xl/drawings/_rels/drawing47.xml.rels><?xml version="1.0" encoding="UTF-8" standalone="yes"?>
<Relationships xmlns="http://schemas.openxmlformats.org/package/2006/relationships"><Relationship Id="rId1" Type="http://schemas.openxmlformats.org/officeDocument/2006/relationships/image" Target="../media/image57.jpg"/></Relationships>
</file>

<file path=xl/drawings/_rels/drawing48.xml.rels><?xml version="1.0" encoding="UTF-8" standalone="yes"?>
<Relationships xmlns="http://schemas.openxmlformats.org/package/2006/relationships"><Relationship Id="rId1" Type="http://schemas.openxmlformats.org/officeDocument/2006/relationships/image" Target="../media/image58.jpg"/></Relationships>
</file>

<file path=xl/drawings/_rels/drawing49.xml.rels><?xml version="1.0" encoding="UTF-8" standalone="yes"?>
<Relationships xmlns="http://schemas.openxmlformats.org/package/2006/relationships"><Relationship Id="rId1" Type="http://schemas.openxmlformats.org/officeDocument/2006/relationships/image" Target="../media/image59.jpg"/></Relationships>
</file>

<file path=xl/drawings/_rels/drawing50.xml.rels><?xml version="1.0" encoding="UTF-8" standalone="yes"?>
<Relationships xmlns="http://schemas.openxmlformats.org/package/2006/relationships"><Relationship Id="rId1" Type="http://schemas.openxmlformats.org/officeDocument/2006/relationships/image" Target="../media/image60.jpg"/></Relationships>
</file>

<file path=xl/drawings/_rels/drawing51.xml.rels><?xml version="1.0" encoding="UTF-8" standalone="yes"?>
<Relationships xmlns="http://schemas.openxmlformats.org/package/2006/relationships"><Relationship Id="rId1" Type="http://schemas.openxmlformats.org/officeDocument/2006/relationships/image" Target="../media/image6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62.jpg"/></Relationships>
</file>

<file path=xl/drawings/_rels/drawing53.xml.rels><?xml version="1.0" encoding="UTF-8" standalone="yes"?>
<Relationships xmlns="http://schemas.openxmlformats.org/package/2006/relationships"><Relationship Id="rId1" Type="http://schemas.openxmlformats.org/officeDocument/2006/relationships/image" Target="../media/image63.jpg"/></Relationships>
</file>

<file path=xl/drawings/_rels/drawing54.xml.rels><?xml version="1.0" encoding="UTF-8" standalone="yes"?>
<Relationships xmlns="http://schemas.openxmlformats.org/package/2006/relationships"><Relationship Id="rId1" Type="http://schemas.openxmlformats.org/officeDocument/2006/relationships/image" Target="../media/image64.jpg"/></Relationships>
</file>

<file path=xl/drawings/_rels/drawing55.xml.rels><?xml version="1.0" encoding="UTF-8" standalone="yes"?>
<Relationships xmlns="http://schemas.openxmlformats.org/package/2006/relationships"><Relationship Id="rId1" Type="http://schemas.openxmlformats.org/officeDocument/2006/relationships/image" Target="../media/image65.jpg"/></Relationships>
</file>

<file path=xl/drawings/_rels/drawing56.xml.rels><?xml version="1.0" encoding="UTF-8" standalone="yes"?>
<Relationships xmlns="http://schemas.openxmlformats.org/package/2006/relationships"><Relationship Id="rId1" Type="http://schemas.openxmlformats.org/officeDocument/2006/relationships/image" Target="../media/image66.jpg"/></Relationships>
</file>

<file path=xl/drawings/_rels/drawing57.xml.rels><?xml version="1.0" encoding="UTF-8" standalone="yes"?>
<Relationships xmlns="http://schemas.openxmlformats.org/package/2006/relationships"><Relationship Id="rId1" Type="http://schemas.openxmlformats.org/officeDocument/2006/relationships/image" Target="../media/image67.jpg"/></Relationships>
</file>

<file path=xl/drawings/_rels/drawing58.xml.rels><?xml version="1.0" encoding="UTF-8" standalone="yes"?>
<Relationships xmlns="http://schemas.openxmlformats.org/package/2006/relationships"><Relationship Id="rId1" Type="http://schemas.openxmlformats.org/officeDocument/2006/relationships/image" Target="../media/image68.jpg"/></Relationships>
</file>

<file path=xl/drawings/_rels/drawing59.xml.rels><?xml version="1.0" encoding="UTF-8" standalone="yes"?>
<Relationships xmlns="http://schemas.openxmlformats.org/package/2006/relationships"><Relationship Id="rId1" Type="http://schemas.openxmlformats.org/officeDocument/2006/relationships/image" Target="../media/image69.jpg"/></Relationships>
</file>

<file path=xl/drawings/_rels/drawing60.xml.rels><?xml version="1.0" encoding="UTF-8" standalone="yes"?>
<Relationships xmlns="http://schemas.openxmlformats.org/package/2006/relationships"><Relationship Id="rId1" Type="http://schemas.openxmlformats.org/officeDocument/2006/relationships/image" Target="../media/image70.jpg"/></Relationships>
</file>

<file path=xl/drawings/drawing1.xml><?xml version="1.0" encoding="utf-8"?>
<xdr:wsDr xmlns:xdr="http://schemas.openxmlformats.org/drawingml/2006/spreadsheetDrawing" xmlns:a="http://schemas.openxmlformats.org/drawingml/2006/main">
  <xdr:twoCellAnchor>
    <xdr:from>
      <xdr:col>0</xdr:col>
      <xdr:colOff>101847</xdr:colOff>
      <xdr:row>3</xdr:row>
      <xdr:rowOff>65901</xdr:rowOff>
    </xdr:from>
    <xdr:to>
      <xdr:col>6</xdr:col>
      <xdr:colOff>609673</xdr:colOff>
      <xdr:row>35</xdr:row>
      <xdr:rowOff>9871</xdr:rowOff>
    </xdr:to>
    <xdr:pic>
      <xdr:nvPicPr>
        <xdr:cNvPr id="3" name="図 2">
          <a:extLst>
            <a:ext uri="{FF2B5EF4-FFF2-40B4-BE49-F238E27FC236}">
              <a16:creationId xmlns:a16="http://schemas.microsoft.com/office/drawing/2014/main" id="{B0602F89-663B-4D7F-B492-9A6E89405724}"/>
            </a:ext>
          </a:extLst>
        </xdr:cNvPr>
        <xdr:cNvPicPr>
          <a:picLocks noChangeAspect="1"/>
        </xdr:cNvPicPr>
      </xdr:nvPicPr>
      <xdr:blipFill>
        <a:blip xmlns:r="http://schemas.openxmlformats.org/officeDocument/2006/relationships" r:embed="rId1"/>
        <a:stretch>
          <a:fillRect/>
        </a:stretch>
      </xdr:blipFill>
      <xdr:spPr>
        <a:xfrm>
          <a:off x="101847" y="569109"/>
          <a:ext cx="4209996" cy="57128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0</xdr:colOff>
      <xdr:row>17</xdr:row>
      <xdr:rowOff>0</xdr:rowOff>
    </xdr:from>
    <xdr:to>
      <xdr:col>5</xdr:col>
      <xdr:colOff>187482</xdr:colOff>
      <xdr:row>30</xdr:row>
      <xdr:rowOff>66675</xdr:rowOff>
    </xdr:to>
    <xdr:pic>
      <xdr:nvPicPr>
        <xdr:cNvPr id="2" name="図 1">
          <a:extLst>
            <a:ext uri="{FF2B5EF4-FFF2-40B4-BE49-F238E27FC236}">
              <a16:creationId xmlns:a16="http://schemas.microsoft.com/office/drawing/2014/main" id="{941F7F87-8D9C-4A03-AC9A-11234C6D3DC2}"/>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755650" y="2806700"/>
          <a:ext cx="6480332" cy="2212975"/>
        </a:xfrm>
        <a:prstGeom prst="rect">
          <a:avLst/>
        </a:prstGeom>
      </xdr:spPr>
    </xdr:pic>
    <xdr:clientData/>
  </xdr:twoCellAnchor>
  <xdr:twoCellAnchor>
    <xdr:from>
      <xdr:col>4</xdr:col>
      <xdr:colOff>566737</xdr:colOff>
      <xdr:row>22</xdr:row>
      <xdr:rowOff>19048</xdr:rowOff>
    </xdr:from>
    <xdr:to>
      <xdr:col>6</xdr:col>
      <xdr:colOff>144859</xdr:colOff>
      <xdr:row>23</xdr:row>
      <xdr:rowOff>129665</xdr:rowOff>
    </xdr:to>
    <xdr:sp macro="" textlink="">
      <xdr:nvSpPr>
        <xdr:cNvPr id="3" name="テキスト ボックス 2">
          <a:extLst>
            <a:ext uri="{FF2B5EF4-FFF2-40B4-BE49-F238E27FC236}">
              <a16:creationId xmlns:a16="http://schemas.microsoft.com/office/drawing/2014/main" id="{1927ABCC-89F4-445E-83D8-0BF9EA8E48CD}"/>
            </a:ext>
          </a:extLst>
        </xdr:cNvPr>
        <xdr:cNvSpPr txBox="1"/>
      </xdr:nvSpPr>
      <xdr:spPr>
        <a:xfrm>
          <a:off x="6986587" y="3651248"/>
          <a:ext cx="83542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solidFill>
                <a:srgbClr val="FF33CC"/>
              </a:solidFill>
            </a:rPr>
            <a:t>使用しない</a:t>
          </a:r>
        </a:p>
      </xdr:txBody>
    </xdr:sp>
    <xdr:clientData/>
  </xdr:twoCellAnchor>
  <xdr:twoCellAnchor>
    <xdr:from>
      <xdr:col>2</xdr:col>
      <xdr:colOff>3256062</xdr:colOff>
      <xdr:row>41</xdr:row>
      <xdr:rowOff>157164</xdr:rowOff>
    </xdr:from>
    <xdr:to>
      <xdr:col>5</xdr:col>
      <xdr:colOff>447674</xdr:colOff>
      <xdr:row>51</xdr:row>
      <xdr:rowOff>121790</xdr:rowOff>
    </xdr:to>
    <xdr:pic>
      <xdr:nvPicPr>
        <xdr:cNvPr id="4" name="図 3">
          <a:extLst>
            <a:ext uri="{FF2B5EF4-FFF2-40B4-BE49-F238E27FC236}">
              <a16:creationId xmlns:a16="http://schemas.microsoft.com/office/drawing/2014/main" id="{0997A88E-B2CC-4C5D-9E28-DBE197C88F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4011712" y="6926264"/>
          <a:ext cx="3484462" cy="1615626"/>
        </a:xfrm>
        <a:prstGeom prst="rect">
          <a:avLst/>
        </a:prstGeom>
      </xdr:spPr>
    </xdr:pic>
    <xdr:clientData/>
  </xdr:twoCellAnchor>
  <xdr:twoCellAnchor>
    <xdr:from>
      <xdr:col>2</xdr:col>
      <xdr:colOff>138112</xdr:colOff>
      <xdr:row>32</xdr:row>
      <xdr:rowOff>52388</xdr:rowOff>
    </xdr:from>
    <xdr:to>
      <xdr:col>2</xdr:col>
      <xdr:colOff>3038475</xdr:colOff>
      <xdr:row>38</xdr:row>
      <xdr:rowOff>157144</xdr:rowOff>
    </xdr:to>
    <xdr:pic>
      <xdr:nvPicPr>
        <xdr:cNvPr id="5" name="図 4">
          <a:extLst>
            <a:ext uri="{FF2B5EF4-FFF2-40B4-BE49-F238E27FC236}">
              <a16:creationId xmlns:a16="http://schemas.microsoft.com/office/drawing/2014/main" id="{3A46AB63-17B3-4AD4-A845-1B3E47A9CF4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762" y="5335588"/>
          <a:ext cx="2900363" cy="10953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6350</xdr:colOff>
      <xdr:row>5</xdr:row>
      <xdr:rowOff>254000</xdr:rowOff>
    </xdr:from>
    <xdr:to>
      <xdr:col>12</xdr:col>
      <xdr:colOff>134392</xdr:colOff>
      <xdr:row>6</xdr:row>
      <xdr:rowOff>133350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2692400" y="1327150"/>
          <a:ext cx="699542" cy="20955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位 置 図</a:t>
          </a:r>
        </a:p>
      </xdr:txBody>
    </xdr:sp>
    <xdr:clientData/>
  </xdr:twoCellAnchor>
  <xdr:twoCellAnchor>
    <xdr:from>
      <xdr:col>25</xdr:col>
      <xdr:colOff>162276</xdr:colOff>
      <xdr:row>6</xdr:row>
      <xdr:rowOff>101598</xdr:rowOff>
    </xdr:from>
    <xdr:to>
      <xdr:col>28</xdr:col>
      <xdr:colOff>261392</xdr:colOff>
      <xdr:row>6</xdr:row>
      <xdr:rowOff>317500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7134576" y="1504948"/>
          <a:ext cx="956366" cy="215902"/>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起点側坑口</a:t>
          </a:r>
          <a:endParaRPr kumimoji="1" lang="en-US" altLang="ja-JP" sz="1100">
            <a:solidFill>
              <a:sysClr val="windowText" lastClr="000000"/>
            </a:solidFill>
          </a:endParaRPr>
        </a:p>
      </xdr:txBody>
    </xdr:sp>
    <xdr:clientData/>
  </xdr:twoCellAnchor>
  <xdr:twoCellAnchor>
    <xdr:from>
      <xdr:col>25</xdr:col>
      <xdr:colOff>172861</xdr:colOff>
      <xdr:row>12</xdr:row>
      <xdr:rowOff>183450</xdr:rowOff>
    </xdr:from>
    <xdr:to>
      <xdr:col>28</xdr:col>
      <xdr:colOff>235992</xdr:colOff>
      <xdr:row>12</xdr:row>
      <xdr:rowOff>400050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7145161" y="4253800"/>
          <a:ext cx="920381" cy="216600"/>
        </a:xfrm>
        <a:prstGeom prst="rect">
          <a:avLst/>
        </a:prstGeom>
        <a:noFill/>
        <a:ln w="31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100">
              <a:solidFill>
                <a:sysClr val="windowText" lastClr="000000"/>
              </a:solidFill>
            </a:rPr>
            <a:t>終点側坑口</a:t>
          </a:r>
          <a:endParaRPr kumimoji="1" lang="en-US" altLang="ja-JP" sz="1100">
            <a:solidFill>
              <a:sysClr val="windowText" lastClr="000000"/>
            </a:solidFill>
          </a:endParaRPr>
        </a:p>
      </xdr:txBody>
    </xdr:sp>
    <xdr:clientData/>
  </xdr:twoCellAnchor>
  <xdr:twoCellAnchor>
    <xdr:from>
      <xdr:col>3</xdr:col>
      <xdr:colOff>25400</xdr:colOff>
      <xdr:row>6</xdr:row>
      <xdr:rowOff>247650</xdr:rowOff>
    </xdr:from>
    <xdr:to>
      <xdr:col>20</xdr:col>
      <xdr:colOff>151975</xdr:colOff>
      <xdr:row>17</xdr:row>
      <xdr:rowOff>420833</xdr:rowOff>
    </xdr:to>
    <xdr:pic>
      <xdr:nvPicPr>
        <xdr:cNvPr id="9" name="図 8">
          <a:extLst>
            <a:ext uri="{FF2B5EF4-FFF2-40B4-BE49-F238E27FC236}">
              <a16:creationId xmlns:a16="http://schemas.microsoft.com/office/drawing/2014/main" id="{E7E2E5EB-6E5A-4949-AA88-5F17957FA73F}"/>
            </a:ext>
          </a:extLst>
        </xdr:cNvPr>
        <xdr:cNvPicPr>
          <a:picLocks noChangeAspect="1"/>
        </xdr:cNvPicPr>
      </xdr:nvPicPr>
      <xdr:blipFill>
        <a:blip xmlns:r="http://schemas.openxmlformats.org/officeDocument/2006/relationships" r:embed="rId1"/>
        <a:stretch>
          <a:fillRect/>
        </a:stretch>
      </xdr:blipFill>
      <xdr:spPr>
        <a:xfrm>
          <a:off x="736600" y="1651000"/>
          <a:ext cx="5200225" cy="5062683"/>
        </a:xfrm>
        <a:prstGeom prst="rect">
          <a:avLst/>
        </a:prstGeom>
      </xdr:spPr>
    </xdr:pic>
    <xdr:clientData/>
  </xdr:twoCellAnchor>
  <xdr:twoCellAnchor>
    <xdr:from>
      <xdr:col>6</xdr:col>
      <xdr:colOff>155041</xdr:colOff>
      <xdr:row>10</xdr:row>
      <xdr:rowOff>33625</xdr:rowOff>
    </xdr:from>
    <xdr:to>
      <xdr:col>10</xdr:col>
      <xdr:colOff>31254</xdr:colOff>
      <xdr:row>10</xdr:row>
      <xdr:rowOff>200818</xdr:rowOff>
    </xdr:to>
    <xdr:sp macro="" textlink="">
      <xdr:nvSpPr>
        <xdr:cNvPr id="10" name="Text Box 5">
          <a:extLst>
            <a:ext uri="{FF2B5EF4-FFF2-40B4-BE49-F238E27FC236}">
              <a16:creationId xmlns:a16="http://schemas.microsoft.com/office/drawing/2014/main" id="{12828AB9-0564-4010-A32E-D18986405B71}"/>
            </a:ext>
          </a:extLst>
        </xdr:cNvPr>
        <xdr:cNvSpPr txBox="1">
          <a:spLocks noChangeArrowheads="1"/>
        </xdr:cNvSpPr>
      </xdr:nvSpPr>
      <xdr:spPr bwMode="auto">
        <a:xfrm>
          <a:off x="1761591" y="3214975"/>
          <a:ext cx="1070013" cy="167193"/>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18288" bIns="18288" anchor="ctr" upright="1">
          <a:noAutofit/>
        </a:bodyPr>
        <a:lstStyle/>
        <a:p>
          <a:pPr algn="ctr" rtl="0">
            <a:defRPr sz="1000"/>
          </a:pPr>
          <a:r>
            <a:rPr lang="ja-JP" altLang="en-US" sz="1000" b="1" i="0" u="none" strike="noStrike" baseline="0">
              <a:solidFill>
                <a:srgbClr val="FF0000"/>
              </a:solidFill>
              <a:latin typeface="ＭＳ ゴシック"/>
              <a:ea typeface="ＭＳ ゴシック"/>
            </a:rPr>
            <a:t>高木屋トンネル</a:t>
          </a:r>
        </a:p>
      </xdr:txBody>
    </xdr:sp>
    <xdr:clientData/>
  </xdr:twoCellAnchor>
  <xdr:twoCellAnchor>
    <xdr:from>
      <xdr:col>10</xdr:col>
      <xdr:colOff>25947</xdr:colOff>
      <xdr:row>10</xdr:row>
      <xdr:rowOff>193763</xdr:rowOff>
    </xdr:from>
    <xdr:to>
      <xdr:col>11</xdr:col>
      <xdr:colOff>244868</xdr:colOff>
      <xdr:row>11</xdr:row>
      <xdr:rowOff>116889</xdr:rowOff>
    </xdr:to>
    <xdr:sp macro="" textlink="">
      <xdr:nvSpPr>
        <xdr:cNvPr id="11" name="Line 8">
          <a:extLst>
            <a:ext uri="{FF2B5EF4-FFF2-40B4-BE49-F238E27FC236}">
              <a16:creationId xmlns:a16="http://schemas.microsoft.com/office/drawing/2014/main" id="{B05DCF80-AAB9-4F08-8C86-111F0D28B516}"/>
            </a:ext>
          </a:extLst>
        </xdr:cNvPr>
        <xdr:cNvSpPr>
          <a:spLocks noChangeShapeType="1"/>
        </xdr:cNvSpPr>
      </xdr:nvSpPr>
      <xdr:spPr bwMode="auto">
        <a:xfrm>
          <a:off x="2826297" y="3375113"/>
          <a:ext cx="517371" cy="367626"/>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163935</xdr:colOff>
      <xdr:row>10</xdr:row>
      <xdr:rowOff>200113</xdr:rowOff>
    </xdr:from>
    <xdr:to>
      <xdr:col>10</xdr:col>
      <xdr:colOff>41115</xdr:colOff>
      <xdr:row>10</xdr:row>
      <xdr:rowOff>200113</xdr:rowOff>
    </xdr:to>
    <xdr:sp macro="" textlink="">
      <xdr:nvSpPr>
        <xdr:cNvPr id="12" name="Line 6">
          <a:extLst>
            <a:ext uri="{FF2B5EF4-FFF2-40B4-BE49-F238E27FC236}">
              <a16:creationId xmlns:a16="http://schemas.microsoft.com/office/drawing/2014/main" id="{6E7A3F6A-CAC2-4817-AC4D-F732D45820D3}"/>
            </a:ext>
          </a:extLst>
        </xdr:cNvPr>
        <xdr:cNvSpPr>
          <a:spLocks noChangeShapeType="1"/>
        </xdr:cNvSpPr>
      </xdr:nvSpPr>
      <xdr:spPr bwMode="auto">
        <a:xfrm>
          <a:off x="1770485" y="3381463"/>
          <a:ext cx="1070980" cy="0"/>
        </a:xfrm>
        <a:prstGeom prst="line">
          <a:avLst/>
        </a:prstGeom>
        <a:noFill/>
        <a:ln w="254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206299</xdr:colOff>
      <xdr:row>10</xdr:row>
      <xdr:rowOff>398109</xdr:rowOff>
    </xdr:from>
    <xdr:to>
      <xdr:col>14</xdr:col>
      <xdr:colOff>168797</xdr:colOff>
      <xdr:row>11</xdr:row>
      <xdr:rowOff>182640</xdr:rowOff>
    </xdr:to>
    <xdr:sp macro="" textlink="">
      <xdr:nvSpPr>
        <xdr:cNvPr id="13" name="楕円 12">
          <a:extLst>
            <a:ext uri="{FF2B5EF4-FFF2-40B4-BE49-F238E27FC236}">
              <a16:creationId xmlns:a16="http://schemas.microsoft.com/office/drawing/2014/main" id="{4E0E2634-0D76-49CF-BCE0-2D8BF81785F6}"/>
            </a:ext>
          </a:extLst>
        </xdr:cNvPr>
        <xdr:cNvSpPr/>
      </xdr:nvSpPr>
      <xdr:spPr>
        <a:xfrm rot="4353489">
          <a:off x="3619507" y="3265051"/>
          <a:ext cx="229031" cy="857848"/>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254143</xdr:colOff>
      <xdr:row>13</xdr:row>
      <xdr:rowOff>46968</xdr:rowOff>
    </xdr:from>
    <xdr:to>
      <xdr:col>33</xdr:col>
      <xdr:colOff>51513</xdr:colOff>
      <xdr:row>17</xdr:row>
      <xdr:rowOff>453939</xdr:rowOff>
    </xdr:to>
    <xdr:pic>
      <xdr:nvPicPr>
        <xdr:cNvPr id="14" name="図 13">
          <a:extLst>
            <a:ext uri="{FF2B5EF4-FFF2-40B4-BE49-F238E27FC236}">
              <a16:creationId xmlns:a16="http://schemas.microsoft.com/office/drawing/2014/main" id="{27812477-57CB-44F5-B3A2-9852E838FC72}"/>
            </a:ext>
          </a:extLst>
        </xdr:cNvPr>
        <xdr:cNvPicPr>
          <a:picLocks noChangeAspect="1"/>
        </xdr:cNvPicPr>
      </xdr:nvPicPr>
      <xdr:blipFill>
        <a:blip xmlns:r="http://schemas.openxmlformats.org/officeDocument/2006/relationships" r:embed="rId2"/>
        <a:stretch>
          <a:fillRect/>
        </a:stretch>
      </xdr:blipFill>
      <xdr:spPr>
        <a:xfrm>
          <a:off x="6337443" y="4561818"/>
          <a:ext cx="3378770" cy="2184971"/>
        </a:xfrm>
        <a:prstGeom prst="rect">
          <a:avLst/>
        </a:prstGeom>
      </xdr:spPr>
    </xdr:pic>
    <xdr:clientData/>
  </xdr:twoCellAnchor>
  <xdr:twoCellAnchor>
    <xdr:from>
      <xdr:col>21</xdr:col>
      <xdr:colOff>245580</xdr:colOff>
      <xdr:row>6</xdr:row>
      <xdr:rowOff>401570</xdr:rowOff>
    </xdr:from>
    <xdr:to>
      <xdr:col>33</xdr:col>
      <xdr:colOff>42950</xdr:colOff>
      <xdr:row>11</xdr:row>
      <xdr:rowOff>364040</xdr:rowOff>
    </xdr:to>
    <xdr:pic>
      <xdr:nvPicPr>
        <xdr:cNvPr id="15" name="図 14">
          <a:extLst>
            <a:ext uri="{FF2B5EF4-FFF2-40B4-BE49-F238E27FC236}">
              <a16:creationId xmlns:a16="http://schemas.microsoft.com/office/drawing/2014/main" id="{9069952B-9454-497F-8098-15F63BA1DD58}"/>
            </a:ext>
          </a:extLst>
        </xdr:cNvPr>
        <xdr:cNvPicPr>
          <a:picLocks noChangeAspect="1"/>
        </xdr:cNvPicPr>
      </xdr:nvPicPr>
      <xdr:blipFill>
        <a:blip xmlns:r="http://schemas.openxmlformats.org/officeDocument/2006/relationships" r:embed="rId3"/>
        <a:stretch>
          <a:fillRect/>
        </a:stretch>
      </xdr:blipFill>
      <xdr:spPr>
        <a:xfrm>
          <a:off x="6328880" y="1804920"/>
          <a:ext cx="3378770" cy="2184970"/>
        </a:xfrm>
        <a:prstGeom prst="rect">
          <a:avLst/>
        </a:prstGeom>
      </xdr:spPr>
    </xdr:pic>
    <xdr:clientData/>
  </xdr:twoCellAnchor>
  <xdr:twoCellAnchor>
    <xdr:from>
      <xdr:col>5</xdr:col>
      <xdr:colOff>158750</xdr:colOff>
      <xdr:row>22</xdr:row>
      <xdr:rowOff>107950</xdr:rowOff>
    </xdr:from>
    <xdr:to>
      <xdr:col>31</xdr:col>
      <xdr:colOff>146210</xdr:colOff>
      <xdr:row>34</xdr:row>
      <xdr:rowOff>560965</xdr:rowOff>
    </xdr:to>
    <xdr:pic>
      <xdr:nvPicPr>
        <xdr:cNvPr id="16" name="図 15">
          <a:extLst>
            <a:ext uri="{FF2B5EF4-FFF2-40B4-BE49-F238E27FC236}">
              <a16:creationId xmlns:a16="http://schemas.microsoft.com/office/drawing/2014/main" id="{AA0671D6-F2C1-40DD-B962-2F2B9CA448FD}"/>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a:ext>
          </a:extLst>
        </a:blip>
        <a:srcRect/>
        <a:stretch/>
      </xdr:blipFill>
      <xdr:spPr>
        <a:xfrm>
          <a:off x="1466850" y="8083550"/>
          <a:ext cx="7747160" cy="56727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630170</xdr:colOff>
      <xdr:row>28</xdr:row>
      <xdr:rowOff>534114</xdr:rowOff>
    </xdr:to>
    <xdr:pic>
      <xdr:nvPicPr>
        <xdr:cNvPr id="4" name="固定図形">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6</xdr:col>
      <xdr:colOff>114720</xdr:colOff>
      <xdr:row>11</xdr:row>
      <xdr:rowOff>59969</xdr:rowOff>
    </xdr:from>
    <xdr:to>
      <xdr:col>20</xdr:col>
      <xdr:colOff>447255</xdr:colOff>
      <xdr:row>27</xdr:row>
      <xdr:rowOff>210540</xdr:rowOff>
    </xdr:to>
    <xdr:pic>
      <xdr:nvPicPr>
        <xdr:cNvPr id="10" name="図 9">
          <a:extLst>
            <a:ext uri="{FF2B5EF4-FFF2-40B4-BE49-F238E27FC236}">
              <a16:creationId xmlns:a16="http://schemas.microsoft.com/office/drawing/2014/main" id="{B039AAE2-F4D3-CAC0-4F4C-26FD2813B4FE}"/>
            </a:ext>
          </a:extLst>
        </xdr:cNvPr>
        <xdr:cNvPicPr>
          <a:picLocks noChangeAspect="1"/>
        </xdr:cNvPicPr>
      </xdr:nvPicPr>
      <xdr:blipFill>
        <a:blip xmlns:r="http://schemas.openxmlformats.org/officeDocument/2006/relationships" r:embed="rId2"/>
        <a:stretch>
          <a:fillRect/>
        </a:stretch>
      </xdr:blipFill>
      <xdr:spPr>
        <a:xfrm>
          <a:off x="2524545" y="2431694"/>
          <a:ext cx="6828585" cy="45701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3" name="固定図形">
          <a:extLst>
            <a:ext uri="{FF2B5EF4-FFF2-40B4-BE49-F238E27FC236}">
              <a16:creationId xmlns:a16="http://schemas.microsoft.com/office/drawing/2014/main" id="{BC42ED44-7E71-48AB-B14E-884315CBA1F0}"/>
            </a:ext>
          </a:extLst>
        </xdr:cNvPr>
        <xdr:cNvPicPr>
          <a:picLocks noChangeAspect="1"/>
        </xdr:cNvPicPr>
      </xdr:nvPicPr>
      <xdr:blipFill>
        <a:blip xmlns:r="http://schemas.openxmlformats.org/officeDocument/2006/relationships" r:embed="rId1"/>
        <a:stretch>
          <a:fillRect/>
        </a:stretch>
      </xdr:blipFill>
      <xdr:spPr>
        <a:xfrm>
          <a:off x="633846" y="15443778"/>
          <a:ext cx="3128144" cy="530996"/>
        </a:xfrm>
        <a:prstGeom prst="rect">
          <a:avLst/>
        </a:prstGeom>
      </xdr:spPr>
    </xdr:pic>
    <xdr:clientData/>
  </xdr:twoCellAnchor>
  <xdr:twoCellAnchor>
    <xdr:from>
      <xdr:col>6</xdr:col>
      <xdr:colOff>73605</xdr:colOff>
      <xdr:row>11</xdr:row>
      <xdr:rowOff>44730</xdr:rowOff>
    </xdr:from>
    <xdr:to>
      <xdr:col>21</xdr:col>
      <xdr:colOff>19740</xdr:colOff>
      <xdr:row>27</xdr:row>
      <xdr:rowOff>195301</xdr:rowOff>
    </xdr:to>
    <xdr:pic>
      <xdr:nvPicPr>
        <xdr:cNvPr id="10" name="図 9">
          <a:extLst>
            <a:ext uri="{FF2B5EF4-FFF2-40B4-BE49-F238E27FC236}">
              <a16:creationId xmlns:a16="http://schemas.microsoft.com/office/drawing/2014/main" id="{DDA45511-120C-4D7D-BD6C-C5A399D7DAD2}"/>
            </a:ext>
          </a:extLst>
        </xdr:cNvPr>
        <xdr:cNvPicPr>
          <a:picLocks noChangeAspect="1"/>
        </xdr:cNvPicPr>
      </xdr:nvPicPr>
      <xdr:blipFill>
        <a:blip xmlns:r="http://schemas.openxmlformats.org/officeDocument/2006/relationships" r:embed="rId2"/>
        <a:stretch>
          <a:fillRect/>
        </a:stretch>
      </xdr:blipFill>
      <xdr:spPr>
        <a:xfrm>
          <a:off x="2518355" y="10846080"/>
          <a:ext cx="7045435" cy="45193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4" name="固定図形">
          <a:extLst>
            <a:ext uri="{FF2B5EF4-FFF2-40B4-BE49-F238E27FC236}">
              <a16:creationId xmlns:a16="http://schemas.microsoft.com/office/drawing/2014/main" id="{9E77C93E-C6CD-4487-BE9D-153F2AF8F76D}"/>
            </a:ext>
          </a:extLst>
        </xdr:cNvPr>
        <xdr:cNvPicPr>
          <a:picLocks noChangeAspect="1"/>
        </xdr:cNvPicPr>
      </xdr:nvPicPr>
      <xdr:blipFill>
        <a:blip xmlns:r="http://schemas.openxmlformats.org/officeDocument/2006/relationships" r:embed="rId1"/>
        <a:stretch>
          <a:fillRect/>
        </a:stretch>
      </xdr:blipFill>
      <xdr:spPr>
        <a:xfrm>
          <a:off x="633846" y="23844828"/>
          <a:ext cx="3128144" cy="530996"/>
        </a:xfrm>
        <a:prstGeom prst="rect">
          <a:avLst/>
        </a:prstGeom>
      </xdr:spPr>
    </xdr:pic>
    <xdr:clientData/>
  </xdr:twoCellAnchor>
  <xdr:twoCellAnchor>
    <xdr:from>
      <xdr:col>6</xdr:col>
      <xdr:colOff>65527</xdr:colOff>
      <xdr:row>11</xdr:row>
      <xdr:rowOff>56160</xdr:rowOff>
    </xdr:from>
    <xdr:to>
      <xdr:col>21</xdr:col>
      <xdr:colOff>22102</xdr:colOff>
      <xdr:row>27</xdr:row>
      <xdr:rowOff>225781</xdr:rowOff>
    </xdr:to>
    <xdr:pic>
      <xdr:nvPicPr>
        <xdr:cNvPr id="11" name="図 10">
          <a:extLst>
            <a:ext uri="{FF2B5EF4-FFF2-40B4-BE49-F238E27FC236}">
              <a16:creationId xmlns:a16="http://schemas.microsoft.com/office/drawing/2014/main" id="{06D618A2-7F65-41FA-B984-33DA864B5129}"/>
            </a:ext>
          </a:extLst>
        </xdr:cNvPr>
        <xdr:cNvPicPr>
          <a:picLocks noChangeAspect="1"/>
        </xdr:cNvPicPr>
      </xdr:nvPicPr>
      <xdr:blipFill>
        <a:blip xmlns:r="http://schemas.openxmlformats.org/officeDocument/2006/relationships" r:embed="rId2"/>
        <a:stretch>
          <a:fillRect/>
        </a:stretch>
      </xdr:blipFill>
      <xdr:spPr>
        <a:xfrm>
          <a:off x="2510277" y="19258560"/>
          <a:ext cx="7055875" cy="453842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5" name="固定図形">
          <a:extLst>
            <a:ext uri="{FF2B5EF4-FFF2-40B4-BE49-F238E27FC236}">
              <a16:creationId xmlns:a16="http://schemas.microsoft.com/office/drawing/2014/main" id="{87B76975-5FE4-4E98-91C0-8FA68BE0D840}"/>
            </a:ext>
          </a:extLst>
        </xdr:cNvPr>
        <xdr:cNvPicPr>
          <a:picLocks noChangeAspect="1"/>
        </xdr:cNvPicPr>
      </xdr:nvPicPr>
      <xdr:blipFill>
        <a:blip xmlns:r="http://schemas.openxmlformats.org/officeDocument/2006/relationships" r:embed="rId1"/>
        <a:stretch>
          <a:fillRect/>
        </a:stretch>
      </xdr:blipFill>
      <xdr:spPr>
        <a:xfrm>
          <a:off x="633846" y="32245878"/>
          <a:ext cx="3128144" cy="530996"/>
        </a:xfrm>
        <a:prstGeom prst="rect">
          <a:avLst/>
        </a:prstGeom>
      </xdr:spPr>
    </xdr:pic>
    <xdr:clientData/>
  </xdr:twoCellAnchor>
  <xdr:twoCellAnchor>
    <xdr:from>
      <xdr:col>6</xdr:col>
      <xdr:colOff>65527</xdr:colOff>
      <xdr:row>11</xdr:row>
      <xdr:rowOff>63778</xdr:rowOff>
    </xdr:from>
    <xdr:to>
      <xdr:col>21</xdr:col>
      <xdr:colOff>22102</xdr:colOff>
      <xdr:row>27</xdr:row>
      <xdr:rowOff>218159</xdr:rowOff>
    </xdr:to>
    <xdr:pic>
      <xdr:nvPicPr>
        <xdr:cNvPr id="12" name="図 11">
          <a:extLst>
            <a:ext uri="{FF2B5EF4-FFF2-40B4-BE49-F238E27FC236}">
              <a16:creationId xmlns:a16="http://schemas.microsoft.com/office/drawing/2014/main" id="{3FD3F936-EAD6-4D35-8B38-03C216E39B7B}"/>
            </a:ext>
          </a:extLst>
        </xdr:cNvPr>
        <xdr:cNvPicPr>
          <a:picLocks noChangeAspect="1"/>
        </xdr:cNvPicPr>
      </xdr:nvPicPr>
      <xdr:blipFill>
        <a:blip xmlns:r="http://schemas.openxmlformats.org/officeDocument/2006/relationships" r:embed="rId2"/>
        <a:stretch>
          <a:fillRect/>
        </a:stretch>
      </xdr:blipFill>
      <xdr:spPr>
        <a:xfrm>
          <a:off x="2510277" y="27667228"/>
          <a:ext cx="7055875" cy="452318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6" name="固定図形">
          <a:extLst>
            <a:ext uri="{FF2B5EF4-FFF2-40B4-BE49-F238E27FC236}">
              <a16:creationId xmlns:a16="http://schemas.microsoft.com/office/drawing/2014/main" id="{B44FF633-42D1-4D8B-8330-D776B33AA273}"/>
            </a:ext>
          </a:extLst>
        </xdr:cNvPr>
        <xdr:cNvPicPr>
          <a:picLocks noChangeAspect="1"/>
        </xdr:cNvPicPr>
      </xdr:nvPicPr>
      <xdr:blipFill>
        <a:blip xmlns:r="http://schemas.openxmlformats.org/officeDocument/2006/relationships" r:embed="rId1"/>
        <a:stretch>
          <a:fillRect/>
        </a:stretch>
      </xdr:blipFill>
      <xdr:spPr>
        <a:xfrm>
          <a:off x="633846" y="40646928"/>
          <a:ext cx="3128144" cy="530996"/>
        </a:xfrm>
        <a:prstGeom prst="rect">
          <a:avLst/>
        </a:prstGeom>
      </xdr:spPr>
    </xdr:pic>
    <xdr:clientData/>
  </xdr:twoCellAnchor>
  <xdr:twoCellAnchor>
    <xdr:from>
      <xdr:col>6</xdr:col>
      <xdr:colOff>67604</xdr:colOff>
      <xdr:row>11</xdr:row>
      <xdr:rowOff>49492</xdr:rowOff>
    </xdr:from>
    <xdr:to>
      <xdr:col>21</xdr:col>
      <xdr:colOff>18120</xdr:colOff>
      <xdr:row>27</xdr:row>
      <xdr:rowOff>192443</xdr:rowOff>
    </xdr:to>
    <xdr:pic>
      <xdr:nvPicPr>
        <xdr:cNvPr id="13" name="図 12">
          <a:extLst>
            <a:ext uri="{FF2B5EF4-FFF2-40B4-BE49-F238E27FC236}">
              <a16:creationId xmlns:a16="http://schemas.microsoft.com/office/drawing/2014/main" id="{C08BEB58-D6DB-45CD-8A61-DFD852847289}"/>
            </a:ext>
          </a:extLst>
        </xdr:cNvPr>
        <xdr:cNvPicPr>
          <a:picLocks noChangeAspect="1"/>
        </xdr:cNvPicPr>
      </xdr:nvPicPr>
      <xdr:blipFill>
        <a:blip xmlns:r="http://schemas.openxmlformats.org/officeDocument/2006/relationships" r:embed="rId2"/>
        <a:stretch>
          <a:fillRect/>
        </a:stretch>
      </xdr:blipFill>
      <xdr:spPr>
        <a:xfrm>
          <a:off x="2512354" y="36053992"/>
          <a:ext cx="7049816" cy="45117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7" name="固定図形">
          <a:extLst>
            <a:ext uri="{FF2B5EF4-FFF2-40B4-BE49-F238E27FC236}">
              <a16:creationId xmlns:a16="http://schemas.microsoft.com/office/drawing/2014/main" id="{72F4552C-C406-4F29-BDCC-AFD0A8D9D033}"/>
            </a:ext>
          </a:extLst>
        </xdr:cNvPr>
        <xdr:cNvPicPr>
          <a:picLocks noChangeAspect="1"/>
        </xdr:cNvPicPr>
      </xdr:nvPicPr>
      <xdr:blipFill>
        <a:blip xmlns:r="http://schemas.openxmlformats.org/officeDocument/2006/relationships" r:embed="rId1"/>
        <a:stretch>
          <a:fillRect/>
        </a:stretch>
      </xdr:blipFill>
      <xdr:spPr>
        <a:xfrm>
          <a:off x="633846" y="49047978"/>
          <a:ext cx="3128144" cy="530996"/>
        </a:xfrm>
        <a:prstGeom prst="rect">
          <a:avLst/>
        </a:prstGeom>
      </xdr:spPr>
    </xdr:pic>
    <xdr:clientData/>
  </xdr:twoCellAnchor>
  <xdr:twoCellAnchor>
    <xdr:from>
      <xdr:col>6</xdr:col>
      <xdr:colOff>65610</xdr:colOff>
      <xdr:row>11</xdr:row>
      <xdr:rowOff>46635</xdr:rowOff>
    </xdr:from>
    <xdr:to>
      <xdr:col>21</xdr:col>
      <xdr:colOff>22020</xdr:colOff>
      <xdr:row>27</xdr:row>
      <xdr:rowOff>199111</xdr:rowOff>
    </xdr:to>
    <xdr:pic>
      <xdr:nvPicPr>
        <xdr:cNvPr id="14" name="図 13">
          <a:extLst>
            <a:ext uri="{FF2B5EF4-FFF2-40B4-BE49-F238E27FC236}">
              <a16:creationId xmlns:a16="http://schemas.microsoft.com/office/drawing/2014/main" id="{BF5D0461-1D1C-43CA-B900-472E8DAFCB8E}"/>
            </a:ext>
          </a:extLst>
        </xdr:cNvPr>
        <xdr:cNvPicPr>
          <a:picLocks noChangeAspect="1"/>
        </xdr:cNvPicPr>
      </xdr:nvPicPr>
      <xdr:blipFill>
        <a:blip xmlns:r="http://schemas.openxmlformats.org/officeDocument/2006/relationships" r:embed="rId2"/>
        <a:stretch>
          <a:fillRect/>
        </a:stretch>
      </xdr:blipFill>
      <xdr:spPr>
        <a:xfrm>
          <a:off x="2510360" y="44452185"/>
          <a:ext cx="7055710" cy="45212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43296</xdr:colOff>
      <xdr:row>27</xdr:row>
      <xdr:rowOff>406978</xdr:rowOff>
    </xdr:from>
    <xdr:to>
      <xdr:col>8</xdr:col>
      <xdr:colOff>586990</xdr:colOff>
      <xdr:row>28</xdr:row>
      <xdr:rowOff>531574</xdr:rowOff>
    </xdr:to>
    <xdr:pic>
      <xdr:nvPicPr>
        <xdr:cNvPr id="8" name="固定図形">
          <a:extLst>
            <a:ext uri="{FF2B5EF4-FFF2-40B4-BE49-F238E27FC236}">
              <a16:creationId xmlns:a16="http://schemas.microsoft.com/office/drawing/2014/main" id="{AA642209-8185-488F-8C5B-0434861435CE}"/>
            </a:ext>
          </a:extLst>
        </xdr:cNvPr>
        <xdr:cNvPicPr>
          <a:picLocks noChangeAspect="1"/>
        </xdr:cNvPicPr>
      </xdr:nvPicPr>
      <xdr:blipFill>
        <a:blip xmlns:r="http://schemas.openxmlformats.org/officeDocument/2006/relationships" r:embed="rId1"/>
        <a:stretch>
          <a:fillRect/>
        </a:stretch>
      </xdr:blipFill>
      <xdr:spPr>
        <a:xfrm>
          <a:off x="633846" y="57449028"/>
          <a:ext cx="3128144" cy="530996"/>
        </a:xfrm>
        <a:prstGeom prst="rect">
          <a:avLst/>
        </a:prstGeom>
      </xdr:spPr>
    </xdr:pic>
    <xdr:clientData/>
  </xdr:twoCellAnchor>
  <xdr:twoCellAnchor>
    <xdr:from>
      <xdr:col>6</xdr:col>
      <xdr:colOff>75298</xdr:colOff>
      <xdr:row>11</xdr:row>
      <xdr:rowOff>94260</xdr:rowOff>
    </xdr:from>
    <xdr:to>
      <xdr:col>21</xdr:col>
      <xdr:colOff>21857</xdr:colOff>
      <xdr:row>27</xdr:row>
      <xdr:rowOff>246736</xdr:rowOff>
    </xdr:to>
    <xdr:pic>
      <xdr:nvPicPr>
        <xdr:cNvPr id="15" name="図 14">
          <a:extLst>
            <a:ext uri="{FF2B5EF4-FFF2-40B4-BE49-F238E27FC236}">
              <a16:creationId xmlns:a16="http://schemas.microsoft.com/office/drawing/2014/main" id="{BCF1D9EF-CB6C-4617-B884-5CBF04BBA525}"/>
            </a:ext>
          </a:extLst>
        </xdr:cNvPr>
        <xdr:cNvPicPr>
          <a:picLocks noChangeAspect="1"/>
        </xdr:cNvPicPr>
      </xdr:nvPicPr>
      <xdr:blipFill>
        <a:blip xmlns:r="http://schemas.openxmlformats.org/officeDocument/2006/relationships" r:embed="rId2"/>
        <a:stretch>
          <a:fillRect/>
        </a:stretch>
      </xdr:blipFill>
      <xdr:spPr>
        <a:xfrm>
          <a:off x="2520048" y="52900860"/>
          <a:ext cx="7045859" cy="452127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250190</xdr:colOff>
      <xdr:row>4</xdr:row>
      <xdr:rowOff>59690</xdr:rowOff>
    </xdr:from>
    <xdr:to>
      <xdr:col>11</xdr:col>
      <xdr:colOff>379414</xdr:colOff>
      <xdr:row>11</xdr:row>
      <xdr:rowOff>254000</xdr:rowOff>
    </xdr:to>
    <xdr:pic>
      <xdr:nvPicPr>
        <xdr:cNvPr id="3" name="図 2">
          <a:extLst>
            <a:ext uri="{FF2B5EF4-FFF2-40B4-BE49-F238E27FC236}">
              <a16:creationId xmlns:a16="http://schemas.microsoft.com/office/drawing/2014/main" id="{187A0957-4265-68D7-88CF-626B180F9516}"/>
            </a:ext>
          </a:extLst>
        </xdr:cNvPr>
        <xdr:cNvPicPr>
          <a:picLocks noChangeAspect="1"/>
        </xdr:cNvPicPr>
      </xdr:nvPicPr>
      <xdr:blipFill>
        <a:blip xmlns:r="http://schemas.openxmlformats.org/officeDocument/2006/relationships" r:embed="rId1"/>
        <a:stretch>
          <a:fillRect/>
        </a:stretch>
      </xdr:blipFill>
      <xdr:spPr>
        <a:xfrm>
          <a:off x="2498090" y="1145540"/>
          <a:ext cx="3729674" cy="2461260"/>
        </a:xfrm>
        <a:prstGeom prst="rect">
          <a:avLst/>
        </a:prstGeom>
      </xdr:spPr>
    </xdr:pic>
    <xdr:clientData/>
  </xdr:twoCellAnchor>
  <xdr:twoCellAnchor>
    <xdr:from>
      <xdr:col>16</xdr:col>
      <xdr:colOff>250190</xdr:colOff>
      <xdr:row>4</xdr:row>
      <xdr:rowOff>59690</xdr:rowOff>
    </xdr:from>
    <xdr:to>
      <xdr:col>22</xdr:col>
      <xdr:colOff>384695</xdr:colOff>
      <xdr:row>11</xdr:row>
      <xdr:rowOff>254000</xdr:rowOff>
    </xdr:to>
    <xdr:pic>
      <xdr:nvPicPr>
        <xdr:cNvPr id="5" name="図 4">
          <a:extLst>
            <a:ext uri="{FF2B5EF4-FFF2-40B4-BE49-F238E27FC236}">
              <a16:creationId xmlns:a16="http://schemas.microsoft.com/office/drawing/2014/main" id="{1C7AD6B0-F4F2-E41B-B3C8-32616B2CF133}"/>
            </a:ext>
          </a:extLst>
        </xdr:cNvPr>
        <xdr:cNvPicPr>
          <a:picLocks noChangeAspect="1"/>
        </xdr:cNvPicPr>
      </xdr:nvPicPr>
      <xdr:blipFill>
        <a:blip xmlns:r="http://schemas.openxmlformats.org/officeDocument/2006/relationships" r:embed="rId2"/>
        <a:stretch>
          <a:fillRect/>
        </a:stretch>
      </xdr:blipFill>
      <xdr:spPr>
        <a:xfrm>
          <a:off x="8822690" y="1145540"/>
          <a:ext cx="3734955" cy="2461260"/>
        </a:xfrm>
        <a:prstGeom prst="rect">
          <a:avLst/>
        </a:prstGeom>
      </xdr:spPr>
    </xdr:pic>
    <xdr:clientData/>
  </xdr:twoCellAnchor>
  <xdr:twoCellAnchor>
    <xdr:from>
      <xdr:col>5</xdr:col>
      <xdr:colOff>250190</xdr:colOff>
      <xdr:row>15</xdr:row>
      <xdr:rowOff>46355</xdr:rowOff>
    </xdr:from>
    <xdr:to>
      <xdr:col>11</xdr:col>
      <xdr:colOff>363682</xdr:colOff>
      <xdr:row>22</xdr:row>
      <xdr:rowOff>248285</xdr:rowOff>
    </xdr:to>
    <xdr:pic>
      <xdr:nvPicPr>
        <xdr:cNvPr id="7" name="図 6">
          <a:extLst>
            <a:ext uri="{FF2B5EF4-FFF2-40B4-BE49-F238E27FC236}">
              <a16:creationId xmlns:a16="http://schemas.microsoft.com/office/drawing/2014/main" id="{C3E47602-3E54-0399-1D02-4940D5CDA98E}"/>
            </a:ext>
          </a:extLst>
        </xdr:cNvPr>
        <xdr:cNvPicPr>
          <a:picLocks noChangeAspect="1"/>
        </xdr:cNvPicPr>
      </xdr:nvPicPr>
      <xdr:blipFill>
        <a:blip xmlns:r="http://schemas.openxmlformats.org/officeDocument/2006/relationships" r:embed="rId3"/>
        <a:stretch>
          <a:fillRect/>
        </a:stretch>
      </xdr:blipFill>
      <xdr:spPr>
        <a:xfrm>
          <a:off x="2498090" y="4875530"/>
          <a:ext cx="3713942" cy="2468880"/>
        </a:xfrm>
        <a:prstGeom prst="rect">
          <a:avLst/>
        </a:prstGeom>
      </xdr:spPr>
    </xdr:pic>
    <xdr:clientData/>
  </xdr:twoCellAnchor>
  <xdr:twoCellAnchor>
    <xdr:from>
      <xdr:col>16</xdr:col>
      <xdr:colOff>250190</xdr:colOff>
      <xdr:row>15</xdr:row>
      <xdr:rowOff>46355</xdr:rowOff>
    </xdr:from>
    <xdr:to>
      <xdr:col>22</xdr:col>
      <xdr:colOff>361364</xdr:colOff>
      <xdr:row>22</xdr:row>
      <xdr:rowOff>248285</xdr:rowOff>
    </xdr:to>
    <xdr:pic>
      <xdr:nvPicPr>
        <xdr:cNvPr id="9" name="図 8">
          <a:extLst>
            <a:ext uri="{FF2B5EF4-FFF2-40B4-BE49-F238E27FC236}">
              <a16:creationId xmlns:a16="http://schemas.microsoft.com/office/drawing/2014/main" id="{14B083AB-AB6E-D9B6-69E1-AEDD56E5317D}"/>
            </a:ext>
          </a:extLst>
        </xdr:cNvPr>
        <xdr:cNvPicPr>
          <a:picLocks noChangeAspect="1"/>
        </xdr:cNvPicPr>
      </xdr:nvPicPr>
      <xdr:blipFill>
        <a:blip xmlns:r="http://schemas.openxmlformats.org/officeDocument/2006/relationships" r:embed="rId4"/>
        <a:stretch>
          <a:fillRect/>
        </a:stretch>
      </xdr:blipFill>
      <xdr:spPr>
        <a:xfrm>
          <a:off x="8822690" y="4875530"/>
          <a:ext cx="3711624" cy="246888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246380</xdr:colOff>
      <xdr:row>4</xdr:row>
      <xdr:rowOff>59690</xdr:rowOff>
    </xdr:from>
    <xdr:to>
      <xdr:col>11</xdr:col>
      <xdr:colOff>362389</xdr:colOff>
      <xdr:row>11</xdr:row>
      <xdr:rowOff>269240</xdr:rowOff>
    </xdr:to>
    <xdr:pic>
      <xdr:nvPicPr>
        <xdr:cNvPr id="6" name="図 5">
          <a:extLst>
            <a:ext uri="{FF2B5EF4-FFF2-40B4-BE49-F238E27FC236}">
              <a16:creationId xmlns:a16="http://schemas.microsoft.com/office/drawing/2014/main" id="{FD9B582C-E51E-43E3-A0AD-58FF08D6C69C}"/>
            </a:ext>
          </a:extLst>
        </xdr:cNvPr>
        <xdr:cNvPicPr>
          <a:picLocks noChangeAspect="1"/>
        </xdr:cNvPicPr>
      </xdr:nvPicPr>
      <xdr:blipFill>
        <a:blip xmlns:r="http://schemas.openxmlformats.org/officeDocument/2006/relationships" r:embed="rId1"/>
        <a:stretch>
          <a:fillRect/>
        </a:stretch>
      </xdr:blipFill>
      <xdr:spPr>
        <a:xfrm>
          <a:off x="2519680" y="10321290"/>
          <a:ext cx="3811709" cy="2476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246380</xdr:colOff>
      <xdr:row>4</xdr:row>
      <xdr:rowOff>59689</xdr:rowOff>
    </xdr:from>
    <xdr:to>
      <xdr:col>11</xdr:col>
      <xdr:colOff>365463</xdr:colOff>
      <xdr:row>11</xdr:row>
      <xdr:rowOff>269239</xdr:rowOff>
    </xdr:to>
    <xdr:pic>
      <xdr:nvPicPr>
        <xdr:cNvPr id="7" name="図 6">
          <a:extLst>
            <a:ext uri="{FF2B5EF4-FFF2-40B4-BE49-F238E27FC236}">
              <a16:creationId xmlns:a16="http://schemas.microsoft.com/office/drawing/2014/main" id="{35E85F35-8F54-43C0-B88F-EAF627F64487}"/>
            </a:ext>
          </a:extLst>
        </xdr:cNvPr>
        <xdr:cNvPicPr>
          <a:picLocks noChangeAspect="1"/>
        </xdr:cNvPicPr>
      </xdr:nvPicPr>
      <xdr:blipFill>
        <a:blip xmlns:r="http://schemas.openxmlformats.org/officeDocument/2006/relationships" r:embed="rId1"/>
        <a:stretch>
          <a:fillRect/>
        </a:stretch>
      </xdr:blipFill>
      <xdr:spPr>
        <a:xfrm>
          <a:off x="2519680" y="19516089"/>
          <a:ext cx="3814783" cy="2476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360847</xdr:colOff>
      <xdr:row>11</xdr:row>
      <xdr:rowOff>288290</xdr:rowOff>
    </xdr:to>
    <xdr:pic>
      <xdr:nvPicPr>
        <xdr:cNvPr id="8" name="図 7">
          <a:extLst>
            <a:ext uri="{FF2B5EF4-FFF2-40B4-BE49-F238E27FC236}">
              <a16:creationId xmlns:a16="http://schemas.microsoft.com/office/drawing/2014/main" id="{C9A738A0-6D13-4EFC-AA8B-B6A5E4460C3F}"/>
            </a:ext>
          </a:extLst>
        </xdr:cNvPr>
        <xdr:cNvPicPr>
          <a:picLocks noChangeAspect="1"/>
        </xdr:cNvPicPr>
      </xdr:nvPicPr>
      <xdr:blipFill>
        <a:blip xmlns:r="http://schemas.openxmlformats.org/officeDocument/2006/relationships" r:embed="rId1"/>
        <a:stretch>
          <a:fillRect/>
        </a:stretch>
      </xdr:blipFill>
      <xdr:spPr>
        <a:xfrm>
          <a:off x="2519680" y="28729940"/>
          <a:ext cx="3810167" cy="2476500"/>
        </a:xfrm>
        <a:prstGeom prst="rect">
          <a:avLst/>
        </a:prstGeom>
      </xdr:spPr>
    </xdr:pic>
    <xdr:clientData/>
  </xdr:twoCellAnchor>
  <xdr:twoCellAnchor>
    <xdr:from>
      <xdr:col>16</xdr:col>
      <xdr:colOff>246380</xdr:colOff>
      <xdr:row>4</xdr:row>
      <xdr:rowOff>78740</xdr:rowOff>
    </xdr:from>
    <xdr:to>
      <xdr:col>22</xdr:col>
      <xdr:colOff>368046</xdr:colOff>
      <xdr:row>11</xdr:row>
      <xdr:rowOff>288290</xdr:rowOff>
    </xdr:to>
    <xdr:pic>
      <xdr:nvPicPr>
        <xdr:cNvPr id="9" name="図 8">
          <a:extLst>
            <a:ext uri="{FF2B5EF4-FFF2-40B4-BE49-F238E27FC236}">
              <a16:creationId xmlns:a16="http://schemas.microsoft.com/office/drawing/2014/main" id="{C7395BB3-A8D3-4BA2-BD58-E6F4AC695436}"/>
            </a:ext>
          </a:extLst>
        </xdr:cNvPr>
        <xdr:cNvPicPr>
          <a:picLocks noChangeAspect="1"/>
        </xdr:cNvPicPr>
      </xdr:nvPicPr>
      <xdr:blipFill>
        <a:blip xmlns:r="http://schemas.openxmlformats.org/officeDocument/2006/relationships" r:embed="rId2"/>
        <a:stretch>
          <a:fillRect/>
        </a:stretch>
      </xdr:blipFill>
      <xdr:spPr>
        <a:xfrm>
          <a:off x="8977630" y="28729940"/>
          <a:ext cx="3817366" cy="2476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246380</xdr:colOff>
      <xdr:row>4</xdr:row>
      <xdr:rowOff>67311</xdr:rowOff>
    </xdr:from>
    <xdr:to>
      <xdr:col>11</xdr:col>
      <xdr:colOff>402581</xdr:colOff>
      <xdr:row>11</xdr:row>
      <xdr:rowOff>259716</xdr:rowOff>
    </xdr:to>
    <xdr:pic>
      <xdr:nvPicPr>
        <xdr:cNvPr id="10" name="図 9">
          <a:extLst>
            <a:ext uri="{FF2B5EF4-FFF2-40B4-BE49-F238E27FC236}">
              <a16:creationId xmlns:a16="http://schemas.microsoft.com/office/drawing/2014/main" id="{C7784E81-9E13-4707-B77B-B3BB2EFE0364}"/>
            </a:ext>
          </a:extLst>
        </xdr:cNvPr>
        <xdr:cNvPicPr>
          <a:picLocks noChangeAspect="1"/>
        </xdr:cNvPicPr>
      </xdr:nvPicPr>
      <xdr:blipFill>
        <a:blip xmlns:r="http://schemas.openxmlformats.org/officeDocument/2006/relationships" r:embed="rId1"/>
        <a:stretch>
          <a:fillRect/>
        </a:stretch>
      </xdr:blipFill>
      <xdr:spPr>
        <a:xfrm>
          <a:off x="2519680" y="37913311"/>
          <a:ext cx="3851901" cy="245935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246380</xdr:colOff>
      <xdr:row>4</xdr:row>
      <xdr:rowOff>46356</xdr:rowOff>
    </xdr:from>
    <xdr:to>
      <xdr:col>11</xdr:col>
      <xdr:colOff>359314</xdr:colOff>
      <xdr:row>11</xdr:row>
      <xdr:rowOff>255906</xdr:rowOff>
    </xdr:to>
    <xdr:pic>
      <xdr:nvPicPr>
        <xdr:cNvPr id="11" name="図 10">
          <a:extLst>
            <a:ext uri="{FF2B5EF4-FFF2-40B4-BE49-F238E27FC236}">
              <a16:creationId xmlns:a16="http://schemas.microsoft.com/office/drawing/2014/main" id="{64AA301A-F4A2-4165-9D67-0E30FC904B7D}"/>
            </a:ext>
          </a:extLst>
        </xdr:cNvPr>
        <xdr:cNvPicPr>
          <a:picLocks noChangeAspect="1"/>
        </xdr:cNvPicPr>
      </xdr:nvPicPr>
      <xdr:blipFill>
        <a:blip xmlns:r="http://schemas.openxmlformats.org/officeDocument/2006/relationships" r:embed="rId1"/>
        <a:stretch>
          <a:fillRect/>
        </a:stretch>
      </xdr:blipFill>
      <xdr:spPr>
        <a:xfrm>
          <a:off x="2519680" y="47087156"/>
          <a:ext cx="3808634" cy="2476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246380</xdr:colOff>
      <xdr:row>4</xdr:row>
      <xdr:rowOff>65404</xdr:rowOff>
    </xdr:from>
    <xdr:to>
      <xdr:col>11</xdr:col>
      <xdr:colOff>362573</xdr:colOff>
      <xdr:row>11</xdr:row>
      <xdr:rowOff>265429</xdr:rowOff>
    </xdr:to>
    <xdr:pic>
      <xdr:nvPicPr>
        <xdr:cNvPr id="12" name="図 11">
          <a:extLst>
            <a:ext uri="{FF2B5EF4-FFF2-40B4-BE49-F238E27FC236}">
              <a16:creationId xmlns:a16="http://schemas.microsoft.com/office/drawing/2014/main" id="{A219D09C-4359-4325-8945-DD8DE6160ECB}"/>
            </a:ext>
          </a:extLst>
        </xdr:cNvPr>
        <xdr:cNvPicPr>
          <a:picLocks noChangeAspect="1"/>
        </xdr:cNvPicPr>
      </xdr:nvPicPr>
      <xdr:blipFill>
        <a:blip xmlns:r="http://schemas.openxmlformats.org/officeDocument/2006/relationships" r:embed="rId1"/>
        <a:stretch>
          <a:fillRect/>
        </a:stretch>
      </xdr:blipFill>
      <xdr:spPr>
        <a:xfrm>
          <a:off x="2519680" y="56301004"/>
          <a:ext cx="3811893" cy="24669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246380</xdr:colOff>
      <xdr:row>4</xdr:row>
      <xdr:rowOff>65407</xdr:rowOff>
    </xdr:from>
    <xdr:to>
      <xdr:col>11</xdr:col>
      <xdr:colOff>360281</xdr:colOff>
      <xdr:row>11</xdr:row>
      <xdr:rowOff>274957</xdr:rowOff>
    </xdr:to>
    <xdr:pic>
      <xdr:nvPicPr>
        <xdr:cNvPr id="13" name="図 12">
          <a:extLst>
            <a:ext uri="{FF2B5EF4-FFF2-40B4-BE49-F238E27FC236}">
              <a16:creationId xmlns:a16="http://schemas.microsoft.com/office/drawing/2014/main" id="{48DA89B2-6497-4C00-8CC3-EC8ACE055837}"/>
            </a:ext>
          </a:extLst>
        </xdr:cNvPr>
        <xdr:cNvPicPr>
          <a:picLocks noChangeAspect="1"/>
        </xdr:cNvPicPr>
      </xdr:nvPicPr>
      <xdr:blipFill>
        <a:blip xmlns:r="http://schemas.openxmlformats.org/officeDocument/2006/relationships" r:embed="rId1"/>
        <a:stretch>
          <a:fillRect/>
        </a:stretch>
      </xdr:blipFill>
      <xdr:spPr>
        <a:xfrm>
          <a:off x="2519680" y="65495807"/>
          <a:ext cx="3809601" cy="2476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246380</xdr:colOff>
      <xdr:row>4</xdr:row>
      <xdr:rowOff>78740</xdr:rowOff>
    </xdr:from>
    <xdr:to>
      <xdr:col>11</xdr:col>
      <xdr:colOff>362341</xdr:colOff>
      <xdr:row>11</xdr:row>
      <xdr:rowOff>288290</xdr:rowOff>
    </xdr:to>
    <xdr:pic>
      <xdr:nvPicPr>
        <xdr:cNvPr id="14" name="図 13">
          <a:extLst>
            <a:ext uri="{FF2B5EF4-FFF2-40B4-BE49-F238E27FC236}">
              <a16:creationId xmlns:a16="http://schemas.microsoft.com/office/drawing/2014/main" id="{0369E6C1-50DC-482B-A4E3-65558D2427D9}"/>
            </a:ext>
          </a:extLst>
        </xdr:cNvPr>
        <xdr:cNvPicPr>
          <a:picLocks noChangeAspect="1"/>
        </xdr:cNvPicPr>
      </xdr:nvPicPr>
      <xdr:blipFill>
        <a:blip xmlns:r="http://schemas.openxmlformats.org/officeDocument/2006/relationships" r:embed="rId1"/>
        <a:stretch>
          <a:fillRect/>
        </a:stretch>
      </xdr:blipFill>
      <xdr:spPr>
        <a:xfrm>
          <a:off x="2519680" y="74703940"/>
          <a:ext cx="3811661" cy="2476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246380</xdr:colOff>
      <xdr:row>4</xdr:row>
      <xdr:rowOff>57783</xdr:rowOff>
    </xdr:from>
    <xdr:to>
      <xdr:col>11</xdr:col>
      <xdr:colOff>372972</xdr:colOff>
      <xdr:row>11</xdr:row>
      <xdr:rowOff>267333</xdr:rowOff>
    </xdr:to>
    <xdr:pic>
      <xdr:nvPicPr>
        <xdr:cNvPr id="15" name="図 14">
          <a:extLst>
            <a:ext uri="{FF2B5EF4-FFF2-40B4-BE49-F238E27FC236}">
              <a16:creationId xmlns:a16="http://schemas.microsoft.com/office/drawing/2014/main" id="{F638EA29-F408-4CFA-B84A-E1E46774783B}"/>
            </a:ext>
          </a:extLst>
        </xdr:cNvPr>
        <xdr:cNvPicPr>
          <a:picLocks noChangeAspect="1"/>
        </xdr:cNvPicPr>
      </xdr:nvPicPr>
      <xdr:blipFill>
        <a:blip xmlns:r="http://schemas.openxmlformats.org/officeDocument/2006/relationships" r:embed="rId1"/>
        <a:stretch>
          <a:fillRect/>
        </a:stretch>
      </xdr:blipFill>
      <xdr:spPr>
        <a:xfrm>
          <a:off x="2519680" y="83877783"/>
          <a:ext cx="3822292" cy="24765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6</xdr:col>
      <xdr:colOff>41654</xdr:colOff>
      <xdr:row>6</xdr:row>
      <xdr:rowOff>63018</xdr:rowOff>
    </xdr:from>
    <xdr:to>
      <xdr:col>31</xdr:col>
      <xdr:colOff>91697</xdr:colOff>
      <xdr:row>16</xdr:row>
      <xdr:rowOff>264643</xdr:rowOff>
    </xdr:to>
    <xdr:pic>
      <xdr:nvPicPr>
        <xdr:cNvPr id="3" name="図 2">
          <a:extLst>
            <a:ext uri="{FF2B5EF4-FFF2-40B4-BE49-F238E27FC236}">
              <a16:creationId xmlns:a16="http://schemas.microsoft.com/office/drawing/2014/main" id="{2508404A-16E0-6A09-965B-FA5D317348A8}"/>
            </a:ext>
          </a:extLst>
        </xdr:cNvPr>
        <xdr:cNvPicPr>
          <a:picLocks noChangeAspect="1"/>
        </xdr:cNvPicPr>
      </xdr:nvPicPr>
      <xdr:blipFill>
        <a:blip xmlns:r="http://schemas.openxmlformats.org/officeDocument/2006/relationships" r:embed="rId1"/>
        <a:stretch>
          <a:fillRect/>
        </a:stretch>
      </xdr:blipFill>
      <xdr:spPr>
        <a:xfrm>
          <a:off x="1518029" y="1444143"/>
          <a:ext cx="7193793" cy="467837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199568</xdr:colOff>
      <xdr:row>6</xdr:row>
      <xdr:rowOff>80163</xdr:rowOff>
    </xdr:from>
    <xdr:to>
      <xdr:col>31</xdr:col>
      <xdr:colOff>215722</xdr:colOff>
      <xdr:row>17</xdr:row>
      <xdr:rowOff>7468</xdr:rowOff>
    </xdr:to>
    <xdr:pic>
      <xdr:nvPicPr>
        <xdr:cNvPr id="3" name="図 2">
          <a:extLst>
            <a:ext uri="{FF2B5EF4-FFF2-40B4-BE49-F238E27FC236}">
              <a16:creationId xmlns:a16="http://schemas.microsoft.com/office/drawing/2014/main" id="{DC415168-52C2-4568-9564-C60401BE6260}"/>
            </a:ext>
          </a:extLst>
        </xdr:cNvPr>
        <xdr:cNvPicPr>
          <a:picLocks noChangeAspect="1"/>
        </xdr:cNvPicPr>
      </xdr:nvPicPr>
      <xdr:blipFill>
        <a:blip xmlns:r="http://schemas.openxmlformats.org/officeDocument/2006/relationships" r:embed="rId1"/>
        <a:stretch>
          <a:fillRect/>
        </a:stretch>
      </xdr:blipFill>
      <xdr:spPr>
        <a:xfrm>
          <a:off x="1412418" y="8551063"/>
          <a:ext cx="7610754" cy="465805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196312</xdr:colOff>
      <xdr:row>6</xdr:row>
      <xdr:rowOff>108738</xdr:rowOff>
    </xdr:from>
    <xdr:to>
      <xdr:col>31</xdr:col>
      <xdr:colOff>218977</xdr:colOff>
      <xdr:row>17</xdr:row>
      <xdr:rowOff>24613</xdr:rowOff>
    </xdr:to>
    <xdr:pic>
      <xdr:nvPicPr>
        <xdr:cNvPr id="4" name="図 3">
          <a:extLst>
            <a:ext uri="{FF2B5EF4-FFF2-40B4-BE49-F238E27FC236}">
              <a16:creationId xmlns:a16="http://schemas.microsoft.com/office/drawing/2014/main" id="{F08C2AE3-F62F-40DC-9FB9-C773E1298BE2}"/>
            </a:ext>
          </a:extLst>
        </xdr:cNvPr>
        <xdr:cNvPicPr>
          <a:picLocks noChangeAspect="1"/>
        </xdr:cNvPicPr>
      </xdr:nvPicPr>
      <xdr:blipFill>
        <a:blip xmlns:r="http://schemas.openxmlformats.org/officeDocument/2006/relationships" r:embed="rId1"/>
        <a:stretch>
          <a:fillRect/>
        </a:stretch>
      </xdr:blipFill>
      <xdr:spPr>
        <a:xfrm>
          <a:off x="1409162" y="15647188"/>
          <a:ext cx="7617265" cy="464662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7</xdr:col>
      <xdr:colOff>93109</xdr:colOff>
      <xdr:row>6</xdr:row>
      <xdr:rowOff>87783</xdr:rowOff>
    </xdr:from>
    <xdr:to>
      <xdr:col>30</xdr:col>
      <xdr:colOff>36432</xdr:colOff>
      <xdr:row>17</xdr:row>
      <xdr:rowOff>1753</xdr:rowOff>
    </xdr:to>
    <xdr:pic>
      <xdr:nvPicPr>
        <xdr:cNvPr id="5" name="図 4">
          <a:extLst>
            <a:ext uri="{FF2B5EF4-FFF2-40B4-BE49-F238E27FC236}">
              <a16:creationId xmlns:a16="http://schemas.microsoft.com/office/drawing/2014/main" id="{A6F6793E-3F7E-4401-A45F-08F38F341E58}"/>
            </a:ext>
          </a:extLst>
        </xdr:cNvPr>
        <xdr:cNvPicPr>
          <a:picLocks noChangeAspect="1"/>
        </xdr:cNvPicPr>
      </xdr:nvPicPr>
      <xdr:blipFill>
        <a:blip xmlns:r="http://schemas.openxmlformats.org/officeDocument/2006/relationships" r:embed="rId1"/>
        <a:stretch>
          <a:fillRect/>
        </a:stretch>
      </xdr:blipFill>
      <xdr:spPr>
        <a:xfrm>
          <a:off x="1890159" y="22693783"/>
          <a:ext cx="6661623" cy="464472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63627</xdr:colOff>
      <xdr:row>7</xdr:row>
      <xdr:rowOff>15012</xdr:rowOff>
    </xdr:from>
    <xdr:to>
      <xdr:col>9</xdr:col>
      <xdr:colOff>256413</xdr:colOff>
      <xdr:row>42</xdr:row>
      <xdr:rowOff>148818</xdr:rowOff>
    </xdr:to>
    <xdr:pic>
      <xdr:nvPicPr>
        <xdr:cNvPr id="3" name="図 2">
          <a:extLst>
            <a:ext uri="{FF2B5EF4-FFF2-40B4-BE49-F238E27FC236}">
              <a16:creationId xmlns:a16="http://schemas.microsoft.com/office/drawing/2014/main" id="{9CC91E0E-6E07-72B0-C347-6711600CAB7E}"/>
            </a:ext>
          </a:extLst>
        </xdr:cNvPr>
        <xdr:cNvPicPr>
          <a:picLocks noChangeAspect="1"/>
        </xdr:cNvPicPr>
      </xdr:nvPicPr>
      <xdr:blipFill>
        <a:blip xmlns:r="http://schemas.openxmlformats.org/officeDocument/2006/relationships" r:embed="rId1"/>
        <a:stretch>
          <a:fillRect/>
        </a:stretch>
      </xdr:blipFill>
      <xdr:spPr>
        <a:xfrm>
          <a:off x="463677" y="1338987"/>
          <a:ext cx="2193036" cy="5505906"/>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3</xdr:col>
      <xdr:colOff>246204</xdr:colOff>
      <xdr:row>5</xdr:row>
      <xdr:rowOff>69037</xdr:rowOff>
    </xdr:from>
    <xdr:to>
      <xdr:col>8</xdr:col>
      <xdr:colOff>83361</xdr:colOff>
      <xdr:row>44</xdr:row>
      <xdr:rowOff>113843</xdr:rowOff>
    </xdr:to>
    <xdr:pic>
      <xdr:nvPicPr>
        <xdr:cNvPr id="2" name="図 1">
          <a:extLst>
            <a:ext uri="{FF2B5EF4-FFF2-40B4-BE49-F238E27FC236}">
              <a16:creationId xmlns:a16="http://schemas.microsoft.com/office/drawing/2014/main" id="{939E7D22-6407-4CE8-BFAF-89E7F2A88889}"/>
            </a:ext>
          </a:extLst>
        </xdr:cNvPr>
        <xdr:cNvPicPr>
          <a:picLocks noChangeAspect="1"/>
        </xdr:cNvPicPr>
      </xdr:nvPicPr>
      <xdr:blipFill>
        <a:blip xmlns:r="http://schemas.openxmlformats.org/officeDocument/2006/relationships" r:embed="rId1"/>
        <a:stretch>
          <a:fillRect/>
        </a:stretch>
      </xdr:blipFill>
      <xdr:spPr>
        <a:xfrm>
          <a:off x="944704" y="9479737"/>
          <a:ext cx="1297657" cy="6039206"/>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123717</xdr:colOff>
      <xdr:row>5</xdr:row>
      <xdr:rowOff>82372</xdr:rowOff>
    </xdr:from>
    <xdr:to>
      <xdr:col>9</xdr:col>
      <xdr:colOff>205848</xdr:colOff>
      <xdr:row>44</xdr:row>
      <xdr:rowOff>119558</xdr:rowOff>
    </xdr:to>
    <xdr:pic>
      <xdr:nvPicPr>
        <xdr:cNvPr id="2" name="図 1">
          <a:extLst>
            <a:ext uri="{FF2B5EF4-FFF2-40B4-BE49-F238E27FC236}">
              <a16:creationId xmlns:a16="http://schemas.microsoft.com/office/drawing/2014/main" id="{551D74E8-787B-42E8-B9B4-99D13552850C}"/>
            </a:ext>
          </a:extLst>
        </xdr:cNvPr>
        <xdr:cNvPicPr>
          <a:picLocks noChangeAspect="1"/>
        </xdr:cNvPicPr>
      </xdr:nvPicPr>
      <xdr:blipFill>
        <a:blip xmlns:r="http://schemas.openxmlformats.org/officeDocument/2006/relationships" r:embed="rId1"/>
        <a:stretch>
          <a:fillRect/>
        </a:stretch>
      </xdr:blipFill>
      <xdr:spPr>
        <a:xfrm>
          <a:off x="530117" y="17881422"/>
          <a:ext cx="2126831" cy="6031586"/>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124563</xdr:colOff>
      <xdr:row>5</xdr:row>
      <xdr:rowOff>48083</xdr:rowOff>
    </xdr:from>
    <xdr:to>
      <xdr:col>9</xdr:col>
      <xdr:colOff>210718</xdr:colOff>
      <xdr:row>44</xdr:row>
      <xdr:rowOff>85269</xdr:rowOff>
    </xdr:to>
    <xdr:pic>
      <xdr:nvPicPr>
        <xdr:cNvPr id="2" name="図 1">
          <a:extLst>
            <a:ext uri="{FF2B5EF4-FFF2-40B4-BE49-F238E27FC236}">
              <a16:creationId xmlns:a16="http://schemas.microsoft.com/office/drawing/2014/main" id="{9E326018-3791-43FE-981A-187A99C33914}"/>
            </a:ext>
          </a:extLst>
        </xdr:cNvPr>
        <xdr:cNvPicPr>
          <a:picLocks noChangeAspect="1"/>
        </xdr:cNvPicPr>
      </xdr:nvPicPr>
      <xdr:blipFill>
        <a:blip xmlns:r="http://schemas.openxmlformats.org/officeDocument/2006/relationships" r:embed="rId1"/>
        <a:stretch>
          <a:fillRect/>
        </a:stretch>
      </xdr:blipFill>
      <xdr:spPr>
        <a:xfrm>
          <a:off x="530963" y="26235483"/>
          <a:ext cx="2130855" cy="6031586"/>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123506</xdr:colOff>
      <xdr:row>5</xdr:row>
      <xdr:rowOff>49988</xdr:rowOff>
    </xdr:from>
    <xdr:to>
      <xdr:col>9</xdr:col>
      <xdr:colOff>211773</xdr:colOff>
      <xdr:row>44</xdr:row>
      <xdr:rowOff>87174</xdr:rowOff>
    </xdr:to>
    <xdr:pic>
      <xdr:nvPicPr>
        <xdr:cNvPr id="2" name="図 1">
          <a:extLst>
            <a:ext uri="{FF2B5EF4-FFF2-40B4-BE49-F238E27FC236}">
              <a16:creationId xmlns:a16="http://schemas.microsoft.com/office/drawing/2014/main" id="{C27395AB-3FB7-4914-9075-2EC2B4642073}"/>
            </a:ext>
          </a:extLst>
        </xdr:cNvPr>
        <xdr:cNvPicPr>
          <a:picLocks noChangeAspect="1"/>
        </xdr:cNvPicPr>
      </xdr:nvPicPr>
      <xdr:blipFill>
        <a:blip xmlns:r="http://schemas.openxmlformats.org/officeDocument/2006/relationships" r:embed="rId1"/>
        <a:stretch>
          <a:fillRect/>
        </a:stretch>
      </xdr:blipFill>
      <xdr:spPr>
        <a:xfrm>
          <a:off x="529906" y="34625738"/>
          <a:ext cx="2132967" cy="603158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125452</xdr:colOff>
      <xdr:row>5</xdr:row>
      <xdr:rowOff>53798</xdr:rowOff>
    </xdr:from>
    <xdr:to>
      <xdr:col>9</xdr:col>
      <xdr:colOff>209828</xdr:colOff>
      <xdr:row>44</xdr:row>
      <xdr:rowOff>89079</xdr:rowOff>
    </xdr:to>
    <xdr:pic>
      <xdr:nvPicPr>
        <xdr:cNvPr id="2" name="図 1">
          <a:extLst>
            <a:ext uri="{FF2B5EF4-FFF2-40B4-BE49-F238E27FC236}">
              <a16:creationId xmlns:a16="http://schemas.microsoft.com/office/drawing/2014/main" id="{C25DBE66-B83D-4396-B02D-40F4DF0050F5}"/>
            </a:ext>
          </a:extLst>
        </xdr:cNvPr>
        <xdr:cNvPicPr>
          <a:picLocks noChangeAspect="1"/>
        </xdr:cNvPicPr>
      </xdr:nvPicPr>
      <xdr:blipFill>
        <a:blip xmlns:r="http://schemas.openxmlformats.org/officeDocument/2006/relationships" r:embed="rId1"/>
        <a:stretch>
          <a:fillRect/>
        </a:stretch>
      </xdr:blipFill>
      <xdr:spPr>
        <a:xfrm>
          <a:off x="531852" y="43017898"/>
          <a:ext cx="2129076" cy="602968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125112</xdr:colOff>
      <xdr:row>5</xdr:row>
      <xdr:rowOff>65228</xdr:rowOff>
    </xdr:from>
    <xdr:to>
      <xdr:col>9</xdr:col>
      <xdr:colOff>210167</xdr:colOff>
      <xdr:row>44</xdr:row>
      <xdr:rowOff>102414</xdr:rowOff>
    </xdr:to>
    <xdr:pic>
      <xdr:nvPicPr>
        <xdr:cNvPr id="2" name="図 1">
          <a:extLst>
            <a:ext uri="{FF2B5EF4-FFF2-40B4-BE49-F238E27FC236}">
              <a16:creationId xmlns:a16="http://schemas.microsoft.com/office/drawing/2014/main" id="{F3CEBA4A-EB9E-4AF8-BA2A-4BA5DE32DE26}"/>
            </a:ext>
          </a:extLst>
        </xdr:cNvPr>
        <xdr:cNvPicPr>
          <a:picLocks noChangeAspect="1"/>
        </xdr:cNvPicPr>
      </xdr:nvPicPr>
      <xdr:blipFill>
        <a:blip xmlns:r="http://schemas.openxmlformats.org/officeDocument/2006/relationships" r:embed="rId1"/>
        <a:stretch>
          <a:fillRect/>
        </a:stretch>
      </xdr:blipFill>
      <xdr:spPr>
        <a:xfrm>
          <a:off x="531512" y="51417678"/>
          <a:ext cx="2129755" cy="60315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122787</xdr:colOff>
      <xdr:row>5</xdr:row>
      <xdr:rowOff>48080</xdr:rowOff>
    </xdr:from>
    <xdr:to>
      <xdr:col>9</xdr:col>
      <xdr:colOff>212493</xdr:colOff>
      <xdr:row>44</xdr:row>
      <xdr:rowOff>85266</xdr:rowOff>
    </xdr:to>
    <xdr:pic>
      <xdr:nvPicPr>
        <xdr:cNvPr id="2" name="図 1">
          <a:extLst>
            <a:ext uri="{FF2B5EF4-FFF2-40B4-BE49-F238E27FC236}">
              <a16:creationId xmlns:a16="http://schemas.microsoft.com/office/drawing/2014/main" id="{15C73D19-430E-42D5-B621-662CF4CDEFD9}"/>
            </a:ext>
          </a:extLst>
        </xdr:cNvPr>
        <xdr:cNvPicPr>
          <a:picLocks noChangeAspect="1"/>
        </xdr:cNvPicPr>
      </xdr:nvPicPr>
      <xdr:blipFill>
        <a:blip xmlns:r="http://schemas.openxmlformats.org/officeDocument/2006/relationships" r:embed="rId1"/>
        <a:stretch>
          <a:fillRect/>
        </a:stretch>
      </xdr:blipFill>
      <xdr:spPr>
        <a:xfrm>
          <a:off x="529187" y="59788880"/>
          <a:ext cx="2134406" cy="6031586"/>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123506</xdr:colOff>
      <xdr:row>5</xdr:row>
      <xdr:rowOff>49985</xdr:rowOff>
    </xdr:from>
    <xdr:to>
      <xdr:col>9</xdr:col>
      <xdr:colOff>211773</xdr:colOff>
      <xdr:row>44</xdr:row>
      <xdr:rowOff>87171</xdr:rowOff>
    </xdr:to>
    <xdr:pic>
      <xdr:nvPicPr>
        <xdr:cNvPr id="2" name="図 1">
          <a:extLst>
            <a:ext uri="{FF2B5EF4-FFF2-40B4-BE49-F238E27FC236}">
              <a16:creationId xmlns:a16="http://schemas.microsoft.com/office/drawing/2014/main" id="{89DF9B11-2AB7-4169-8C88-806EBD104E8A}"/>
            </a:ext>
          </a:extLst>
        </xdr:cNvPr>
        <xdr:cNvPicPr>
          <a:picLocks noChangeAspect="1"/>
        </xdr:cNvPicPr>
      </xdr:nvPicPr>
      <xdr:blipFill>
        <a:blip xmlns:r="http://schemas.openxmlformats.org/officeDocument/2006/relationships" r:embed="rId1"/>
        <a:stretch>
          <a:fillRect/>
        </a:stretch>
      </xdr:blipFill>
      <xdr:spPr>
        <a:xfrm>
          <a:off x="529906" y="68179135"/>
          <a:ext cx="2132967" cy="603158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124772</xdr:colOff>
      <xdr:row>5</xdr:row>
      <xdr:rowOff>44270</xdr:rowOff>
    </xdr:from>
    <xdr:to>
      <xdr:col>9</xdr:col>
      <xdr:colOff>210507</xdr:colOff>
      <xdr:row>44</xdr:row>
      <xdr:rowOff>79551</xdr:rowOff>
    </xdr:to>
    <xdr:pic>
      <xdr:nvPicPr>
        <xdr:cNvPr id="2" name="図 1">
          <a:extLst>
            <a:ext uri="{FF2B5EF4-FFF2-40B4-BE49-F238E27FC236}">
              <a16:creationId xmlns:a16="http://schemas.microsoft.com/office/drawing/2014/main" id="{3664195B-3E8E-429C-955F-6EA341EEC802}"/>
            </a:ext>
          </a:extLst>
        </xdr:cNvPr>
        <xdr:cNvPicPr>
          <a:picLocks noChangeAspect="1"/>
        </xdr:cNvPicPr>
      </xdr:nvPicPr>
      <xdr:blipFill>
        <a:blip xmlns:r="http://schemas.openxmlformats.org/officeDocument/2006/relationships" r:embed="rId1"/>
        <a:stretch>
          <a:fillRect/>
        </a:stretch>
      </xdr:blipFill>
      <xdr:spPr>
        <a:xfrm>
          <a:off x="531172" y="76561770"/>
          <a:ext cx="2130435" cy="602968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125622</xdr:colOff>
      <xdr:row>5</xdr:row>
      <xdr:rowOff>55700</xdr:rowOff>
    </xdr:from>
    <xdr:to>
      <xdr:col>9</xdr:col>
      <xdr:colOff>209658</xdr:colOff>
      <xdr:row>44</xdr:row>
      <xdr:rowOff>92886</xdr:rowOff>
    </xdr:to>
    <xdr:pic>
      <xdr:nvPicPr>
        <xdr:cNvPr id="2" name="図 1">
          <a:extLst>
            <a:ext uri="{FF2B5EF4-FFF2-40B4-BE49-F238E27FC236}">
              <a16:creationId xmlns:a16="http://schemas.microsoft.com/office/drawing/2014/main" id="{DC97490B-6F8F-48B4-A491-F2756DD20E35}"/>
            </a:ext>
          </a:extLst>
        </xdr:cNvPr>
        <xdr:cNvPicPr>
          <a:picLocks noChangeAspect="1"/>
        </xdr:cNvPicPr>
      </xdr:nvPicPr>
      <xdr:blipFill>
        <a:blip xmlns:r="http://schemas.openxmlformats.org/officeDocument/2006/relationships" r:embed="rId1"/>
        <a:stretch>
          <a:fillRect/>
        </a:stretch>
      </xdr:blipFill>
      <xdr:spPr>
        <a:xfrm>
          <a:off x="532022" y="84961550"/>
          <a:ext cx="2128736" cy="603158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124855</xdr:colOff>
      <xdr:row>5</xdr:row>
      <xdr:rowOff>48080</xdr:rowOff>
    </xdr:from>
    <xdr:to>
      <xdr:col>9</xdr:col>
      <xdr:colOff>210425</xdr:colOff>
      <xdr:row>44</xdr:row>
      <xdr:rowOff>85266</xdr:rowOff>
    </xdr:to>
    <xdr:pic>
      <xdr:nvPicPr>
        <xdr:cNvPr id="2" name="図 1">
          <a:extLst>
            <a:ext uri="{FF2B5EF4-FFF2-40B4-BE49-F238E27FC236}">
              <a16:creationId xmlns:a16="http://schemas.microsoft.com/office/drawing/2014/main" id="{56E1117C-7736-4BE6-A13F-16C94F70E20D}"/>
            </a:ext>
          </a:extLst>
        </xdr:cNvPr>
        <xdr:cNvPicPr>
          <a:picLocks noChangeAspect="1"/>
        </xdr:cNvPicPr>
      </xdr:nvPicPr>
      <xdr:blipFill>
        <a:blip xmlns:r="http://schemas.openxmlformats.org/officeDocument/2006/relationships" r:embed="rId1"/>
        <a:stretch>
          <a:fillRect/>
        </a:stretch>
      </xdr:blipFill>
      <xdr:spPr>
        <a:xfrm>
          <a:off x="531255" y="93342280"/>
          <a:ext cx="2130270" cy="603158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123125</xdr:colOff>
      <xdr:row>5</xdr:row>
      <xdr:rowOff>49985</xdr:rowOff>
    </xdr:from>
    <xdr:to>
      <xdr:col>9</xdr:col>
      <xdr:colOff>212154</xdr:colOff>
      <xdr:row>44</xdr:row>
      <xdr:rowOff>87171</xdr:rowOff>
    </xdr:to>
    <xdr:pic>
      <xdr:nvPicPr>
        <xdr:cNvPr id="2" name="図 1">
          <a:extLst>
            <a:ext uri="{FF2B5EF4-FFF2-40B4-BE49-F238E27FC236}">
              <a16:creationId xmlns:a16="http://schemas.microsoft.com/office/drawing/2014/main" id="{0F175CD4-E7F7-47A4-B8E7-E4F761EE2FAA}"/>
            </a:ext>
          </a:extLst>
        </xdr:cNvPr>
        <xdr:cNvPicPr>
          <a:picLocks noChangeAspect="1"/>
        </xdr:cNvPicPr>
      </xdr:nvPicPr>
      <xdr:blipFill>
        <a:blip xmlns:r="http://schemas.openxmlformats.org/officeDocument/2006/relationships" r:embed="rId1"/>
        <a:stretch>
          <a:fillRect/>
        </a:stretch>
      </xdr:blipFill>
      <xdr:spPr>
        <a:xfrm>
          <a:off x="529525" y="101732535"/>
          <a:ext cx="2133729" cy="603158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122193</xdr:colOff>
      <xdr:row>5</xdr:row>
      <xdr:rowOff>48076</xdr:rowOff>
    </xdr:from>
    <xdr:to>
      <xdr:col>9</xdr:col>
      <xdr:colOff>213086</xdr:colOff>
      <xdr:row>44</xdr:row>
      <xdr:rowOff>94787</xdr:rowOff>
    </xdr:to>
    <xdr:pic>
      <xdr:nvPicPr>
        <xdr:cNvPr id="2" name="図 1">
          <a:extLst>
            <a:ext uri="{FF2B5EF4-FFF2-40B4-BE49-F238E27FC236}">
              <a16:creationId xmlns:a16="http://schemas.microsoft.com/office/drawing/2014/main" id="{70A5F7BF-27BE-454C-AB2B-1699DB714A5A}"/>
            </a:ext>
          </a:extLst>
        </xdr:cNvPr>
        <xdr:cNvPicPr>
          <a:picLocks noChangeAspect="1"/>
        </xdr:cNvPicPr>
      </xdr:nvPicPr>
      <xdr:blipFill>
        <a:blip xmlns:r="http://schemas.openxmlformats.org/officeDocument/2006/relationships" r:embed="rId1"/>
        <a:stretch>
          <a:fillRect/>
        </a:stretch>
      </xdr:blipFill>
      <xdr:spPr>
        <a:xfrm>
          <a:off x="528593" y="110118976"/>
          <a:ext cx="2135593" cy="6041111"/>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126990</xdr:colOff>
      <xdr:row>5</xdr:row>
      <xdr:rowOff>65231</xdr:rowOff>
    </xdr:from>
    <xdr:to>
      <xdr:col>9</xdr:col>
      <xdr:colOff>206385</xdr:colOff>
      <xdr:row>44</xdr:row>
      <xdr:rowOff>102417</xdr:rowOff>
    </xdr:to>
    <xdr:pic>
      <xdr:nvPicPr>
        <xdr:cNvPr id="2" name="図 1">
          <a:extLst>
            <a:ext uri="{FF2B5EF4-FFF2-40B4-BE49-F238E27FC236}">
              <a16:creationId xmlns:a16="http://schemas.microsoft.com/office/drawing/2014/main" id="{FBFBED44-7D92-42C6-9293-6B544C1004B1}"/>
            </a:ext>
          </a:extLst>
        </xdr:cNvPr>
        <xdr:cNvPicPr>
          <a:picLocks noChangeAspect="1"/>
        </xdr:cNvPicPr>
      </xdr:nvPicPr>
      <xdr:blipFill>
        <a:blip xmlns:r="http://schemas.openxmlformats.org/officeDocument/2006/relationships" r:embed="rId1"/>
        <a:stretch>
          <a:fillRect/>
        </a:stretch>
      </xdr:blipFill>
      <xdr:spPr>
        <a:xfrm>
          <a:off x="533390" y="118524481"/>
          <a:ext cx="2124095" cy="603158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124351</xdr:colOff>
      <xdr:row>5</xdr:row>
      <xdr:rowOff>38561</xdr:rowOff>
    </xdr:from>
    <xdr:to>
      <xdr:col>9</xdr:col>
      <xdr:colOff>210928</xdr:colOff>
      <xdr:row>44</xdr:row>
      <xdr:rowOff>75747</xdr:rowOff>
    </xdr:to>
    <xdr:pic>
      <xdr:nvPicPr>
        <xdr:cNvPr id="2" name="図 1">
          <a:extLst>
            <a:ext uri="{FF2B5EF4-FFF2-40B4-BE49-F238E27FC236}">
              <a16:creationId xmlns:a16="http://schemas.microsoft.com/office/drawing/2014/main" id="{7BDA7203-CED8-4F9D-906F-F122395A007A}"/>
            </a:ext>
          </a:extLst>
        </xdr:cNvPr>
        <xdr:cNvPicPr>
          <a:picLocks noChangeAspect="1"/>
        </xdr:cNvPicPr>
      </xdr:nvPicPr>
      <xdr:blipFill>
        <a:blip xmlns:r="http://schemas.openxmlformats.org/officeDocument/2006/relationships" r:embed="rId1"/>
        <a:stretch>
          <a:fillRect/>
        </a:stretch>
      </xdr:blipFill>
      <xdr:spPr>
        <a:xfrm>
          <a:off x="530751" y="126886161"/>
          <a:ext cx="2131277" cy="6031586"/>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123168</xdr:colOff>
      <xdr:row>5</xdr:row>
      <xdr:rowOff>40466</xdr:rowOff>
    </xdr:from>
    <xdr:to>
      <xdr:col>9</xdr:col>
      <xdr:colOff>212112</xdr:colOff>
      <xdr:row>44</xdr:row>
      <xdr:rowOff>77652</xdr:rowOff>
    </xdr:to>
    <xdr:pic>
      <xdr:nvPicPr>
        <xdr:cNvPr id="2" name="図 1">
          <a:extLst>
            <a:ext uri="{FF2B5EF4-FFF2-40B4-BE49-F238E27FC236}">
              <a16:creationId xmlns:a16="http://schemas.microsoft.com/office/drawing/2014/main" id="{77C40C05-AEDA-4F56-AADD-8D7F381F40B2}"/>
            </a:ext>
          </a:extLst>
        </xdr:cNvPr>
        <xdr:cNvPicPr>
          <a:picLocks noChangeAspect="1"/>
        </xdr:cNvPicPr>
      </xdr:nvPicPr>
      <xdr:blipFill>
        <a:blip xmlns:r="http://schemas.openxmlformats.org/officeDocument/2006/relationships" r:embed="rId1"/>
        <a:stretch>
          <a:fillRect/>
        </a:stretch>
      </xdr:blipFill>
      <xdr:spPr>
        <a:xfrm>
          <a:off x="529568" y="135276416"/>
          <a:ext cx="2133644" cy="6031586"/>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122745</xdr:colOff>
      <xdr:row>5</xdr:row>
      <xdr:rowOff>48076</xdr:rowOff>
    </xdr:from>
    <xdr:to>
      <xdr:col>9</xdr:col>
      <xdr:colOff>212536</xdr:colOff>
      <xdr:row>44</xdr:row>
      <xdr:rowOff>94787</xdr:rowOff>
    </xdr:to>
    <xdr:pic>
      <xdr:nvPicPr>
        <xdr:cNvPr id="2" name="図 1">
          <a:extLst>
            <a:ext uri="{FF2B5EF4-FFF2-40B4-BE49-F238E27FC236}">
              <a16:creationId xmlns:a16="http://schemas.microsoft.com/office/drawing/2014/main" id="{4AE11C5E-15CC-48AB-B9E2-0EA9FCD82978}"/>
            </a:ext>
          </a:extLst>
        </xdr:cNvPr>
        <xdr:cNvPicPr>
          <a:picLocks noChangeAspect="1"/>
        </xdr:cNvPicPr>
      </xdr:nvPicPr>
      <xdr:blipFill>
        <a:blip xmlns:r="http://schemas.openxmlformats.org/officeDocument/2006/relationships" r:embed="rId1"/>
        <a:stretch>
          <a:fillRect/>
        </a:stretch>
      </xdr:blipFill>
      <xdr:spPr>
        <a:xfrm>
          <a:off x="529145" y="143672376"/>
          <a:ext cx="2134491" cy="604111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xdr:from>
      <xdr:col>2</xdr:col>
      <xdr:colOff>122405</xdr:colOff>
      <xdr:row>5</xdr:row>
      <xdr:rowOff>65231</xdr:rowOff>
    </xdr:from>
    <xdr:to>
      <xdr:col>9</xdr:col>
      <xdr:colOff>212874</xdr:colOff>
      <xdr:row>44</xdr:row>
      <xdr:rowOff>102417</xdr:rowOff>
    </xdr:to>
    <xdr:pic>
      <xdr:nvPicPr>
        <xdr:cNvPr id="2" name="図 1">
          <a:extLst>
            <a:ext uri="{FF2B5EF4-FFF2-40B4-BE49-F238E27FC236}">
              <a16:creationId xmlns:a16="http://schemas.microsoft.com/office/drawing/2014/main" id="{85895386-51D0-416F-BE3B-8EA959CB8649}"/>
            </a:ext>
          </a:extLst>
        </xdr:cNvPr>
        <xdr:cNvPicPr>
          <a:picLocks noChangeAspect="1"/>
        </xdr:cNvPicPr>
      </xdr:nvPicPr>
      <xdr:blipFill>
        <a:blip xmlns:r="http://schemas.openxmlformats.org/officeDocument/2006/relationships" r:embed="rId1"/>
        <a:stretch>
          <a:fillRect/>
        </a:stretch>
      </xdr:blipFill>
      <xdr:spPr>
        <a:xfrm>
          <a:off x="528805" y="152077881"/>
          <a:ext cx="2135169" cy="6031586"/>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xdr:from>
      <xdr:col>2</xdr:col>
      <xdr:colOff>123253</xdr:colOff>
      <xdr:row>5</xdr:row>
      <xdr:rowOff>48086</xdr:rowOff>
    </xdr:from>
    <xdr:to>
      <xdr:col>9</xdr:col>
      <xdr:colOff>212028</xdr:colOff>
      <xdr:row>44</xdr:row>
      <xdr:rowOff>85272</xdr:rowOff>
    </xdr:to>
    <xdr:pic>
      <xdr:nvPicPr>
        <xdr:cNvPr id="2" name="図 1">
          <a:extLst>
            <a:ext uri="{FF2B5EF4-FFF2-40B4-BE49-F238E27FC236}">
              <a16:creationId xmlns:a16="http://schemas.microsoft.com/office/drawing/2014/main" id="{F3EFD309-5C9E-4446-99EF-8878E7D9FAE8}"/>
            </a:ext>
          </a:extLst>
        </xdr:cNvPr>
        <xdr:cNvPicPr>
          <a:picLocks noChangeAspect="1"/>
        </xdr:cNvPicPr>
      </xdr:nvPicPr>
      <xdr:blipFill>
        <a:blip xmlns:r="http://schemas.openxmlformats.org/officeDocument/2006/relationships" r:embed="rId1"/>
        <a:stretch>
          <a:fillRect/>
        </a:stretch>
      </xdr:blipFill>
      <xdr:spPr>
        <a:xfrm>
          <a:off x="529653" y="160449086"/>
          <a:ext cx="2133475" cy="6031586"/>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xdr:from>
      <xdr:col>2</xdr:col>
      <xdr:colOff>123675</xdr:colOff>
      <xdr:row>5</xdr:row>
      <xdr:rowOff>49991</xdr:rowOff>
    </xdr:from>
    <xdr:to>
      <xdr:col>9</xdr:col>
      <xdr:colOff>211604</xdr:colOff>
      <xdr:row>44</xdr:row>
      <xdr:rowOff>87177</xdr:rowOff>
    </xdr:to>
    <xdr:pic>
      <xdr:nvPicPr>
        <xdr:cNvPr id="2" name="図 1">
          <a:extLst>
            <a:ext uri="{FF2B5EF4-FFF2-40B4-BE49-F238E27FC236}">
              <a16:creationId xmlns:a16="http://schemas.microsoft.com/office/drawing/2014/main" id="{2ACB01D9-09C3-4CCF-ABF2-39C310618B47}"/>
            </a:ext>
          </a:extLst>
        </xdr:cNvPr>
        <xdr:cNvPicPr>
          <a:picLocks noChangeAspect="1"/>
        </xdr:cNvPicPr>
      </xdr:nvPicPr>
      <xdr:blipFill>
        <a:blip xmlns:r="http://schemas.openxmlformats.org/officeDocument/2006/relationships" r:embed="rId1"/>
        <a:stretch>
          <a:fillRect/>
        </a:stretch>
      </xdr:blipFill>
      <xdr:spPr>
        <a:xfrm>
          <a:off x="530075" y="168839341"/>
          <a:ext cx="2132629" cy="6031586"/>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xdr:from>
      <xdr:col>2</xdr:col>
      <xdr:colOff>122151</xdr:colOff>
      <xdr:row>5</xdr:row>
      <xdr:rowOff>29026</xdr:rowOff>
    </xdr:from>
    <xdr:to>
      <xdr:col>9</xdr:col>
      <xdr:colOff>213129</xdr:colOff>
      <xdr:row>44</xdr:row>
      <xdr:rowOff>75737</xdr:rowOff>
    </xdr:to>
    <xdr:pic>
      <xdr:nvPicPr>
        <xdr:cNvPr id="2" name="図 1">
          <a:extLst>
            <a:ext uri="{FF2B5EF4-FFF2-40B4-BE49-F238E27FC236}">
              <a16:creationId xmlns:a16="http://schemas.microsoft.com/office/drawing/2014/main" id="{BE79F7C0-4100-4E51-AE09-A2FDD4DB77E5}"/>
            </a:ext>
          </a:extLst>
        </xdr:cNvPr>
        <xdr:cNvPicPr>
          <a:picLocks noChangeAspect="1"/>
        </xdr:cNvPicPr>
      </xdr:nvPicPr>
      <xdr:blipFill>
        <a:blip xmlns:r="http://schemas.openxmlformats.org/officeDocument/2006/relationships" r:embed="rId1"/>
        <a:stretch>
          <a:fillRect/>
        </a:stretch>
      </xdr:blipFill>
      <xdr:spPr>
        <a:xfrm>
          <a:off x="528551" y="177206726"/>
          <a:ext cx="2135678" cy="6041111"/>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xdr:from>
      <xdr:col>2</xdr:col>
      <xdr:colOff>125112</xdr:colOff>
      <xdr:row>5</xdr:row>
      <xdr:rowOff>46181</xdr:rowOff>
    </xdr:from>
    <xdr:to>
      <xdr:col>9</xdr:col>
      <xdr:colOff>210167</xdr:colOff>
      <xdr:row>44</xdr:row>
      <xdr:rowOff>83367</xdr:rowOff>
    </xdr:to>
    <xdr:pic>
      <xdr:nvPicPr>
        <xdr:cNvPr id="2" name="図 1">
          <a:extLst>
            <a:ext uri="{FF2B5EF4-FFF2-40B4-BE49-F238E27FC236}">
              <a16:creationId xmlns:a16="http://schemas.microsoft.com/office/drawing/2014/main" id="{9E3E5899-E4BC-42DA-AB71-1741A3B2DA1E}"/>
            </a:ext>
          </a:extLst>
        </xdr:cNvPr>
        <xdr:cNvPicPr>
          <a:picLocks noChangeAspect="1"/>
        </xdr:cNvPicPr>
      </xdr:nvPicPr>
      <xdr:blipFill>
        <a:blip xmlns:r="http://schemas.openxmlformats.org/officeDocument/2006/relationships" r:embed="rId1"/>
        <a:stretch>
          <a:fillRect/>
        </a:stretch>
      </xdr:blipFill>
      <xdr:spPr>
        <a:xfrm>
          <a:off x="531512" y="185612231"/>
          <a:ext cx="2129755" cy="6031586"/>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xdr:from>
      <xdr:col>2</xdr:col>
      <xdr:colOff>124453</xdr:colOff>
      <xdr:row>5</xdr:row>
      <xdr:rowOff>53801</xdr:rowOff>
    </xdr:from>
    <xdr:to>
      <xdr:col>9</xdr:col>
      <xdr:colOff>208923</xdr:colOff>
      <xdr:row>44</xdr:row>
      <xdr:rowOff>98607</xdr:rowOff>
    </xdr:to>
    <xdr:pic>
      <xdr:nvPicPr>
        <xdr:cNvPr id="2" name="図 1">
          <a:extLst>
            <a:ext uri="{FF2B5EF4-FFF2-40B4-BE49-F238E27FC236}">
              <a16:creationId xmlns:a16="http://schemas.microsoft.com/office/drawing/2014/main" id="{C1F13476-A621-407D-8218-A5C3F32B0EEF}"/>
            </a:ext>
          </a:extLst>
        </xdr:cNvPr>
        <xdr:cNvPicPr>
          <a:picLocks noChangeAspect="1"/>
        </xdr:cNvPicPr>
      </xdr:nvPicPr>
      <xdr:blipFill>
        <a:blip xmlns:r="http://schemas.openxmlformats.org/officeDocument/2006/relationships" r:embed="rId1"/>
        <a:stretch>
          <a:fillRect/>
        </a:stretch>
      </xdr:blipFill>
      <xdr:spPr>
        <a:xfrm>
          <a:off x="530853" y="194008201"/>
          <a:ext cx="2129170" cy="6039206"/>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xdr:from>
      <xdr:col>2</xdr:col>
      <xdr:colOff>124480</xdr:colOff>
      <xdr:row>5</xdr:row>
      <xdr:rowOff>55706</xdr:rowOff>
    </xdr:from>
    <xdr:to>
      <xdr:col>9</xdr:col>
      <xdr:colOff>208895</xdr:colOff>
      <xdr:row>44</xdr:row>
      <xdr:rowOff>92892</xdr:rowOff>
    </xdr:to>
    <xdr:pic>
      <xdr:nvPicPr>
        <xdr:cNvPr id="2" name="図 1">
          <a:extLst>
            <a:ext uri="{FF2B5EF4-FFF2-40B4-BE49-F238E27FC236}">
              <a16:creationId xmlns:a16="http://schemas.microsoft.com/office/drawing/2014/main" id="{AF39E566-7A49-48CC-A413-2B82245F16E2}"/>
            </a:ext>
          </a:extLst>
        </xdr:cNvPr>
        <xdr:cNvPicPr>
          <a:picLocks noChangeAspect="1"/>
        </xdr:cNvPicPr>
      </xdr:nvPicPr>
      <xdr:blipFill>
        <a:blip xmlns:r="http://schemas.openxmlformats.org/officeDocument/2006/relationships" r:embed="rId1"/>
        <a:stretch>
          <a:fillRect/>
        </a:stretch>
      </xdr:blipFill>
      <xdr:spPr>
        <a:xfrm>
          <a:off x="530880" y="202398456"/>
          <a:ext cx="2129115" cy="6031586"/>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xdr:from>
      <xdr:col>2</xdr:col>
      <xdr:colOff>123845</xdr:colOff>
      <xdr:row>5</xdr:row>
      <xdr:rowOff>38551</xdr:rowOff>
    </xdr:from>
    <xdr:to>
      <xdr:col>9</xdr:col>
      <xdr:colOff>211436</xdr:colOff>
      <xdr:row>44</xdr:row>
      <xdr:rowOff>85262</xdr:rowOff>
    </xdr:to>
    <xdr:pic>
      <xdr:nvPicPr>
        <xdr:cNvPr id="2" name="図 1">
          <a:extLst>
            <a:ext uri="{FF2B5EF4-FFF2-40B4-BE49-F238E27FC236}">
              <a16:creationId xmlns:a16="http://schemas.microsoft.com/office/drawing/2014/main" id="{C931DDF5-40B8-4FFA-BC1A-D540F39F6602}"/>
            </a:ext>
          </a:extLst>
        </xdr:cNvPr>
        <xdr:cNvPicPr>
          <a:picLocks noChangeAspect="1"/>
        </xdr:cNvPicPr>
      </xdr:nvPicPr>
      <xdr:blipFill>
        <a:blip xmlns:r="http://schemas.openxmlformats.org/officeDocument/2006/relationships" r:embed="rId1"/>
        <a:stretch>
          <a:fillRect/>
        </a:stretch>
      </xdr:blipFill>
      <xdr:spPr>
        <a:xfrm>
          <a:off x="530245" y="210769651"/>
          <a:ext cx="2132291" cy="6041111"/>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xdr:from>
      <xdr:col>2</xdr:col>
      <xdr:colOff>125112</xdr:colOff>
      <xdr:row>5</xdr:row>
      <xdr:rowOff>55706</xdr:rowOff>
    </xdr:from>
    <xdr:to>
      <xdr:col>9</xdr:col>
      <xdr:colOff>210167</xdr:colOff>
      <xdr:row>44</xdr:row>
      <xdr:rowOff>92892</xdr:rowOff>
    </xdr:to>
    <xdr:pic>
      <xdr:nvPicPr>
        <xdr:cNvPr id="2" name="図 1">
          <a:extLst>
            <a:ext uri="{FF2B5EF4-FFF2-40B4-BE49-F238E27FC236}">
              <a16:creationId xmlns:a16="http://schemas.microsoft.com/office/drawing/2014/main" id="{4587FC4E-112F-4192-BC34-0DFDCCC87245}"/>
            </a:ext>
          </a:extLst>
        </xdr:cNvPr>
        <xdr:cNvPicPr>
          <a:picLocks noChangeAspect="1"/>
        </xdr:cNvPicPr>
      </xdr:nvPicPr>
      <xdr:blipFill>
        <a:blip xmlns:r="http://schemas.openxmlformats.org/officeDocument/2006/relationships" r:embed="rId1"/>
        <a:stretch>
          <a:fillRect/>
        </a:stretch>
      </xdr:blipFill>
      <xdr:spPr>
        <a:xfrm>
          <a:off x="531512" y="219175156"/>
          <a:ext cx="2129755" cy="6031586"/>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xdr:from>
      <xdr:col>2</xdr:col>
      <xdr:colOff>122914</xdr:colOff>
      <xdr:row>5</xdr:row>
      <xdr:rowOff>38561</xdr:rowOff>
    </xdr:from>
    <xdr:to>
      <xdr:col>9</xdr:col>
      <xdr:colOff>212366</xdr:colOff>
      <xdr:row>44</xdr:row>
      <xdr:rowOff>75747</xdr:rowOff>
    </xdr:to>
    <xdr:pic>
      <xdr:nvPicPr>
        <xdr:cNvPr id="2" name="図 1">
          <a:extLst>
            <a:ext uri="{FF2B5EF4-FFF2-40B4-BE49-F238E27FC236}">
              <a16:creationId xmlns:a16="http://schemas.microsoft.com/office/drawing/2014/main" id="{182FA7A1-84E4-4468-BEDE-EC6EC9E78016}"/>
            </a:ext>
          </a:extLst>
        </xdr:cNvPr>
        <xdr:cNvPicPr>
          <a:picLocks noChangeAspect="1"/>
        </xdr:cNvPicPr>
      </xdr:nvPicPr>
      <xdr:blipFill>
        <a:blip xmlns:r="http://schemas.openxmlformats.org/officeDocument/2006/relationships" r:embed="rId1"/>
        <a:stretch>
          <a:fillRect/>
        </a:stretch>
      </xdr:blipFill>
      <xdr:spPr>
        <a:xfrm>
          <a:off x="529314" y="227546361"/>
          <a:ext cx="2134152" cy="6031586"/>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xdr:from>
      <xdr:col>2</xdr:col>
      <xdr:colOff>123168</xdr:colOff>
      <xdr:row>5</xdr:row>
      <xdr:rowOff>40466</xdr:rowOff>
    </xdr:from>
    <xdr:to>
      <xdr:col>9</xdr:col>
      <xdr:colOff>212112</xdr:colOff>
      <xdr:row>44</xdr:row>
      <xdr:rowOff>77652</xdr:rowOff>
    </xdr:to>
    <xdr:pic>
      <xdr:nvPicPr>
        <xdr:cNvPr id="2" name="図 1">
          <a:extLst>
            <a:ext uri="{FF2B5EF4-FFF2-40B4-BE49-F238E27FC236}">
              <a16:creationId xmlns:a16="http://schemas.microsoft.com/office/drawing/2014/main" id="{F7FFE521-C98C-4D28-93C0-AE23B97C9FCD}"/>
            </a:ext>
          </a:extLst>
        </xdr:cNvPr>
        <xdr:cNvPicPr>
          <a:picLocks noChangeAspect="1"/>
        </xdr:cNvPicPr>
      </xdr:nvPicPr>
      <xdr:blipFill>
        <a:blip xmlns:r="http://schemas.openxmlformats.org/officeDocument/2006/relationships" r:embed="rId1"/>
        <a:stretch>
          <a:fillRect/>
        </a:stretch>
      </xdr:blipFill>
      <xdr:spPr>
        <a:xfrm>
          <a:off x="529568" y="235936616"/>
          <a:ext cx="2133644" cy="6031586"/>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xdr:from>
      <xdr:col>2</xdr:col>
      <xdr:colOff>126992</xdr:colOff>
      <xdr:row>5</xdr:row>
      <xdr:rowOff>46171</xdr:rowOff>
    </xdr:from>
    <xdr:to>
      <xdr:col>9</xdr:col>
      <xdr:colOff>206383</xdr:colOff>
      <xdr:row>44</xdr:row>
      <xdr:rowOff>94787</xdr:rowOff>
    </xdr:to>
    <xdr:pic>
      <xdr:nvPicPr>
        <xdr:cNvPr id="2" name="図 1">
          <a:extLst>
            <a:ext uri="{FF2B5EF4-FFF2-40B4-BE49-F238E27FC236}">
              <a16:creationId xmlns:a16="http://schemas.microsoft.com/office/drawing/2014/main" id="{81F67A2B-2BCD-4262-B701-6C30D152C56D}"/>
            </a:ext>
          </a:extLst>
        </xdr:cNvPr>
        <xdr:cNvPicPr>
          <a:picLocks noChangeAspect="1"/>
        </xdr:cNvPicPr>
      </xdr:nvPicPr>
      <xdr:blipFill>
        <a:blip xmlns:r="http://schemas.openxmlformats.org/officeDocument/2006/relationships" r:embed="rId1"/>
        <a:stretch>
          <a:fillRect/>
        </a:stretch>
      </xdr:blipFill>
      <xdr:spPr>
        <a:xfrm>
          <a:off x="533392" y="244330671"/>
          <a:ext cx="2124091" cy="6043016"/>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xdr:from>
      <xdr:col>2</xdr:col>
      <xdr:colOff>127569</xdr:colOff>
      <xdr:row>5</xdr:row>
      <xdr:rowOff>67136</xdr:rowOff>
    </xdr:from>
    <xdr:to>
      <xdr:col>9</xdr:col>
      <xdr:colOff>205805</xdr:colOff>
      <xdr:row>44</xdr:row>
      <xdr:rowOff>104322</xdr:rowOff>
    </xdr:to>
    <xdr:pic>
      <xdr:nvPicPr>
        <xdr:cNvPr id="2" name="図 1">
          <a:extLst>
            <a:ext uri="{FF2B5EF4-FFF2-40B4-BE49-F238E27FC236}">
              <a16:creationId xmlns:a16="http://schemas.microsoft.com/office/drawing/2014/main" id="{F8702EE2-7E91-4BC4-9D91-9BE7422E8B69}"/>
            </a:ext>
          </a:extLst>
        </xdr:cNvPr>
        <xdr:cNvPicPr>
          <a:picLocks noChangeAspect="1"/>
        </xdr:cNvPicPr>
      </xdr:nvPicPr>
      <xdr:blipFill>
        <a:blip xmlns:r="http://schemas.openxmlformats.org/officeDocument/2006/relationships" r:embed="rId1"/>
        <a:stretch>
          <a:fillRect/>
        </a:stretch>
      </xdr:blipFill>
      <xdr:spPr>
        <a:xfrm>
          <a:off x="533969" y="252739986"/>
          <a:ext cx="2122936" cy="6031586"/>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xdr:from>
      <xdr:col>2</xdr:col>
      <xdr:colOff>126822</xdr:colOff>
      <xdr:row>5</xdr:row>
      <xdr:rowOff>74756</xdr:rowOff>
    </xdr:from>
    <xdr:to>
      <xdr:col>9</xdr:col>
      <xdr:colOff>206553</xdr:colOff>
      <xdr:row>44</xdr:row>
      <xdr:rowOff>111942</xdr:rowOff>
    </xdr:to>
    <xdr:pic>
      <xdr:nvPicPr>
        <xdr:cNvPr id="2" name="図 1">
          <a:extLst>
            <a:ext uri="{FF2B5EF4-FFF2-40B4-BE49-F238E27FC236}">
              <a16:creationId xmlns:a16="http://schemas.microsoft.com/office/drawing/2014/main" id="{8479AB88-7499-403B-8BED-44A95CEE311D}"/>
            </a:ext>
          </a:extLst>
        </xdr:cNvPr>
        <xdr:cNvPicPr>
          <a:picLocks noChangeAspect="1"/>
        </xdr:cNvPicPr>
      </xdr:nvPicPr>
      <xdr:blipFill>
        <a:blip xmlns:r="http://schemas.openxmlformats.org/officeDocument/2006/relationships" r:embed="rId1"/>
        <a:stretch>
          <a:fillRect/>
        </a:stretch>
      </xdr:blipFill>
      <xdr:spPr>
        <a:xfrm>
          <a:off x="533222" y="261135956"/>
          <a:ext cx="2124431" cy="6031586"/>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xdr:from>
      <xdr:col>2</xdr:col>
      <xdr:colOff>124480</xdr:colOff>
      <xdr:row>5</xdr:row>
      <xdr:rowOff>76661</xdr:rowOff>
    </xdr:from>
    <xdr:to>
      <xdr:col>9</xdr:col>
      <xdr:colOff>208895</xdr:colOff>
      <xdr:row>44</xdr:row>
      <xdr:rowOff>113847</xdr:rowOff>
    </xdr:to>
    <xdr:pic>
      <xdr:nvPicPr>
        <xdr:cNvPr id="2" name="図 1">
          <a:extLst>
            <a:ext uri="{FF2B5EF4-FFF2-40B4-BE49-F238E27FC236}">
              <a16:creationId xmlns:a16="http://schemas.microsoft.com/office/drawing/2014/main" id="{E54CBE20-DFC0-45AA-96A0-F01A680D79A9}"/>
            </a:ext>
          </a:extLst>
        </xdr:cNvPr>
        <xdr:cNvPicPr>
          <a:picLocks noChangeAspect="1"/>
        </xdr:cNvPicPr>
      </xdr:nvPicPr>
      <xdr:blipFill>
        <a:blip xmlns:r="http://schemas.openxmlformats.org/officeDocument/2006/relationships" r:embed="rId1"/>
        <a:stretch>
          <a:fillRect/>
        </a:stretch>
      </xdr:blipFill>
      <xdr:spPr>
        <a:xfrm>
          <a:off x="530880" y="269526211"/>
          <a:ext cx="2129115" cy="6031586"/>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xdr:from>
      <xdr:col>3</xdr:col>
      <xdr:colOff>22482</xdr:colOff>
      <xdr:row>5</xdr:row>
      <xdr:rowOff>57601</xdr:rowOff>
    </xdr:from>
    <xdr:to>
      <xdr:col>9</xdr:col>
      <xdr:colOff>15617</xdr:colOff>
      <xdr:row>44</xdr:row>
      <xdr:rowOff>104312</xdr:rowOff>
    </xdr:to>
    <xdr:pic>
      <xdr:nvPicPr>
        <xdr:cNvPr id="2" name="図 1">
          <a:extLst>
            <a:ext uri="{FF2B5EF4-FFF2-40B4-BE49-F238E27FC236}">
              <a16:creationId xmlns:a16="http://schemas.microsoft.com/office/drawing/2014/main" id="{73406897-BFEE-4B44-9F21-EEB622CD99A7}"/>
            </a:ext>
          </a:extLst>
        </xdr:cNvPr>
        <xdr:cNvPicPr>
          <a:picLocks noChangeAspect="1"/>
        </xdr:cNvPicPr>
      </xdr:nvPicPr>
      <xdr:blipFill>
        <a:blip xmlns:r="http://schemas.openxmlformats.org/officeDocument/2006/relationships" r:embed="rId1"/>
        <a:stretch>
          <a:fillRect/>
        </a:stretch>
      </xdr:blipFill>
      <xdr:spPr>
        <a:xfrm>
          <a:off x="720982" y="277895501"/>
          <a:ext cx="1745735" cy="6041111"/>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xdr:from>
      <xdr:col>2</xdr:col>
      <xdr:colOff>135978</xdr:colOff>
      <xdr:row>5</xdr:row>
      <xdr:rowOff>76661</xdr:rowOff>
    </xdr:from>
    <xdr:to>
      <xdr:col>9</xdr:col>
      <xdr:colOff>178346</xdr:colOff>
      <xdr:row>44</xdr:row>
      <xdr:rowOff>113847</xdr:rowOff>
    </xdr:to>
    <xdr:pic>
      <xdr:nvPicPr>
        <xdr:cNvPr id="2" name="図 1">
          <a:extLst>
            <a:ext uri="{FF2B5EF4-FFF2-40B4-BE49-F238E27FC236}">
              <a16:creationId xmlns:a16="http://schemas.microsoft.com/office/drawing/2014/main" id="{03AE0702-48C0-4A61-8C04-873D7F3EC944}"/>
            </a:ext>
          </a:extLst>
        </xdr:cNvPr>
        <xdr:cNvPicPr>
          <a:picLocks noChangeAspect="1"/>
        </xdr:cNvPicPr>
      </xdr:nvPicPr>
      <xdr:blipFill>
        <a:blip xmlns:r="http://schemas.openxmlformats.org/officeDocument/2006/relationships" r:embed="rId1"/>
        <a:stretch>
          <a:fillRect/>
        </a:stretch>
      </xdr:blipFill>
      <xdr:spPr>
        <a:xfrm>
          <a:off x="542378" y="286302911"/>
          <a:ext cx="2087068" cy="6031586"/>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73074" y="8961909"/>
          <a:ext cx="1739348" cy="51683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887289</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2949171" y="8813412"/>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Mac\Home\Downloads\202403_&#25216;&#34899;&#30340;&#21161;&#35328;_&#20837;&#21147;&#29992;&#27096;&#24335;&#65288;&#20877;&#20462;&#27491;&#65289;240514%20(2).xlsx" TargetMode="External"/><Relationship Id="rId1" Type="http://schemas.openxmlformats.org/officeDocument/2006/relationships/externalLinkPath" Target="https://d.docs.live.net/122d63ab048612b6/&#12487;&#12473;&#12463;&#12488;&#12483;&#12503;/&#9734;&#22269;&#27096;&#24335;&#65288;R06&#26032;&#12539;&#26283;&#23450;&#29256;&#65289;/&#9734;DB&#30331;&#37682;&#30011;&#38754;&#12395;&#12354;&#12387;&#12383;&#20196;&#21644;6&#24180;9&#26376;&#29256;/202403_&#25216;&#34899;&#30340;&#21161;&#35328;_&#20837;&#21147;&#29992;&#27096;&#24335;&#65288;&#20877;&#20462;&#27491;&#65289;240514%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6087;PC&#12487;&#12540;&#12479;\sawaguchi\&#9632;&#28857;&#26908;&#35201;&#38936;\&#12488;&#12531;&#12493;&#12523;&#28857;&#26908;&#35519;&#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記入の留意点"/>
      <sheetName val="様式-1P001"/>
      <sheetName val="様式-2P001"/>
      <sheetName val="様式-3P001"/>
      <sheetName val="(参考)リス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
      <sheetName val="様式B (2)"/>
      <sheetName val="様式C-1-1"/>
      <sheetName val="様式C-1-2"/>
      <sheetName val="様式C-2"/>
      <sheetName val="様式D-1-1"/>
      <sheetName val="様式D-1-2"/>
      <sheetName val="様式D-2-1"/>
      <sheetName val="様式D-2-1´"/>
      <sheetName val="様式D-3_S00"/>
      <sheetName val="様式E"/>
      <sheetName val="様式F"/>
      <sheetName val="(参考)リスト"/>
      <sheetName val="トンネル点検調書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690" dataDxfId="688" headerRowBorderDxfId="689" tableBorderDxfId="687">
  <autoFilter ref="B15:B47" xr:uid="{00000000-0009-0000-0100-000001000000}"/>
  <tableColumns count="1">
    <tableColumn id="1" xr3:uid="{00000000-0010-0000-0000-000001000000}" name="対象箇所" dataDxfId="68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685" dataDxfId="683" headerRowBorderDxfId="684" tableBorderDxfId="682">
  <autoFilter ref="C15:J47" xr:uid="{00000000-0009-0000-0100-000002000000}"/>
  <tableColumns count="8">
    <tableColumn id="9" xr3:uid="{00000000-0010-0000-0100-000009000000}" name="部位区分" totalsRowLabel="集計" dataDxfId="681" totalsRowDxfId="680"/>
    <tableColumn id="2" xr3:uid="{00000000-0010-0000-0100-000002000000}" name="変状区分" dataDxfId="679" totalsRowDxfId="678"/>
    <tableColumn id="7" xr3:uid="{00000000-0010-0000-0100-000007000000}" name="変状種類" dataDxfId="677" totalsRowDxfId="676"/>
    <tableColumn id="4" xr3:uid="{00000000-0010-0000-0100-000004000000}" name="対策区分" dataDxfId="675" totalsRowDxfId="674"/>
    <tableColumn id="5" xr3:uid="{00000000-0010-0000-0100-000005000000}" name="健全性" dataDxfId="673" totalsRowDxfId="672"/>
    <tableColumn id="12" xr3:uid="{00000000-0010-0000-0100-00000C000000}" name="調査の要否" dataDxfId="671" totalsRowDxfId="670"/>
    <tableColumn id="10" xr3:uid="{00000000-0010-0000-0100-00000A000000}" name="措置の要否" dataDxfId="669" totalsRowDxfId="668"/>
    <tableColumn id="11" xr3:uid="{00000000-0010-0000-0100-00000B000000}" name="実施有無" totalsRowFunction="count" dataDxfId="667" totalsRowDxfId="66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664" headerRowBorderDxfId="665" tableBorderDxfId="663">
  <autoFilter ref="B51:B83" xr:uid="{00000000-0009-0000-0100-00000B000000}"/>
  <tableColumns count="1">
    <tableColumn id="1" xr3:uid="{00000000-0010-0000-0200-000001000000}" name="施設の内訳" dataDxfId="66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660" headerRowBorderDxfId="661" tableBorderDxfId="659">
  <autoFilter ref="C51:C83" xr:uid="{00000000-0009-0000-0100-00000C000000}"/>
  <tableColumns count="1">
    <tableColumn id="1" xr3:uid="{00000000-0010-0000-0300-000001000000}" name="対象箇所" dataDxfId="65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657" dataDxfId="655" headerRowBorderDxfId="656" tableBorderDxfId="654">
  <autoFilter ref="D51:D83" xr:uid="{00000000-0009-0000-0100-00000D000000}"/>
  <tableColumns count="1">
    <tableColumn id="1" xr3:uid="{00000000-0010-0000-0400-000001000000}" name="部位区分" dataDxfId="65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652" dataDxfId="650" headerRowBorderDxfId="651" tableBorderDxfId="649">
  <autoFilter ref="E51:G83" xr:uid="{00000000-0009-0000-0100-00000E000000}"/>
  <tableColumns count="3">
    <tableColumn id="1" xr3:uid="{00000000-0010-0000-0500-000001000000}" name="異常の種類" dataDxfId="648"/>
    <tableColumn id="2" xr3:uid="{00000000-0010-0000-0500-000002000000}" name="異常判定区分 " dataDxfId="647"/>
    <tableColumn id="3" xr3:uid="{00000000-0010-0000-0500-000003000000}" name="実施有無" dataDxfId="64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645" dataDxfId="643" headerRowBorderDxfId="644" tableBorderDxfId="642">
  <autoFilter ref="B5:B12" xr:uid="{00000000-0009-0000-0100-000003000000}"/>
  <tableColumns count="1">
    <tableColumn id="1" xr3:uid="{00000000-0010-0000-0800-000001000000}" name="トンネルの分類" dataDxfId="64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640" dataDxfId="638" headerRowBorderDxfId="639" tableBorderDxfId="637">
  <autoFilter ref="C5:F12" xr:uid="{00000000-000C-0000-FFFF-FFFF09000000}"/>
  <tableColumns count="4">
    <tableColumn id="1" xr3:uid="{00000000-0010-0000-0900-000001000000}" name="トンネル工法" dataDxfId="636"/>
    <tableColumn id="4" xr3:uid="{F8DDB5BD-A7DE-4BB8-BD9F-E5AF467E6653}" name="自専道or一般道" dataDxfId="635"/>
    <tableColumn id="2" xr3:uid="{00000000-0010-0000-0900-000002000000}" name="緊急輸送路" dataDxfId="634"/>
    <tableColumn id="3" xr3:uid="{00000000-0010-0000-0900-000003000000}" name="代替路" dataDxfId="633"/>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61.xml"/><Relationship Id="rId1" Type="http://schemas.openxmlformats.org/officeDocument/2006/relationships/printerSettings" Target="../printerSettings/printerSettings70.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3A1D5-54CB-4C4F-9202-40D49DEB9678}">
  <sheetPr codeName="Sheet1"/>
  <dimension ref="A1:N43"/>
  <sheetViews>
    <sheetView view="pageBreakPreview" zoomScale="106" zoomScaleNormal="85" zoomScaleSheetLayoutView="106" workbookViewId="0">
      <selection sqref="A1:N2"/>
    </sheetView>
  </sheetViews>
  <sheetFormatPr defaultRowHeight="13.5" x14ac:dyDescent="0.15"/>
  <cols>
    <col min="1" max="2" width="8.75" customWidth="1"/>
    <col min="3" max="3" width="9" customWidth="1"/>
    <col min="4" max="4" width="8.75" customWidth="1"/>
    <col min="14" max="14" width="11.75" customWidth="1"/>
  </cols>
  <sheetData>
    <row r="1" spans="1:14" x14ac:dyDescent="0.15">
      <c r="A1" s="242" t="s">
        <v>296</v>
      </c>
      <c r="B1" s="242"/>
      <c r="C1" s="242"/>
      <c r="D1" s="242"/>
      <c r="E1" s="242"/>
      <c r="F1" s="242"/>
      <c r="G1" s="242"/>
      <c r="H1" s="242"/>
      <c r="I1" s="242"/>
      <c r="J1" s="242"/>
      <c r="K1" s="242"/>
      <c r="L1" s="242"/>
      <c r="M1" s="242"/>
      <c r="N1" s="242"/>
    </row>
    <row r="2" spans="1:14" x14ac:dyDescent="0.15">
      <c r="A2" s="242"/>
      <c r="B2" s="242"/>
      <c r="C2" s="242"/>
      <c r="D2" s="242"/>
      <c r="E2" s="242"/>
      <c r="F2" s="242"/>
      <c r="G2" s="242"/>
      <c r="H2" s="242"/>
      <c r="I2" s="242"/>
      <c r="J2" s="242"/>
      <c r="K2" s="242"/>
      <c r="L2" s="242"/>
      <c r="M2" s="242"/>
      <c r="N2" s="242"/>
    </row>
    <row r="3" spans="1:14" x14ac:dyDescent="0.15">
      <c r="A3" s="243" t="s">
        <v>298</v>
      </c>
      <c r="B3" s="243"/>
      <c r="C3" s="243"/>
      <c r="D3" s="243"/>
      <c r="E3" s="243"/>
      <c r="F3" s="243"/>
      <c r="G3" s="243"/>
      <c r="H3" s="244" t="s">
        <v>299</v>
      </c>
      <c r="I3" s="244"/>
      <c r="J3" s="244"/>
      <c r="K3" s="244"/>
      <c r="L3" s="244"/>
      <c r="M3" s="244"/>
      <c r="N3" s="244"/>
    </row>
    <row r="4" spans="1:14" x14ac:dyDescent="0.15">
      <c r="H4" t="s">
        <v>301</v>
      </c>
    </row>
    <row r="5" spans="1:14" x14ac:dyDescent="0.15">
      <c r="H5" s="245" t="s">
        <v>300</v>
      </c>
      <c r="I5" s="245"/>
      <c r="J5" s="245"/>
      <c r="K5" s="245"/>
      <c r="L5" s="245"/>
      <c r="M5" s="245"/>
      <c r="N5" s="245"/>
    </row>
    <row r="6" spans="1:14" x14ac:dyDescent="0.15">
      <c r="H6" s="245"/>
      <c r="I6" s="245"/>
      <c r="J6" s="245"/>
      <c r="K6" s="245"/>
      <c r="L6" s="245"/>
      <c r="M6" s="245"/>
      <c r="N6" s="245"/>
    </row>
    <row r="7" spans="1:14" x14ac:dyDescent="0.15">
      <c r="H7" s="245"/>
      <c r="I7" s="245"/>
      <c r="J7" s="245"/>
      <c r="K7" s="245"/>
      <c r="L7" s="245"/>
      <c r="M7" s="245"/>
      <c r="N7" s="245"/>
    </row>
    <row r="8" spans="1:14" x14ac:dyDescent="0.15">
      <c r="H8" s="245"/>
      <c r="I8" s="245"/>
      <c r="J8" s="245"/>
      <c r="K8" s="245"/>
      <c r="L8" s="245"/>
      <c r="M8" s="245"/>
      <c r="N8" s="245"/>
    </row>
    <row r="9" spans="1:14" x14ac:dyDescent="0.15">
      <c r="H9" t="s">
        <v>374</v>
      </c>
    </row>
    <row r="10" spans="1:14" x14ac:dyDescent="0.15">
      <c r="H10" s="241" t="s">
        <v>508</v>
      </c>
      <c r="I10" s="241"/>
      <c r="J10" s="241"/>
      <c r="K10" s="241"/>
      <c r="L10" s="241"/>
      <c r="M10" s="241"/>
      <c r="N10" s="241"/>
    </row>
    <row r="11" spans="1:14" x14ac:dyDescent="0.15">
      <c r="H11" s="241"/>
      <c r="I11" s="241"/>
      <c r="J11" s="241"/>
      <c r="K11" s="241"/>
      <c r="L11" s="241"/>
      <c r="M11" s="241"/>
      <c r="N11" s="241"/>
    </row>
    <row r="12" spans="1:14" x14ac:dyDescent="0.15">
      <c r="H12" t="s">
        <v>302</v>
      </c>
    </row>
    <row r="13" spans="1:14" ht="13.5" customHeight="1" x14ac:dyDescent="0.15">
      <c r="H13" s="241" t="s">
        <v>509</v>
      </c>
      <c r="I13" s="241"/>
      <c r="J13" s="241"/>
      <c r="K13" s="241"/>
      <c r="L13" s="241"/>
      <c r="M13" s="241"/>
      <c r="N13" s="241"/>
    </row>
    <row r="14" spans="1:14" ht="13.5" customHeight="1" x14ac:dyDescent="0.15">
      <c r="H14" s="241"/>
      <c r="I14" s="241"/>
      <c r="J14" s="241"/>
      <c r="K14" s="241"/>
      <c r="L14" s="241"/>
      <c r="M14" s="241"/>
      <c r="N14" s="241"/>
    </row>
    <row r="15" spans="1:14" ht="13.5" customHeight="1" x14ac:dyDescent="0.15">
      <c r="H15" s="241"/>
      <c r="I15" s="241"/>
      <c r="J15" s="241"/>
      <c r="K15" s="241"/>
      <c r="L15" s="241"/>
      <c r="M15" s="241"/>
      <c r="N15" s="241"/>
    </row>
    <row r="16" spans="1:14" x14ac:dyDescent="0.15">
      <c r="H16" t="s">
        <v>303</v>
      </c>
    </row>
    <row r="17" spans="8:14" x14ac:dyDescent="0.15">
      <c r="H17" s="241" t="s">
        <v>510</v>
      </c>
      <c r="I17" s="241"/>
      <c r="J17" s="241"/>
      <c r="K17" s="241"/>
      <c r="L17" s="241"/>
      <c r="M17" s="241"/>
      <c r="N17" s="241"/>
    </row>
    <row r="18" spans="8:14" x14ac:dyDescent="0.15">
      <c r="H18" s="241"/>
      <c r="I18" s="241"/>
      <c r="J18" s="241"/>
      <c r="K18" s="241"/>
      <c r="L18" s="241"/>
      <c r="M18" s="241"/>
      <c r="N18" s="241"/>
    </row>
    <row r="19" spans="8:14" x14ac:dyDescent="0.15">
      <c r="H19" t="s">
        <v>304</v>
      </c>
    </row>
    <row r="20" spans="8:14" x14ac:dyDescent="0.15">
      <c r="H20" s="241" t="s">
        <v>511</v>
      </c>
      <c r="I20" s="241"/>
      <c r="J20" s="241"/>
      <c r="K20" s="241"/>
      <c r="L20" s="241"/>
      <c r="M20" s="241"/>
      <c r="N20" s="241"/>
    </row>
    <row r="21" spans="8:14" x14ac:dyDescent="0.15">
      <c r="H21" s="241"/>
      <c r="I21" s="241"/>
      <c r="J21" s="241"/>
      <c r="K21" s="241"/>
      <c r="L21" s="241"/>
      <c r="M21" s="241"/>
      <c r="N21" s="241"/>
    </row>
    <row r="22" spans="8:14" x14ac:dyDescent="0.15">
      <c r="H22" t="s">
        <v>512</v>
      </c>
    </row>
    <row r="23" spans="8:14" ht="27" customHeight="1" x14ac:dyDescent="0.15">
      <c r="H23" s="241" t="s">
        <v>513</v>
      </c>
      <c r="I23" s="241"/>
      <c r="J23" s="241"/>
      <c r="K23" s="241"/>
      <c r="L23" s="241"/>
      <c r="M23" s="241"/>
      <c r="N23" s="241"/>
    </row>
    <row r="24" spans="8:14" x14ac:dyDescent="0.15">
      <c r="H24" t="s">
        <v>514</v>
      </c>
    </row>
    <row r="25" spans="8:14" ht="27" customHeight="1" x14ac:dyDescent="0.15">
      <c r="H25" s="241" t="s">
        <v>515</v>
      </c>
      <c r="I25" s="241"/>
      <c r="J25" s="241"/>
      <c r="K25" s="241"/>
      <c r="L25" s="241"/>
      <c r="M25" s="241"/>
      <c r="N25" s="241"/>
    </row>
    <row r="26" spans="8:14" x14ac:dyDescent="0.15">
      <c r="H26" t="s">
        <v>516</v>
      </c>
    </row>
    <row r="27" spans="8:14" ht="13.5" customHeight="1" x14ac:dyDescent="0.15">
      <c r="H27" s="241" t="s">
        <v>517</v>
      </c>
      <c r="I27" s="241"/>
      <c r="J27" s="241"/>
      <c r="K27" s="241"/>
      <c r="L27" s="241"/>
      <c r="M27" s="241"/>
      <c r="N27" s="241"/>
    </row>
    <row r="28" spans="8:14" ht="13.5" customHeight="1" x14ac:dyDescent="0.15">
      <c r="H28" s="241"/>
      <c r="I28" s="241"/>
      <c r="J28" s="241"/>
      <c r="K28" s="241"/>
      <c r="L28" s="241"/>
      <c r="M28" s="241"/>
      <c r="N28" s="241"/>
    </row>
    <row r="29" spans="8:14" ht="13.5" customHeight="1" x14ac:dyDescent="0.15">
      <c r="H29" s="247" t="s">
        <v>518</v>
      </c>
      <c r="I29" s="247"/>
      <c r="J29" s="247"/>
      <c r="K29" s="247"/>
      <c r="L29" s="247"/>
      <c r="M29" s="247"/>
      <c r="N29" s="247"/>
    </row>
    <row r="30" spans="8:14" ht="13.5" customHeight="1" x14ac:dyDescent="0.15">
      <c r="H30" t="s">
        <v>519</v>
      </c>
    </row>
    <row r="31" spans="8:14" ht="13.5" customHeight="1" x14ac:dyDescent="0.15">
      <c r="H31" s="244" t="s">
        <v>368</v>
      </c>
      <c r="I31" s="244"/>
      <c r="J31" s="244"/>
      <c r="K31" s="244"/>
      <c r="L31" s="244"/>
      <c r="M31" s="244"/>
      <c r="N31" s="244"/>
    </row>
    <row r="32" spans="8:14" ht="13.5" customHeight="1" x14ac:dyDescent="0.15">
      <c r="H32" t="s">
        <v>561</v>
      </c>
    </row>
    <row r="33" spans="2:14" x14ac:dyDescent="0.15">
      <c r="H33" s="241" t="s">
        <v>562</v>
      </c>
      <c r="I33" s="241"/>
      <c r="J33" s="241"/>
      <c r="K33" s="241"/>
      <c r="L33" s="241"/>
      <c r="M33" s="241"/>
      <c r="N33" s="241"/>
    </row>
    <row r="34" spans="2:14" x14ac:dyDescent="0.15">
      <c r="H34" s="241"/>
      <c r="I34" s="241"/>
      <c r="J34" s="241"/>
      <c r="K34" s="241"/>
      <c r="L34" s="241"/>
      <c r="M34" s="241"/>
      <c r="N34" s="241"/>
    </row>
    <row r="35" spans="2:14" x14ac:dyDescent="0.15">
      <c r="B35" s="245"/>
      <c r="C35" s="245"/>
      <c r="D35" s="34"/>
      <c r="H35" s="241"/>
      <c r="I35" s="241"/>
      <c r="J35" s="241"/>
      <c r="K35" s="241"/>
      <c r="L35" s="241"/>
      <c r="M35" s="241"/>
      <c r="N35" s="241"/>
    </row>
    <row r="36" spans="2:14" x14ac:dyDescent="0.15">
      <c r="H36" s="241"/>
      <c r="I36" s="241"/>
      <c r="J36" s="241"/>
      <c r="K36" s="241"/>
      <c r="L36" s="241"/>
      <c r="M36" s="241"/>
      <c r="N36" s="241"/>
    </row>
    <row r="37" spans="2:14" x14ac:dyDescent="0.15">
      <c r="H37" s="241"/>
      <c r="I37" s="241"/>
      <c r="J37" s="241"/>
      <c r="K37" s="241"/>
      <c r="L37" s="241"/>
      <c r="M37" s="241"/>
      <c r="N37" s="241"/>
    </row>
    <row r="38" spans="2:14" ht="13.15" customHeight="1" x14ac:dyDescent="0.15">
      <c r="H38" s="246"/>
      <c r="I38" s="246"/>
      <c r="J38" s="246"/>
      <c r="K38" s="246"/>
      <c r="L38" s="246"/>
      <c r="M38" s="246"/>
      <c r="N38" s="246"/>
    </row>
    <row r="39" spans="2:14" x14ac:dyDescent="0.15">
      <c r="H39" s="241"/>
      <c r="I39" s="241"/>
      <c r="J39" s="241"/>
      <c r="K39" s="241"/>
      <c r="L39" s="241"/>
      <c r="M39" s="241"/>
      <c r="N39" s="241"/>
    </row>
    <row r="40" spans="2:14" x14ac:dyDescent="0.15">
      <c r="H40" s="241"/>
      <c r="I40" s="241"/>
      <c r="J40" s="241"/>
      <c r="K40" s="241"/>
      <c r="L40" s="241"/>
      <c r="M40" s="241"/>
      <c r="N40" s="241"/>
    </row>
    <row r="41" spans="2:14" x14ac:dyDescent="0.15">
      <c r="H41" s="241"/>
      <c r="I41" s="241"/>
      <c r="J41" s="241"/>
      <c r="K41" s="241"/>
      <c r="L41" s="241"/>
      <c r="M41" s="241"/>
      <c r="N41" s="241"/>
    </row>
    <row r="42" spans="2:14" x14ac:dyDescent="0.15">
      <c r="H42" s="241"/>
      <c r="I42" s="241"/>
      <c r="J42" s="241"/>
      <c r="K42" s="241"/>
      <c r="L42" s="241"/>
      <c r="M42" s="241"/>
      <c r="N42" s="241"/>
    </row>
    <row r="43" spans="2:14" x14ac:dyDescent="0.15">
      <c r="H43" s="241"/>
      <c r="I43" s="241"/>
      <c r="J43" s="241"/>
      <c r="K43" s="241"/>
      <c r="L43" s="241"/>
      <c r="M43" s="241"/>
      <c r="N43" s="241"/>
    </row>
  </sheetData>
  <mergeCells count="16">
    <mergeCell ref="H31:N31"/>
    <mergeCell ref="H33:N38"/>
    <mergeCell ref="B35:C35"/>
    <mergeCell ref="H39:N43"/>
    <mergeCell ref="H17:N18"/>
    <mergeCell ref="H20:N21"/>
    <mergeCell ref="H23:N23"/>
    <mergeCell ref="H25:N25"/>
    <mergeCell ref="H27:N28"/>
    <mergeCell ref="H29:N29"/>
    <mergeCell ref="H13:N15"/>
    <mergeCell ref="A1:N2"/>
    <mergeCell ref="A3:G3"/>
    <mergeCell ref="H3:N3"/>
    <mergeCell ref="H5:N8"/>
    <mergeCell ref="H10:N11"/>
  </mergeCells>
  <phoneticPr fontId="7"/>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100" zoomScaleSheetLayoutView="100" workbookViewId="0">
      <selection sqref="A1:N2"/>
    </sheetView>
  </sheetViews>
  <sheetFormatPr defaultRowHeight="13.5" x14ac:dyDescent="0.15"/>
  <cols>
    <col min="1" max="1" width="8.875" customWidth="1"/>
    <col min="2" max="3" width="9" customWidth="1"/>
    <col min="4" max="4" width="8.875" customWidth="1"/>
  </cols>
  <sheetData>
    <row r="1" spans="1:14" x14ac:dyDescent="0.15">
      <c r="A1" s="248" t="s">
        <v>297</v>
      </c>
      <c r="B1" s="248"/>
      <c r="C1" s="248"/>
      <c r="D1" s="248"/>
      <c r="E1" s="248"/>
      <c r="F1" s="248"/>
      <c r="G1" s="248"/>
      <c r="H1" s="248"/>
      <c r="I1" s="248"/>
      <c r="J1" s="248"/>
      <c r="K1" s="248"/>
      <c r="L1" s="248"/>
      <c r="M1" s="248"/>
      <c r="N1" s="248"/>
    </row>
    <row r="2" spans="1:14" x14ac:dyDescent="0.15">
      <c r="A2" s="248"/>
      <c r="B2" s="248"/>
      <c r="C2" s="248"/>
      <c r="D2" s="248"/>
      <c r="E2" s="248"/>
      <c r="F2" s="248"/>
      <c r="G2" s="248"/>
      <c r="H2" s="248"/>
      <c r="I2" s="248"/>
      <c r="J2" s="248"/>
      <c r="K2" s="248"/>
      <c r="L2" s="248"/>
      <c r="M2" s="248"/>
      <c r="N2" s="248"/>
    </row>
    <row r="22" spans="1:14" ht="13.5" customHeight="1" x14ac:dyDescent="0.15"/>
    <row r="23" spans="1:14" ht="27.75" customHeight="1" x14ac:dyDescent="0.15">
      <c r="B23" s="36"/>
      <c r="C23" s="36"/>
      <c r="D23" s="36"/>
      <c r="E23" s="36"/>
      <c r="F23" s="36"/>
      <c r="G23" s="36"/>
      <c r="H23" s="36"/>
      <c r="I23" s="36"/>
      <c r="J23" s="36"/>
      <c r="K23" s="36"/>
      <c r="L23" s="36"/>
      <c r="M23" s="36"/>
      <c r="N23" s="36"/>
    </row>
    <row r="25" spans="1:14" ht="40.5" customHeight="1" x14ac:dyDescent="0.15">
      <c r="B25" s="36"/>
      <c r="C25" s="36"/>
      <c r="D25" s="36"/>
      <c r="E25" s="36"/>
      <c r="F25" s="36"/>
      <c r="G25" s="36"/>
      <c r="H25" s="36"/>
      <c r="I25" s="36"/>
      <c r="J25" s="36"/>
      <c r="K25" s="36"/>
      <c r="L25" s="36"/>
      <c r="M25" s="36"/>
      <c r="N25" s="36"/>
    </row>
    <row r="26" spans="1:14" ht="13.5" customHeight="1" x14ac:dyDescent="0.15">
      <c r="A26" t="s">
        <v>305</v>
      </c>
      <c r="B26" s="36"/>
      <c r="C26" s="36"/>
      <c r="D26" s="36"/>
      <c r="E26" s="36"/>
      <c r="F26" s="36"/>
      <c r="G26" s="36"/>
      <c r="H26" s="36"/>
      <c r="I26" s="36"/>
      <c r="J26" s="36"/>
      <c r="K26" s="36"/>
      <c r="L26" s="36"/>
      <c r="M26" s="36"/>
      <c r="N26" s="36"/>
    </row>
    <row r="27" spans="1:14" ht="27" customHeight="1" x14ac:dyDescent="0.15">
      <c r="A27" s="241" t="s">
        <v>308</v>
      </c>
      <c r="B27" s="241"/>
      <c r="C27" s="241"/>
      <c r="D27" s="241"/>
      <c r="E27" s="241"/>
      <c r="F27" s="241"/>
      <c r="G27" s="241"/>
      <c r="H27" s="241"/>
      <c r="I27" s="241"/>
      <c r="J27" s="241"/>
      <c r="K27" s="241"/>
      <c r="L27" s="241"/>
      <c r="M27" s="241"/>
      <c r="N27" s="241"/>
    </row>
    <row r="28" spans="1:14" x14ac:dyDescent="0.15">
      <c r="A28" t="s">
        <v>306</v>
      </c>
    </row>
    <row r="29" spans="1:14" ht="40.5" customHeight="1" x14ac:dyDescent="0.15">
      <c r="A29" s="241" t="s">
        <v>307</v>
      </c>
      <c r="B29" s="241"/>
      <c r="C29" s="241"/>
      <c r="D29" s="241"/>
      <c r="E29" s="241"/>
      <c r="F29" s="241"/>
      <c r="G29" s="241"/>
      <c r="H29" s="241"/>
      <c r="I29" s="241"/>
      <c r="J29" s="241"/>
      <c r="K29" s="241"/>
      <c r="L29" s="241"/>
      <c r="M29" s="241"/>
      <c r="N29" s="241"/>
    </row>
    <row r="30" spans="1:14" ht="27" customHeight="1" x14ac:dyDescent="0.15">
      <c r="A30" s="241" t="s">
        <v>371</v>
      </c>
      <c r="B30" s="241"/>
      <c r="C30" s="241"/>
      <c r="D30" s="241"/>
      <c r="E30" s="241"/>
      <c r="F30" s="241"/>
      <c r="G30" s="241"/>
      <c r="H30" s="241"/>
      <c r="I30" s="241"/>
      <c r="J30" s="241"/>
      <c r="K30" s="241"/>
      <c r="L30" s="241"/>
      <c r="M30" s="241"/>
      <c r="N30" s="241"/>
    </row>
    <row r="32" spans="1:14" x14ac:dyDescent="0.15">
      <c r="A32" s="35"/>
      <c r="B32" s="35"/>
      <c r="C32" s="35"/>
      <c r="D32" s="35"/>
      <c r="E32" s="35"/>
      <c r="F32" s="35"/>
      <c r="G32" s="35"/>
      <c r="H32" s="35"/>
      <c r="I32" s="35"/>
      <c r="J32" s="35"/>
      <c r="K32" s="35"/>
      <c r="L32" s="35"/>
      <c r="M32" s="35"/>
      <c r="N32" s="35"/>
    </row>
    <row r="33" spans="1:14" x14ac:dyDescent="0.15">
      <c r="A33" s="35"/>
      <c r="B33" s="35"/>
      <c r="C33" s="35"/>
      <c r="D33" s="35"/>
      <c r="E33" s="35"/>
      <c r="F33" s="35"/>
      <c r="G33" s="35"/>
      <c r="H33" s="35"/>
      <c r="I33" s="35"/>
      <c r="J33" s="35"/>
      <c r="K33" s="35"/>
      <c r="L33" s="35"/>
      <c r="M33" s="35"/>
      <c r="N33" s="35"/>
    </row>
    <row r="39" spans="1:14" x14ac:dyDescent="0.15">
      <c r="G39" s="34"/>
    </row>
  </sheetData>
  <mergeCells count="4">
    <mergeCell ref="A27:N27"/>
    <mergeCell ref="A29:N29"/>
    <mergeCell ref="A30:N30"/>
    <mergeCell ref="A1:N2"/>
  </mergeCells>
  <phoneticPr fontId="7"/>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81D55-8B5C-4FE9-AD7C-22E75106CF9C}">
  <sheetPr codeName="Sheet3"/>
  <dimension ref="B2:C61"/>
  <sheetViews>
    <sheetView workbookViewId="0"/>
  </sheetViews>
  <sheetFormatPr defaultColWidth="9" defaultRowHeight="13.5" x14ac:dyDescent="0.15"/>
  <cols>
    <col min="1" max="1" width="5.75" style="164" customWidth="1"/>
    <col min="2" max="2" width="5" style="164" customWidth="1"/>
    <col min="3" max="3" width="72.125" style="164" customWidth="1"/>
    <col min="4" max="6" width="9" style="164"/>
    <col min="7" max="7" width="24.75" style="164" customWidth="1"/>
    <col min="8" max="16384" width="9" style="164"/>
  </cols>
  <sheetData>
    <row r="2" spans="2:3" x14ac:dyDescent="0.15">
      <c r="B2" s="164" t="s">
        <v>520</v>
      </c>
    </row>
    <row r="3" spans="2:3" x14ac:dyDescent="0.15">
      <c r="B3" s="164" t="s">
        <v>521</v>
      </c>
    </row>
    <row r="5" spans="2:3" x14ac:dyDescent="0.15">
      <c r="B5" s="164" t="s">
        <v>522</v>
      </c>
    </row>
    <row r="6" spans="2:3" x14ac:dyDescent="0.15">
      <c r="C6" s="165" t="s">
        <v>523</v>
      </c>
    </row>
    <row r="7" spans="2:3" x14ac:dyDescent="0.15">
      <c r="C7" s="164" t="s">
        <v>524</v>
      </c>
    </row>
    <row r="8" spans="2:3" x14ac:dyDescent="0.15">
      <c r="C8" s="164" t="s">
        <v>525</v>
      </c>
    </row>
    <row r="11" spans="2:3" x14ac:dyDescent="0.15">
      <c r="B11" s="164" t="s">
        <v>526</v>
      </c>
    </row>
    <row r="12" spans="2:3" x14ac:dyDescent="0.15">
      <c r="C12" s="164" t="s">
        <v>527</v>
      </c>
    </row>
    <row r="13" spans="2:3" x14ac:dyDescent="0.15">
      <c r="C13" s="164" t="s">
        <v>528</v>
      </c>
    </row>
    <row r="14" spans="2:3" x14ac:dyDescent="0.15">
      <c r="C14" s="164" t="s">
        <v>529</v>
      </c>
    </row>
    <row r="15" spans="2:3" x14ac:dyDescent="0.15">
      <c r="C15" s="164" t="s">
        <v>530</v>
      </c>
    </row>
    <row r="16" spans="2:3" x14ac:dyDescent="0.15">
      <c r="C16" s="164" t="s">
        <v>531</v>
      </c>
    </row>
    <row r="32" spans="3:3" x14ac:dyDescent="0.15">
      <c r="C32" s="164" t="s">
        <v>532</v>
      </c>
    </row>
    <row r="41" spans="2:3" x14ac:dyDescent="0.15">
      <c r="B41" s="164" t="s">
        <v>533</v>
      </c>
    </row>
    <row r="42" spans="2:3" x14ac:dyDescent="0.15">
      <c r="C42" s="164" t="s">
        <v>534</v>
      </c>
    </row>
    <row r="43" spans="2:3" x14ac:dyDescent="0.15">
      <c r="C43" s="164" t="s">
        <v>535</v>
      </c>
    </row>
    <row r="44" spans="2:3" x14ac:dyDescent="0.15">
      <c r="C44" s="164" t="s">
        <v>536</v>
      </c>
    </row>
    <row r="45" spans="2:3" x14ac:dyDescent="0.15">
      <c r="C45" s="164" t="s">
        <v>537</v>
      </c>
    </row>
    <row r="46" spans="2:3" x14ac:dyDescent="0.15">
      <c r="C46" s="164" t="s">
        <v>538</v>
      </c>
    </row>
    <row r="47" spans="2:3" x14ac:dyDescent="0.15">
      <c r="C47" s="164" t="s">
        <v>539</v>
      </c>
    </row>
    <row r="48" spans="2:3" x14ac:dyDescent="0.15">
      <c r="C48" s="164" t="s">
        <v>540</v>
      </c>
    </row>
    <row r="49" spans="3:3" x14ac:dyDescent="0.15">
      <c r="C49" s="164" t="s">
        <v>541</v>
      </c>
    </row>
    <row r="50" spans="3:3" x14ac:dyDescent="0.15">
      <c r="C50" s="164" t="s">
        <v>542</v>
      </c>
    </row>
    <row r="52" spans="3:3" x14ac:dyDescent="0.15">
      <c r="C52" s="164" t="s">
        <v>543</v>
      </c>
    </row>
    <row r="53" spans="3:3" x14ac:dyDescent="0.15">
      <c r="C53" s="164" t="s">
        <v>544</v>
      </c>
    </row>
    <row r="54" spans="3:3" x14ac:dyDescent="0.15">
      <c r="C54" s="164" t="s">
        <v>545</v>
      </c>
    </row>
    <row r="55" spans="3:3" x14ac:dyDescent="0.15">
      <c r="C55" s="164" t="s">
        <v>546</v>
      </c>
    </row>
    <row r="59" spans="3:3" x14ac:dyDescent="0.15">
      <c r="C59" s="165" t="s">
        <v>547</v>
      </c>
    </row>
    <row r="60" spans="3:3" x14ac:dyDescent="0.15">
      <c r="C60" s="164" t="s">
        <v>548</v>
      </c>
    </row>
    <row r="61" spans="3:3" x14ac:dyDescent="0.15">
      <c r="C61" s="164" t="s">
        <v>549</v>
      </c>
    </row>
  </sheetData>
  <phoneticPr fontId="7"/>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5" style="2" customWidth="1"/>
    <col min="2" max="12" width="5.875" style="1" customWidth="1"/>
    <col min="13" max="14" width="3.25" style="1" customWidth="1"/>
    <col min="15" max="18" width="5.875" style="1" customWidth="1"/>
    <col min="19" max="22" width="3.25" style="1" customWidth="1"/>
    <col min="23" max="23" width="5.875" style="6" customWidth="1"/>
    <col min="24" max="24" width="9.625" style="6" customWidth="1"/>
    <col min="25" max="25" width="5.875" style="6" customWidth="1"/>
    <col min="26" max="26" width="5.875" style="1" customWidth="1"/>
    <col min="27" max="28" width="3.25" style="1" customWidth="1"/>
    <col min="29" max="29" width="1.5" style="2" customWidth="1"/>
    <col min="30" max="30" width="9" style="2"/>
    <col min="31" max="33" width="8.75" style="2" customWidth="1"/>
    <col min="34" max="34" width="10.875" style="2" customWidth="1"/>
    <col min="35" max="16384" width="9" style="2"/>
  </cols>
  <sheetData>
    <row r="1" spans="2:37" ht="10.5" customHeight="1" x14ac:dyDescent="0.15"/>
    <row r="2" spans="2:37" ht="24.95" customHeight="1" x14ac:dyDescent="0.15">
      <c r="B2" s="5" t="s">
        <v>240</v>
      </c>
      <c r="C2" s="5"/>
      <c r="D2" s="5"/>
      <c r="E2" s="5"/>
      <c r="F2" s="5"/>
      <c r="G2" s="5"/>
      <c r="H2" s="5"/>
      <c r="I2" s="5"/>
      <c r="J2" s="5"/>
      <c r="K2" s="5"/>
      <c r="L2" s="5"/>
      <c r="M2" s="5"/>
      <c r="N2" s="5"/>
      <c r="O2" s="5"/>
      <c r="P2" s="5"/>
      <c r="Q2" s="5"/>
      <c r="R2" s="5"/>
      <c r="S2" s="251" t="s">
        <v>436</v>
      </c>
      <c r="T2" s="252"/>
      <c r="U2" s="252"/>
      <c r="V2" s="258"/>
      <c r="W2" s="363" t="s">
        <v>599</v>
      </c>
      <c r="X2" s="364"/>
      <c r="Y2" s="364"/>
      <c r="Z2" s="364"/>
      <c r="AA2" s="364"/>
      <c r="AB2" s="364"/>
    </row>
    <row r="3" spans="2:37" ht="20.100000000000001" customHeight="1" x14ac:dyDescent="0.15">
      <c r="B3" s="346" t="s">
        <v>17</v>
      </c>
      <c r="C3" s="346"/>
      <c r="D3" s="347" t="s">
        <v>674</v>
      </c>
      <c r="E3" s="348"/>
      <c r="F3" s="348"/>
      <c r="G3" s="348"/>
      <c r="H3" s="349" t="s">
        <v>18</v>
      </c>
      <c r="I3" s="349"/>
      <c r="J3" s="362" t="s">
        <v>567</v>
      </c>
      <c r="K3" s="331"/>
      <c r="L3" s="331"/>
      <c r="M3" s="331"/>
      <c r="N3" s="331"/>
      <c r="O3" s="332"/>
      <c r="P3" s="325" t="s">
        <v>6</v>
      </c>
      <c r="Q3" s="327"/>
      <c r="R3" s="350" t="s">
        <v>568</v>
      </c>
      <c r="S3" s="351"/>
      <c r="T3" s="351"/>
      <c r="U3" s="351"/>
      <c r="V3" s="352"/>
      <c r="W3" s="251" t="s">
        <v>136</v>
      </c>
      <c r="X3" s="252"/>
      <c r="Y3" s="252"/>
      <c r="Z3" s="356" t="s">
        <v>463</v>
      </c>
      <c r="AA3" s="357"/>
      <c r="AB3" s="358"/>
    </row>
    <row r="4" spans="2:37" ht="20.100000000000001" customHeight="1" x14ac:dyDescent="0.15">
      <c r="B4" s="359" t="s">
        <v>7</v>
      </c>
      <c r="C4" s="359"/>
      <c r="D4" s="360" t="s">
        <v>566</v>
      </c>
      <c r="E4" s="361"/>
      <c r="F4" s="361"/>
      <c r="G4" s="361"/>
      <c r="H4" s="349"/>
      <c r="I4" s="349"/>
      <c r="J4" s="333"/>
      <c r="K4" s="334"/>
      <c r="L4" s="334"/>
      <c r="M4" s="334"/>
      <c r="N4" s="334"/>
      <c r="O4" s="335"/>
      <c r="P4" s="314"/>
      <c r="Q4" s="329"/>
      <c r="R4" s="353"/>
      <c r="S4" s="354"/>
      <c r="T4" s="354"/>
      <c r="U4" s="354"/>
      <c r="V4" s="355"/>
      <c r="W4" s="251" t="s">
        <v>135</v>
      </c>
      <c r="X4" s="252"/>
      <c r="Y4" s="252"/>
      <c r="Z4" s="356" t="s">
        <v>569</v>
      </c>
      <c r="AA4" s="357"/>
      <c r="AB4" s="358"/>
    </row>
    <row r="5" spans="2:37" ht="20.100000000000001" customHeight="1" x14ac:dyDescent="0.15">
      <c r="B5" s="324" t="s">
        <v>8</v>
      </c>
      <c r="C5" s="324"/>
      <c r="D5" s="79" t="s">
        <v>9</v>
      </c>
      <c r="E5" s="311" t="s">
        <v>570</v>
      </c>
      <c r="F5" s="312"/>
      <c r="G5" s="312"/>
      <c r="H5" s="325" t="s">
        <v>134</v>
      </c>
      <c r="I5" s="326"/>
      <c r="J5" s="327"/>
      <c r="K5" s="330" t="s">
        <v>607</v>
      </c>
      <c r="L5" s="331"/>
      <c r="M5" s="331"/>
      <c r="N5" s="331"/>
      <c r="O5" s="332"/>
      <c r="P5" s="336" t="s">
        <v>133</v>
      </c>
      <c r="Q5" s="337"/>
      <c r="R5" s="340">
        <v>45884</v>
      </c>
      <c r="S5" s="341"/>
      <c r="T5" s="342"/>
      <c r="U5" s="314" t="s">
        <v>26</v>
      </c>
      <c r="V5" s="328"/>
      <c r="W5" s="329"/>
      <c r="X5" s="259" t="s">
        <v>25</v>
      </c>
      <c r="Y5" s="279"/>
      <c r="Z5" s="365">
        <v>334</v>
      </c>
      <c r="AA5" s="366"/>
      <c r="AB5" s="76" t="s">
        <v>24</v>
      </c>
    </row>
    <row r="6" spans="2:37" ht="20.100000000000001" customHeight="1" x14ac:dyDescent="0.15">
      <c r="B6" s="324"/>
      <c r="C6" s="324"/>
      <c r="D6" s="79" t="s">
        <v>10</v>
      </c>
      <c r="E6" s="311" t="s">
        <v>570</v>
      </c>
      <c r="F6" s="312"/>
      <c r="G6" s="312"/>
      <c r="H6" s="314"/>
      <c r="I6" s="328"/>
      <c r="J6" s="329"/>
      <c r="K6" s="333"/>
      <c r="L6" s="334"/>
      <c r="M6" s="334"/>
      <c r="N6" s="334"/>
      <c r="O6" s="335"/>
      <c r="P6" s="338"/>
      <c r="Q6" s="339"/>
      <c r="R6" s="343"/>
      <c r="S6" s="344"/>
      <c r="T6" s="345"/>
      <c r="U6" s="251" t="s">
        <v>11</v>
      </c>
      <c r="V6" s="252"/>
      <c r="W6" s="258"/>
      <c r="X6" s="370" t="s">
        <v>352</v>
      </c>
      <c r="Y6" s="366"/>
      <c r="Z6" s="366"/>
      <c r="AA6" s="366"/>
      <c r="AB6" s="371"/>
    </row>
    <row r="7" spans="2:37" ht="18.95" customHeight="1" x14ac:dyDescent="0.15">
      <c r="B7" s="313" t="s">
        <v>109</v>
      </c>
      <c r="C7" s="282" t="s">
        <v>123</v>
      </c>
      <c r="D7" s="283"/>
      <c r="E7" s="315">
        <v>34.23733</v>
      </c>
      <c r="F7" s="316"/>
      <c r="G7" s="317"/>
      <c r="H7" s="282" t="s">
        <v>132</v>
      </c>
      <c r="I7" s="318"/>
      <c r="J7" s="283"/>
      <c r="K7" s="319" t="s">
        <v>575</v>
      </c>
      <c r="L7" s="320"/>
      <c r="M7" s="323" t="s">
        <v>131</v>
      </c>
      <c r="N7" s="296"/>
      <c r="O7" s="282" t="s">
        <v>114</v>
      </c>
      <c r="P7" s="283"/>
      <c r="Q7" s="321" t="s">
        <v>582</v>
      </c>
      <c r="R7" s="322"/>
      <c r="S7" s="263" t="s">
        <v>130</v>
      </c>
      <c r="T7" s="282" t="s">
        <v>129</v>
      </c>
      <c r="U7" s="318"/>
      <c r="V7" s="318"/>
      <c r="W7" s="283"/>
      <c r="X7" s="83" t="s">
        <v>106</v>
      </c>
      <c r="Y7" s="77" t="s">
        <v>128</v>
      </c>
      <c r="Z7" s="84" t="s">
        <v>105</v>
      </c>
      <c r="AA7" s="359" t="s">
        <v>127</v>
      </c>
      <c r="AB7" s="359"/>
      <c r="AD7" s="4"/>
      <c r="AE7" s="2">
        <f>INT(E7/10000)</f>
        <v>0</v>
      </c>
      <c r="AF7" s="2">
        <f>INT(E7/100)-AE7*100</f>
        <v>0</v>
      </c>
      <c r="AG7" s="41">
        <f>E7-AE7*10000-AF7*100</f>
        <v>34.23733</v>
      </c>
      <c r="AH7" s="42">
        <f>ROUND(AE7+AF7/60+AG7/60/60,5)</f>
        <v>9.5099999999999994E-3</v>
      </c>
      <c r="AI7" s="42" t="str">
        <f>TEXT(AH7,"0.00000")</f>
        <v>0.00951</v>
      </c>
    </row>
    <row r="8" spans="2:37" ht="18.95" customHeight="1" x14ac:dyDescent="0.15">
      <c r="B8" s="314"/>
      <c r="C8" s="264" t="s">
        <v>120</v>
      </c>
      <c r="D8" s="265"/>
      <c r="E8" s="302">
        <v>131.91556</v>
      </c>
      <c r="F8" s="303"/>
      <c r="G8" s="304"/>
      <c r="H8" s="264" t="s">
        <v>126</v>
      </c>
      <c r="I8" s="289"/>
      <c r="J8" s="265"/>
      <c r="K8" s="319"/>
      <c r="L8" s="320"/>
      <c r="M8" s="323"/>
      <c r="N8" s="296"/>
      <c r="O8" s="264" t="s">
        <v>125</v>
      </c>
      <c r="P8" s="265"/>
      <c r="Q8" s="287">
        <v>0.25</v>
      </c>
      <c r="R8" s="288"/>
      <c r="S8" s="249"/>
      <c r="T8" s="367" t="s">
        <v>124</v>
      </c>
      <c r="U8" s="251" t="s">
        <v>199</v>
      </c>
      <c r="V8" s="252"/>
      <c r="W8" s="258"/>
      <c r="X8" s="179"/>
      <c r="Y8" s="179"/>
      <c r="Z8" s="179">
        <v>3</v>
      </c>
      <c r="AA8" s="270"/>
      <c r="AB8" s="271"/>
      <c r="AD8" s="15"/>
      <c r="AE8" s="2">
        <f>INT(E8/10000)</f>
        <v>0</v>
      </c>
      <c r="AF8" s="2">
        <f>INT(E8/100)-AE8*100</f>
        <v>1</v>
      </c>
      <c r="AG8" s="41">
        <f>E8-AE8*10000-AF8*100</f>
        <v>31.915559999999999</v>
      </c>
      <c r="AH8" s="42">
        <f>ROUND(AE8+AF8/60+AG8/60/60,5)</f>
        <v>2.5530000000000001E-2</v>
      </c>
      <c r="AI8" s="42" t="str">
        <f>TEXT(AH8,"0.00000")</f>
        <v>0.02553</v>
      </c>
    </row>
    <row r="9" spans="2:37" ht="18.95" customHeight="1" x14ac:dyDescent="0.15">
      <c r="B9" s="280" t="s">
        <v>102</v>
      </c>
      <c r="C9" s="264" t="s">
        <v>123</v>
      </c>
      <c r="D9" s="265"/>
      <c r="E9" s="302">
        <v>34.23733</v>
      </c>
      <c r="F9" s="303"/>
      <c r="G9" s="304"/>
      <c r="H9" s="305" t="s">
        <v>616</v>
      </c>
      <c r="I9" s="306"/>
      <c r="J9" s="306"/>
      <c r="K9" s="255" t="s">
        <v>615</v>
      </c>
      <c r="L9" s="256"/>
      <c r="M9" s="323"/>
      <c r="N9" s="296"/>
      <c r="O9" s="264" t="s">
        <v>122</v>
      </c>
      <c r="P9" s="265"/>
      <c r="Q9" s="309">
        <v>2338</v>
      </c>
      <c r="R9" s="310"/>
      <c r="S9" s="249"/>
      <c r="T9" s="368"/>
      <c r="U9" s="251" t="s">
        <v>121</v>
      </c>
      <c r="V9" s="252"/>
      <c r="W9" s="258"/>
      <c r="X9" s="179"/>
      <c r="Y9" s="179"/>
      <c r="Z9" s="179">
        <v>7</v>
      </c>
      <c r="AA9" s="270"/>
      <c r="AB9" s="271"/>
      <c r="AD9" s="15"/>
    </row>
    <row r="10" spans="2:37" ht="18.95" customHeight="1" x14ac:dyDescent="0.15">
      <c r="B10" s="282"/>
      <c r="C10" s="264" t="s">
        <v>120</v>
      </c>
      <c r="D10" s="265"/>
      <c r="E10" s="302">
        <v>131.91556</v>
      </c>
      <c r="F10" s="303"/>
      <c r="G10" s="304"/>
      <c r="H10" s="264" t="s">
        <v>119</v>
      </c>
      <c r="I10" s="289"/>
      <c r="J10" s="265"/>
      <c r="K10" s="287"/>
      <c r="L10" s="288"/>
      <c r="M10" s="292"/>
      <c r="N10" s="293"/>
      <c r="O10" s="264" t="s">
        <v>61</v>
      </c>
      <c r="P10" s="265"/>
      <c r="Q10" s="307"/>
      <c r="R10" s="308"/>
      <c r="S10" s="249"/>
      <c r="T10" s="369"/>
      <c r="U10" s="251" t="s">
        <v>118</v>
      </c>
      <c r="V10" s="252"/>
      <c r="W10" s="258"/>
      <c r="X10" s="179"/>
      <c r="Y10" s="179"/>
      <c r="Z10" s="179"/>
      <c r="AA10" s="270"/>
      <c r="AB10" s="271"/>
      <c r="AD10" s="15"/>
    </row>
    <row r="11" spans="2:37" ht="18.95" customHeight="1" x14ac:dyDescent="0.15">
      <c r="B11" s="264" t="s">
        <v>117</v>
      </c>
      <c r="C11" s="289"/>
      <c r="D11" s="265"/>
      <c r="E11" s="255" t="s">
        <v>571</v>
      </c>
      <c r="F11" s="257"/>
      <c r="G11" s="256"/>
      <c r="H11" s="264" t="s">
        <v>116</v>
      </c>
      <c r="I11" s="289"/>
      <c r="J11" s="265"/>
      <c r="K11" s="287" t="s">
        <v>576</v>
      </c>
      <c r="L11" s="288"/>
      <c r="M11" s="290" t="s">
        <v>115</v>
      </c>
      <c r="N11" s="291"/>
      <c r="O11" s="264" t="s">
        <v>114</v>
      </c>
      <c r="P11" s="265"/>
      <c r="Q11" s="294" t="s">
        <v>583</v>
      </c>
      <c r="R11" s="295"/>
      <c r="S11" s="249"/>
      <c r="T11" s="59" t="s">
        <v>113</v>
      </c>
      <c r="U11" s="251" t="s">
        <v>112</v>
      </c>
      <c r="V11" s="252"/>
      <c r="W11" s="258"/>
      <c r="X11" s="179"/>
      <c r="Y11" s="179"/>
      <c r="Z11" s="179"/>
      <c r="AA11" s="270"/>
      <c r="AB11" s="271"/>
      <c r="AD11" s="15"/>
    </row>
    <row r="12" spans="2:37" ht="18.95" customHeight="1" x14ac:dyDescent="0.15">
      <c r="B12" s="264" t="s">
        <v>111</v>
      </c>
      <c r="C12" s="289"/>
      <c r="D12" s="265"/>
      <c r="E12" s="255">
        <v>70</v>
      </c>
      <c r="F12" s="257"/>
      <c r="G12" s="76" t="s">
        <v>74</v>
      </c>
      <c r="H12" s="291" t="s">
        <v>110</v>
      </c>
      <c r="I12" s="263" t="s">
        <v>109</v>
      </c>
      <c r="J12" s="85" t="s">
        <v>101</v>
      </c>
      <c r="K12" s="255" t="s">
        <v>577</v>
      </c>
      <c r="L12" s="256"/>
      <c r="M12" s="292"/>
      <c r="N12" s="293"/>
      <c r="O12" s="264" t="s">
        <v>61</v>
      </c>
      <c r="P12" s="265"/>
      <c r="Q12" s="297"/>
      <c r="R12" s="298"/>
      <c r="S12" s="249"/>
      <c r="T12" s="367" t="s">
        <v>98</v>
      </c>
      <c r="U12" s="251" t="s">
        <v>97</v>
      </c>
      <c r="V12" s="252"/>
      <c r="W12" s="258"/>
      <c r="X12" s="179"/>
      <c r="Y12" s="179"/>
      <c r="Z12" s="179"/>
      <c r="AA12" s="270"/>
      <c r="AB12" s="271"/>
      <c r="AD12" s="15"/>
    </row>
    <row r="13" spans="2:37" ht="18.95" customHeight="1" x14ac:dyDescent="0.15">
      <c r="B13" s="280" t="s">
        <v>108</v>
      </c>
      <c r="C13" s="284"/>
      <c r="D13" s="281"/>
      <c r="E13" s="255">
        <v>53.2</v>
      </c>
      <c r="F13" s="257"/>
      <c r="G13" s="76" t="s">
        <v>378</v>
      </c>
      <c r="H13" s="296"/>
      <c r="I13" s="250"/>
      <c r="J13" s="85" t="s">
        <v>95</v>
      </c>
      <c r="K13" s="178">
        <v>0</v>
      </c>
      <c r="L13" s="74" t="s">
        <v>94</v>
      </c>
      <c r="M13" s="299" t="s">
        <v>107</v>
      </c>
      <c r="N13" s="300"/>
      <c r="O13" s="301"/>
      <c r="P13" s="83" t="s">
        <v>106</v>
      </c>
      <c r="Q13" s="72" t="s">
        <v>105</v>
      </c>
      <c r="R13" s="83" t="s">
        <v>61</v>
      </c>
      <c r="S13" s="249"/>
      <c r="T13" s="369"/>
      <c r="U13" s="251" t="s">
        <v>200</v>
      </c>
      <c r="V13" s="252"/>
      <c r="W13" s="258"/>
      <c r="X13" s="179"/>
      <c r="Y13" s="179"/>
      <c r="Z13" s="179"/>
      <c r="AA13" s="270"/>
      <c r="AB13" s="271"/>
      <c r="AD13" s="15"/>
      <c r="AF13" s="10"/>
      <c r="AG13" s="9"/>
      <c r="AH13" s="9"/>
      <c r="AI13" s="9"/>
      <c r="AJ13" s="11"/>
      <c r="AK13" s="7"/>
    </row>
    <row r="14" spans="2:37" ht="18.95" customHeight="1" x14ac:dyDescent="0.15">
      <c r="B14" s="280" t="s">
        <v>104</v>
      </c>
      <c r="C14" s="284"/>
      <c r="D14" s="281"/>
      <c r="E14" s="285"/>
      <c r="F14" s="286"/>
      <c r="G14" s="80" t="s">
        <v>103</v>
      </c>
      <c r="H14" s="296"/>
      <c r="I14" s="263" t="s">
        <v>102</v>
      </c>
      <c r="J14" s="85" t="s">
        <v>101</v>
      </c>
      <c r="K14" s="255" t="s">
        <v>577</v>
      </c>
      <c r="L14" s="256"/>
      <c r="M14" s="263" t="s">
        <v>100</v>
      </c>
      <c r="N14" s="251" t="s">
        <v>99</v>
      </c>
      <c r="O14" s="258"/>
      <c r="P14" s="181" t="s">
        <v>584</v>
      </c>
      <c r="Q14" s="179">
        <v>73</v>
      </c>
      <c r="R14" s="185"/>
      <c r="S14" s="249"/>
      <c r="T14" s="367" t="s">
        <v>88</v>
      </c>
      <c r="U14" s="251" t="s">
        <v>201</v>
      </c>
      <c r="V14" s="252"/>
      <c r="W14" s="258"/>
      <c r="X14" s="179"/>
      <c r="Y14" s="179" t="s">
        <v>586</v>
      </c>
      <c r="Z14" s="179">
        <v>23</v>
      </c>
      <c r="AA14" s="270"/>
      <c r="AB14" s="271"/>
      <c r="AD14" s="15"/>
      <c r="AF14" s="10"/>
      <c r="AG14" s="9"/>
      <c r="AH14" s="9"/>
      <c r="AI14" s="9"/>
      <c r="AJ14" s="11"/>
      <c r="AK14" s="7"/>
    </row>
    <row r="15" spans="2:37" ht="18.95" customHeight="1" x14ac:dyDescent="0.15">
      <c r="B15" s="60"/>
      <c r="C15" s="264" t="s">
        <v>96</v>
      </c>
      <c r="D15" s="265"/>
      <c r="E15" s="275">
        <v>9.8000000000000007</v>
      </c>
      <c r="F15" s="276"/>
      <c r="G15" s="76" t="s">
        <v>74</v>
      </c>
      <c r="H15" s="293"/>
      <c r="I15" s="250"/>
      <c r="J15" s="61" t="s">
        <v>95</v>
      </c>
      <c r="K15" s="187">
        <v>0</v>
      </c>
      <c r="L15" s="62" t="s">
        <v>94</v>
      </c>
      <c r="M15" s="249"/>
      <c r="N15" s="251" t="s">
        <v>93</v>
      </c>
      <c r="O15" s="258"/>
      <c r="P15" s="181" t="s">
        <v>585</v>
      </c>
      <c r="Q15" s="179"/>
      <c r="R15" s="185"/>
      <c r="S15" s="249"/>
      <c r="T15" s="368"/>
      <c r="U15" s="325" t="s">
        <v>86</v>
      </c>
      <c r="V15" s="326"/>
      <c r="W15" s="327"/>
      <c r="X15" s="182"/>
      <c r="Y15" s="179"/>
      <c r="Z15" s="179"/>
      <c r="AA15" s="270"/>
      <c r="AB15" s="271"/>
      <c r="AD15" s="15"/>
      <c r="AF15" s="10"/>
      <c r="AG15" s="9"/>
      <c r="AH15" s="9"/>
      <c r="AI15" s="9"/>
      <c r="AJ15" s="11"/>
      <c r="AK15" s="7"/>
    </row>
    <row r="16" spans="2:37" ht="18.95" customHeight="1" x14ac:dyDescent="0.15">
      <c r="B16" s="249" t="s">
        <v>92</v>
      </c>
      <c r="C16" s="280" t="s">
        <v>91</v>
      </c>
      <c r="D16" s="281"/>
      <c r="E16" s="275">
        <v>3</v>
      </c>
      <c r="F16" s="276"/>
      <c r="G16" s="78" t="s">
        <v>74</v>
      </c>
      <c r="H16" s="263" t="s">
        <v>90</v>
      </c>
      <c r="I16" s="264" t="s">
        <v>77</v>
      </c>
      <c r="J16" s="265"/>
      <c r="K16" s="179" t="s">
        <v>578</v>
      </c>
      <c r="L16" s="74" t="s">
        <v>69</v>
      </c>
      <c r="M16" s="249"/>
      <c r="N16" s="251" t="s">
        <v>89</v>
      </c>
      <c r="O16" s="258"/>
      <c r="P16" s="181"/>
      <c r="Q16" s="179"/>
      <c r="R16" s="185"/>
      <c r="S16" s="249"/>
      <c r="T16" s="368"/>
      <c r="U16" s="314"/>
      <c r="V16" s="328"/>
      <c r="W16" s="329"/>
      <c r="X16" s="179"/>
      <c r="Y16" s="179"/>
      <c r="Z16" s="179"/>
      <c r="AA16" s="270"/>
      <c r="AB16" s="271"/>
      <c r="AD16" s="15"/>
      <c r="AF16" s="10"/>
      <c r="AG16" s="9"/>
      <c r="AH16" s="9"/>
      <c r="AI16" s="9"/>
      <c r="AJ16" s="11"/>
      <c r="AK16" s="7"/>
    </row>
    <row r="17" spans="2:37" ht="18.95" customHeight="1" x14ac:dyDescent="0.15">
      <c r="B17" s="249"/>
      <c r="C17" s="282"/>
      <c r="D17" s="283"/>
      <c r="E17" s="275">
        <v>3</v>
      </c>
      <c r="F17" s="276"/>
      <c r="G17" s="78" t="s">
        <v>74</v>
      </c>
      <c r="H17" s="249"/>
      <c r="I17" s="280" t="s">
        <v>73</v>
      </c>
      <c r="J17" s="281"/>
      <c r="K17" s="179" t="s">
        <v>578</v>
      </c>
      <c r="L17" s="74" t="s">
        <v>69</v>
      </c>
      <c r="M17" s="249"/>
      <c r="N17" s="251" t="s">
        <v>87</v>
      </c>
      <c r="O17" s="258"/>
      <c r="P17" s="180"/>
      <c r="Q17" s="179"/>
      <c r="R17" s="185"/>
      <c r="S17" s="249"/>
      <c r="T17" s="368"/>
      <c r="U17" s="251" t="s">
        <v>83</v>
      </c>
      <c r="V17" s="252"/>
      <c r="W17" s="258"/>
      <c r="X17" s="179"/>
      <c r="Y17" s="179"/>
      <c r="Z17" s="181"/>
      <c r="AA17" s="287"/>
      <c r="AB17" s="288"/>
      <c r="AD17" s="15"/>
      <c r="AF17" s="10"/>
      <c r="AG17" s="9"/>
      <c r="AH17" s="9"/>
      <c r="AI17" s="9"/>
      <c r="AJ17" s="8"/>
      <c r="AK17" s="7"/>
    </row>
    <row r="18" spans="2:37" ht="18.95" customHeight="1" x14ac:dyDescent="0.15">
      <c r="B18" s="63"/>
      <c r="C18" s="264" t="s">
        <v>85</v>
      </c>
      <c r="D18" s="265"/>
      <c r="E18" s="275">
        <v>3.8</v>
      </c>
      <c r="F18" s="276"/>
      <c r="G18" s="78" t="s">
        <v>74</v>
      </c>
      <c r="H18" s="249"/>
      <c r="I18" s="282"/>
      <c r="J18" s="283"/>
      <c r="K18" s="179"/>
      <c r="L18" s="74" t="s">
        <v>69</v>
      </c>
      <c r="M18" s="249"/>
      <c r="N18" s="251" t="s">
        <v>84</v>
      </c>
      <c r="O18" s="258"/>
      <c r="P18" s="180"/>
      <c r="Q18" s="179"/>
      <c r="R18" s="185"/>
      <c r="S18" s="249"/>
      <c r="T18" s="368"/>
      <c r="U18" s="314" t="s">
        <v>80</v>
      </c>
      <c r="V18" s="328"/>
      <c r="W18" s="329"/>
      <c r="X18" s="183"/>
      <c r="Y18" s="183"/>
      <c r="Z18" s="184"/>
      <c r="AA18" s="270"/>
      <c r="AB18" s="271"/>
      <c r="AD18" s="15"/>
      <c r="AF18" s="10"/>
      <c r="AG18" s="9"/>
      <c r="AH18" s="9"/>
      <c r="AI18" s="9"/>
      <c r="AJ18" s="8"/>
      <c r="AK18" s="7"/>
    </row>
    <row r="19" spans="2:37" ht="18.95" customHeight="1" x14ac:dyDescent="0.15">
      <c r="B19" s="249" t="s">
        <v>82</v>
      </c>
      <c r="C19" s="282" t="s">
        <v>81</v>
      </c>
      <c r="D19" s="283"/>
      <c r="E19" s="255">
        <v>4.5</v>
      </c>
      <c r="F19" s="257"/>
      <c r="G19" s="81" t="s">
        <v>74</v>
      </c>
      <c r="H19" s="250"/>
      <c r="I19" s="264" t="s">
        <v>70</v>
      </c>
      <c r="J19" s="265"/>
      <c r="K19" s="179" t="s">
        <v>579</v>
      </c>
      <c r="L19" s="74" t="s">
        <v>69</v>
      </c>
      <c r="M19" s="249"/>
      <c r="N19" s="251"/>
      <c r="O19" s="258"/>
      <c r="P19" s="180"/>
      <c r="Q19" s="179"/>
      <c r="R19" s="185"/>
      <c r="S19" s="249"/>
      <c r="T19" s="367" t="s">
        <v>76</v>
      </c>
      <c r="U19" s="251" t="s">
        <v>202</v>
      </c>
      <c r="V19" s="252"/>
      <c r="W19" s="258"/>
      <c r="X19" s="183"/>
      <c r="Y19" s="183"/>
      <c r="Z19" s="179"/>
      <c r="AA19" s="270"/>
      <c r="AB19" s="271"/>
      <c r="AD19" s="15"/>
    </row>
    <row r="20" spans="2:37" ht="18.95" customHeight="1" x14ac:dyDescent="0.15">
      <c r="B20" s="249"/>
      <c r="C20" s="264" t="s">
        <v>79</v>
      </c>
      <c r="D20" s="265"/>
      <c r="E20" s="255">
        <v>6.2</v>
      </c>
      <c r="F20" s="257"/>
      <c r="G20" s="76" t="s">
        <v>74</v>
      </c>
      <c r="H20" s="263" t="s">
        <v>78</v>
      </c>
      <c r="I20" s="264" t="s">
        <v>77</v>
      </c>
      <c r="J20" s="265"/>
      <c r="K20" s="183" t="s">
        <v>580</v>
      </c>
      <c r="L20" s="55" t="s">
        <v>69</v>
      </c>
      <c r="M20" s="249"/>
      <c r="N20" s="251"/>
      <c r="O20" s="258"/>
      <c r="P20" s="180"/>
      <c r="Q20" s="186"/>
      <c r="R20" s="185"/>
      <c r="S20" s="249"/>
      <c r="T20" s="368"/>
      <c r="U20" s="251" t="s">
        <v>72</v>
      </c>
      <c r="V20" s="252"/>
      <c r="W20" s="258"/>
      <c r="X20" s="183"/>
      <c r="Y20" s="183"/>
      <c r="Z20" s="179"/>
      <c r="AA20" s="270"/>
      <c r="AB20" s="271"/>
      <c r="AD20" s="15"/>
    </row>
    <row r="21" spans="2:37" ht="18.95" customHeight="1" x14ac:dyDescent="0.15">
      <c r="B21" s="250"/>
      <c r="C21" s="264" t="s">
        <v>75</v>
      </c>
      <c r="D21" s="265"/>
      <c r="E21" s="255">
        <v>4.7</v>
      </c>
      <c r="F21" s="257"/>
      <c r="G21" s="76" t="s">
        <v>74</v>
      </c>
      <c r="H21" s="249"/>
      <c r="I21" s="264" t="s">
        <v>73</v>
      </c>
      <c r="J21" s="265"/>
      <c r="K21" s="179" t="s">
        <v>580</v>
      </c>
      <c r="L21" s="73" t="s">
        <v>69</v>
      </c>
      <c r="M21" s="249"/>
      <c r="N21" s="251"/>
      <c r="O21" s="258"/>
      <c r="P21" s="180"/>
      <c r="Q21" s="186"/>
      <c r="R21" s="185"/>
      <c r="S21" s="249"/>
      <c r="T21" s="368"/>
      <c r="U21" s="251" t="s">
        <v>68</v>
      </c>
      <c r="V21" s="252"/>
      <c r="W21" s="258"/>
      <c r="X21" s="183"/>
      <c r="Y21" s="183"/>
      <c r="Z21" s="179"/>
      <c r="AA21" s="270"/>
      <c r="AB21" s="271"/>
      <c r="AD21" s="15"/>
    </row>
    <row r="22" spans="2:37" ht="18.95" customHeight="1" x14ac:dyDescent="0.15">
      <c r="B22" s="61"/>
      <c r="C22" s="64" t="s">
        <v>71</v>
      </c>
      <c r="D22" s="65"/>
      <c r="E22" s="277">
        <v>0.80400000000000005</v>
      </c>
      <c r="F22" s="278"/>
      <c r="G22" s="278"/>
      <c r="H22" s="250"/>
      <c r="I22" s="264" t="s">
        <v>70</v>
      </c>
      <c r="J22" s="265"/>
      <c r="K22" s="188" t="s">
        <v>581</v>
      </c>
      <c r="L22" s="62" t="s">
        <v>69</v>
      </c>
      <c r="M22" s="259"/>
      <c r="N22" s="279"/>
      <c r="O22" s="279"/>
      <c r="P22" s="260"/>
      <c r="Q22" s="259"/>
      <c r="R22" s="260"/>
      <c r="S22" s="249"/>
      <c r="T22" s="368"/>
      <c r="U22" s="251" t="s">
        <v>203</v>
      </c>
      <c r="V22" s="252"/>
      <c r="W22" s="258"/>
      <c r="X22" s="183"/>
      <c r="Y22" s="183"/>
      <c r="Z22" s="179"/>
      <c r="AA22" s="270"/>
      <c r="AB22" s="271"/>
      <c r="AD22" s="15"/>
    </row>
    <row r="23" spans="2:37" ht="18.95" customHeight="1" x14ac:dyDescent="0.15">
      <c r="B23" s="249" t="s">
        <v>67</v>
      </c>
      <c r="C23" s="64" t="s">
        <v>66</v>
      </c>
      <c r="D23" s="65"/>
      <c r="E23" s="261">
        <v>17488</v>
      </c>
      <c r="F23" s="262"/>
      <c r="G23" s="262"/>
      <c r="H23" s="263" t="s">
        <v>65</v>
      </c>
      <c r="I23" s="264" t="s">
        <v>64</v>
      </c>
      <c r="J23" s="265"/>
      <c r="K23" s="264" t="s">
        <v>63</v>
      </c>
      <c r="L23" s="265"/>
      <c r="M23" s="251" t="s">
        <v>62</v>
      </c>
      <c r="N23" s="252"/>
      <c r="O23" s="252"/>
      <c r="P23" s="258"/>
      <c r="Q23" s="251" t="s">
        <v>61</v>
      </c>
      <c r="R23" s="258"/>
      <c r="S23" s="372" t="s">
        <v>207</v>
      </c>
      <c r="T23" s="373"/>
      <c r="U23" s="251" t="s">
        <v>206</v>
      </c>
      <c r="V23" s="252"/>
      <c r="W23" s="258"/>
      <c r="X23" s="183"/>
      <c r="Y23" s="183"/>
      <c r="Z23" s="179"/>
      <c r="AA23" s="270"/>
      <c r="AB23" s="271"/>
      <c r="AD23" s="15"/>
    </row>
    <row r="24" spans="2:37" ht="18.95" customHeight="1" x14ac:dyDescent="0.15">
      <c r="B24" s="249"/>
      <c r="C24" s="263" t="s">
        <v>60</v>
      </c>
      <c r="D24" s="251" t="s">
        <v>59</v>
      </c>
      <c r="E24" s="252"/>
      <c r="F24" s="253"/>
      <c r="G24" s="254"/>
      <c r="H24" s="249"/>
      <c r="I24" s="255"/>
      <c r="J24" s="256"/>
      <c r="K24" s="255"/>
      <c r="L24" s="256"/>
      <c r="M24" s="255"/>
      <c r="N24" s="257"/>
      <c r="O24" s="257"/>
      <c r="P24" s="256"/>
      <c r="Q24" s="255"/>
      <c r="R24" s="256"/>
      <c r="S24" s="266"/>
      <c r="T24" s="267"/>
      <c r="U24" s="251"/>
      <c r="V24" s="252"/>
      <c r="W24" s="258"/>
      <c r="X24" s="179"/>
      <c r="Y24" s="179"/>
      <c r="Z24" s="179"/>
      <c r="AA24" s="270"/>
      <c r="AB24" s="271"/>
      <c r="AD24" s="15"/>
    </row>
    <row r="25" spans="2:37" ht="18.95" customHeight="1" x14ac:dyDescent="0.15">
      <c r="B25" s="249"/>
      <c r="C25" s="249"/>
      <c r="D25" s="251" t="s">
        <v>58</v>
      </c>
      <c r="E25" s="252"/>
      <c r="F25" s="253" t="s">
        <v>572</v>
      </c>
      <c r="G25" s="254"/>
      <c r="H25" s="249"/>
      <c r="I25" s="255"/>
      <c r="J25" s="256"/>
      <c r="K25" s="255"/>
      <c r="L25" s="256"/>
      <c r="M25" s="255"/>
      <c r="N25" s="257"/>
      <c r="O25" s="257"/>
      <c r="P25" s="256"/>
      <c r="Q25" s="255"/>
      <c r="R25" s="256"/>
      <c r="S25" s="266"/>
      <c r="T25" s="267"/>
      <c r="U25" s="251"/>
      <c r="V25" s="252"/>
      <c r="W25" s="258"/>
      <c r="X25" s="179"/>
      <c r="Y25" s="179"/>
      <c r="Z25" s="179"/>
      <c r="AA25" s="270"/>
      <c r="AB25" s="271"/>
      <c r="AD25" s="15"/>
    </row>
    <row r="26" spans="2:37" ht="18.95" customHeight="1" x14ac:dyDescent="0.15">
      <c r="B26" s="249"/>
      <c r="C26" s="249"/>
      <c r="D26" s="251" t="s">
        <v>57</v>
      </c>
      <c r="E26" s="252"/>
      <c r="F26" s="253" t="s">
        <v>573</v>
      </c>
      <c r="G26" s="254"/>
      <c r="H26" s="249"/>
      <c r="I26" s="255"/>
      <c r="J26" s="256"/>
      <c r="K26" s="255"/>
      <c r="L26" s="256"/>
      <c r="M26" s="255"/>
      <c r="N26" s="257"/>
      <c r="O26" s="257"/>
      <c r="P26" s="256"/>
      <c r="Q26" s="255"/>
      <c r="R26" s="256"/>
      <c r="S26" s="268"/>
      <c r="T26" s="269"/>
      <c r="U26" s="251"/>
      <c r="V26" s="252"/>
      <c r="W26" s="258"/>
      <c r="X26" s="179"/>
      <c r="Y26" s="179"/>
      <c r="Z26" s="179"/>
      <c r="AA26" s="270"/>
      <c r="AB26" s="271"/>
      <c r="AD26" s="15"/>
    </row>
    <row r="27" spans="2:37" ht="18.95" customHeight="1" x14ac:dyDescent="0.15">
      <c r="B27" s="66"/>
      <c r="C27" s="250"/>
      <c r="D27" s="251" t="s">
        <v>56</v>
      </c>
      <c r="E27" s="252"/>
      <c r="F27" s="253" t="s">
        <v>574</v>
      </c>
      <c r="G27" s="254"/>
      <c r="H27" s="250"/>
      <c r="I27" s="255"/>
      <c r="J27" s="256"/>
      <c r="K27" s="255"/>
      <c r="L27" s="256"/>
      <c r="M27" s="255"/>
      <c r="N27" s="257"/>
      <c r="O27" s="257"/>
      <c r="P27" s="256"/>
      <c r="Q27" s="255"/>
      <c r="R27" s="256"/>
      <c r="S27" s="266" t="s">
        <v>55</v>
      </c>
      <c r="T27" s="267"/>
      <c r="U27" s="251" t="s">
        <v>54</v>
      </c>
      <c r="V27" s="252"/>
      <c r="W27" s="258"/>
      <c r="X27" s="179"/>
      <c r="Y27" s="179"/>
      <c r="Z27" s="179"/>
      <c r="AA27" s="270"/>
      <c r="AB27" s="271"/>
      <c r="AD27" s="15"/>
    </row>
    <row r="28" spans="2:37" ht="18.95" customHeight="1" x14ac:dyDescent="0.15">
      <c r="B28" s="64" t="s">
        <v>53</v>
      </c>
      <c r="C28" s="67"/>
      <c r="D28" s="65"/>
      <c r="E28" s="255" t="s">
        <v>359</v>
      </c>
      <c r="F28" s="257"/>
      <c r="G28" s="257"/>
      <c r="H28" s="257"/>
      <c r="I28" s="257"/>
      <c r="J28" s="257"/>
      <c r="K28" s="272"/>
      <c r="L28" s="273"/>
      <c r="M28" s="273"/>
      <c r="N28" s="273"/>
      <c r="O28" s="273"/>
      <c r="P28" s="273"/>
      <c r="Q28" s="273"/>
      <c r="R28" s="274"/>
      <c r="S28" s="268"/>
      <c r="T28" s="269"/>
      <c r="U28" s="251" t="s">
        <v>52</v>
      </c>
      <c r="V28" s="252"/>
      <c r="W28" s="258"/>
      <c r="X28" s="179"/>
      <c r="Y28" s="179"/>
      <c r="Z28" s="179"/>
      <c r="AA28" s="270"/>
      <c r="AB28" s="271"/>
      <c r="AD28" s="15"/>
    </row>
    <row r="29" spans="2:37" ht="15" customHeight="1" x14ac:dyDescent="0.15">
      <c r="B29" s="3"/>
      <c r="C29" s="3" t="s">
        <v>558</v>
      </c>
      <c r="D29" s="3"/>
      <c r="E29" s="3"/>
      <c r="F29" s="3"/>
      <c r="G29" s="3"/>
      <c r="H29" s="3"/>
      <c r="I29" s="3"/>
      <c r="J29" s="3"/>
      <c r="K29" s="3"/>
      <c r="L29" s="3"/>
      <c r="M29" s="3"/>
      <c r="N29" s="3"/>
      <c r="O29" s="3"/>
      <c r="P29" s="3"/>
      <c r="Q29" s="3"/>
      <c r="R29" s="3"/>
      <c r="S29" s="3"/>
      <c r="T29" s="3"/>
      <c r="U29" s="3"/>
      <c r="V29" s="3"/>
      <c r="W29" s="4"/>
      <c r="X29" s="4"/>
      <c r="Y29" s="4"/>
      <c r="Z29" s="3"/>
      <c r="AA29" s="3"/>
      <c r="AB29" s="3"/>
    </row>
    <row r="31" spans="2:37" s="1" customFormat="1" ht="18" customHeight="1" x14ac:dyDescent="0.15">
      <c r="J31" s="3"/>
      <c r="W31" s="6"/>
      <c r="X31" s="6"/>
      <c r="Y31" s="6"/>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7"/>
  <dataValidations count="4">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 allowBlank="1" showInputMessage="1" showErrorMessage="1" prompt="経度を小数点以下５桁まで入力する。" sqref="E8:G8 E10:G10" xr:uid="{5E15F1F6-99F3-4A61-B727-696EFA90EA2E}"/>
    <dataValidation allowBlank="1" showInputMessage="1" showErrorMessage="1" prompt="緯度を小数点以下５桁まで入力する。" sqref="E7:G7 E9:G9" xr:uid="{848D8CF8-C88B-4326-811E-4AF1FA14B749}"/>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B2:AN50"/>
  <sheetViews>
    <sheetView showGridLines="0" showZeros="0" view="pageBreakPreview" zoomScaleNormal="100" zoomScaleSheetLayoutView="100" workbookViewId="0"/>
  </sheetViews>
  <sheetFormatPr defaultColWidth="9" defaultRowHeight="12" x14ac:dyDescent="0.15"/>
  <cols>
    <col min="1" max="1" width="1.625" style="166" customWidth="1"/>
    <col min="2" max="2" width="5.625" style="166" customWidth="1"/>
    <col min="3" max="3" width="6.25" style="166" customWidth="1"/>
    <col min="4" max="5" width="5.875" style="166" customWidth="1"/>
    <col min="6" max="14" width="4.25" style="166" customWidth="1"/>
    <col min="15" max="26" width="4.5" style="166" customWidth="1"/>
    <col min="27" max="36" width="4.25" style="166" customWidth="1"/>
    <col min="37" max="40" width="3.25" style="166" customWidth="1"/>
    <col min="41" max="41" width="1.375" style="166" customWidth="1"/>
    <col min="42" max="16384" width="9" style="166"/>
  </cols>
  <sheetData>
    <row r="2" spans="2:40" ht="8.25" customHeight="1" x14ac:dyDescent="0.15"/>
    <row r="3" spans="2:40" ht="24.95" customHeight="1" x14ac:dyDescent="0.15">
      <c r="B3" s="375" t="s">
        <v>241</v>
      </c>
      <c r="C3" s="375"/>
      <c r="D3" s="375"/>
      <c r="E3" s="375"/>
      <c r="F3" s="375"/>
      <c r="G3" s="375"/>
      <c r="H3" s="375"/>
      <c r="I3" s="375"/>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c r="AJ3" s="375"/>
      <c r="AK3" s="375"/>
      <c r="AL3" s="375"/>
      <c r="AM3" s="375"/>
      <c r="AN3" s="375"/>
    </row>
    <row r="4" spans="2:40" ht="20.100000000000001" customHeight="1" x14ac:dyDescent="0.15">
      <c r="B4" s="376" t="s">
        <v>161</v>
      </c>
      <c r="C4" s="376"/>
      <c r="D4" s="376"/>
      <c r="E4" s="377" t="s">
        <v>674</v>
      </c>
      <c r="F4" s="378"/>
      <c r="G4" s="378"/>
      <c r="H4" s="378"/>
      <c r="I4" s="379"/>
      <c r="J4" s="380" t="s">
        <v>160</v>
      </c>
      <c r="K4" s="380"/>
      <c r="L4" s="380"/>
      <c r="M4" s="381" t="s">
        <v>602</v>
      </c>
      <c r="N4" s="382"/>
      <c r="O4" s="382"/>
      <c r="P4" s="382"/>
      <c r="Q4" s="382"/>
      <c r="R4" s="383"/>
      <c r="S4" s="389" t="s">
        <v>134</v>
      </c>
      <c r="T4" s="389"/>
      <c r="U4" s="389"/>
      <c r="V4" s="389"/>
      <c r="W4" s="389"/>
      <c r="X4" s="389"/>
      <c r="Y4" s="392" t="s">
        <v>607</v>
      </c>
      <c r="Z4" s="393"/>
      <c r="AA4" s="393"/>
      <c r="AB4" s="393"/>
      <c r="AC4" s="393"/>
      <c r="AD4" s="394"/>
      <c r="AE4" s="374" t="s">
        <v>133</v>
      </c>
      <c r="AF4" s="374"/>
      <c r="AG4" s="374"/>
      <c r="AH4" s="374"/>
      <c r="AI4" s="390">
        <v>45884</v>
      </c>
      <c r="AJ4" s="391"/>
      <c r="AK4" s="391"/>
      <c r="AL4" s="391"/>
      <c r="AM4" s="391"/>
      <c r="AN4" s="391"/>
    </row>
    <row r="5" spans="2:40" ht="20.100000000000001" customHeight="1" x14ac:dyDescent="0.15">
      <c r="B5" s="384" t="s">
        <v>0</v>
      </c>
      <c r="C5" s="384"/>
      <c r="D5" s="384"/>
      <c r="E5" s="385" t="s">
        <v>600</v>
      </c>
      <c r="F5" s="386"/>
      <c r="G5" s="386"/>
      <c r="H5" s="386"/>
      <c r="I5" s="387"/>
      <c r="J5" s="388" t="s">
        <v>1</v>
      </c>
      <c r="K5" s="388"/>
      <c r="L5" s="388"/>
      <c r="M5" s="381" t="s">
        <v>604</v>
      </c>
      <c r="N5" s="382"/>
      <c r="O5" s="382"/>
      <c r="P5" s="382"/>
      <c r="Q5" s="382"/>
      <c r="R5" s="383"/>
      <c r="S5" s="389"/>
      <c r="T5" s="389"/>
      <c r="U5" s="389"/>
      <c r="V5" s="389"/>
      <c r="W5" s="389"/>
      <c r="X5" s="389"/>
      <c r="Y5" s="395"/>
      <c r="Z5" s="396"/>
      <c r="AA5" s="396"/>
      <c r="AB5" s="396"/>
      <c r="AC5" s="396"/>
      <c r="AD5" s="397"/>
      <c r="AE5" s="374"/>
      <c r="AF5" s="374"/>
      <c r="AG5" s="374"/>
      <c r="AH5" s="374"/>
      <c r="AI5" s="391"/>
      <c r="AJ5" s="391"/>
      <c r="AK5" s="391"/>
      <c r="AL5" s="391"/>
      <c r="AM5" s="391"/>
      <c r="AN5" s="391"/>
    </row>
    <row r="6" spans="2:40" ht="13.5" customHeight="1" x14ac:dyDescent="0.15">
      <c r="B6" s="398" t="s">
        <v>159</v>
      </c>
      <c r="C6" s="398" t="s">
        <v>158</v>
      </c>
      <c r="D6" s="415" t="s">
        <v>157</v>
      </c>
      <c r="E6" s="416"/>
      <c r="F6" s="419" t="s">
        <v>156</v>
      </c>
      <c r="G6" s="420"/>
      <c r="H6" s="420"/>
      <c r="I6" s="420"/>
      <c r="J6" s="421"/>
      <c r="K6" s="425" t="s">
        <v>155</v>
      </c>
      <c r="L6" s="426"/>
      <c r="M6" s="426"/>
      <c r="N6" s="427"/>
      <c r="O6" s="450" t="s">
        <v>154</v>
      </c>
      <c r="P6" s="451"/>
      <c r="Q6" s="451"/>
      <c r="R6" s="451"/>
      <c r="S6" s="447"/>
      <c r="T6" s="447"/>
      <c r="U6" s="447"/>
      <c r="V6" s="447"/>
      <c r="W6" s="447"/>
      <c r="X6" s="447"/>
      <c r="Y6" s="447"/>
      <c r="Z6" s="447"/>
      <c r="AA6" s="447"/>
      <c r="AB6" s="447"/>
      <c r="AC6" s="447"/>
      <c r="AD6" s="448"/>
      <c r="AE6" s="431" t="s">
        <v>153</v>
      </c>
      <c r="AF6" s="432"/>
      <c r="AG6" s="432"/>
      <c r="AH6" s="432"/>
      <c r="AI6" s="432"/>
      <c r="AJ6" s="433"/>
      <c r="AK6" s="447" t="s">
        <v>152</v>
      </c>
      <c r="AL6" s="447"/>
      <c r="AM6" s="447"/>
      <c r="AN6" s="448"/>
    </row>
    <row r="7" spans="2:40" ht="13.5" customHeight="1" x14ac:dyDescent="0.15">
      <c r="B7" s="398"/>
      <c r="C7" s="399"/>
      <c r="D7" s="417"/>
      <c r="E7" s="418"/>
      <c r="F7" s="422"/>
      <c r="G7" s="423"/>
      <c r="H7" s="423"/>
      <c r="I7" s="423"/>
      <c r="J7" s="424"/>
      <c r="K7" s="428"/>
      <c r="L7" s="429"/>
      <c r="M7" s="429"/>
      <c r="N7" s="430"/>
      <c r="O7" s="374" t="s">
        <v>393</v>
      </c>
      <c r="P7" s="374"/>
      <c r="Q7" s="374"/>
      <c r="R7" s="167" t="s">
        <v>394</v>
      </c>
      <c r="S7" s="374" t="s">
        <v>395</v>
      </c>
      <c r="T7" s="374"/>
      <c r="U7" s="374" t="s">
        <v>396</v>
      </c>
      <c r="V7" s="374"/>
      <c r="W7" s="374"/>
      <c r="X7" s="374"/>
      <c r="Y7" s="457" t="s">
        <v>397</v>
      </c>
      <c r="Z7" s="458"/>
      <c r="AA7" s="458"/>
      <c r="AB7" s="459"/>
      <c r="AC7" s="401" t="s">
        <v>140</v>
      </c>
      <c r="AD7" s="452"/>
      <c r="AE7" s="434"/>
      <c r="AF7" s="435"/>
      <c r="AG7" s="435"/>
      <c r="AH7" s="435"/>
      <c r="AI7" s="435"/>
      <c r="AJ7" s="436"/>
      <c r="AK7" s="447"/>
      <c r="AL7" s="447"/>
      <c r="AM7" s="447"/>
      <c r="AN7" s="448"/>
    </row>
    <row r="8" spans="2:40" ht="13.5" customHeight="1" x14ac:dyDescent="0.15">
      <c r="B8" s="388"/>
      <c r="C8" s="400"/>
      <c r="D8" s="168" t="s">
        <v>151</v>
      </c>
      <c r="E8" s="169" t="s">
        <v>150</v>
      </c>
      <c r="F8" s="388" t="s">
        <v>149</v>
      </c>
      <c r="G8" s="388"/>
      <c r="H8" s="388"/>
      <c r="I8" s="441" t="s">
        <v>148</v>
      </c>
      <c r="J8" s="441" t="s">
        <v>147</v>
      </c>
      <c r="K8" s="441" t="s">
        <v>146</v>
      </c>
      <c r="L8" s="443" t="s">
        <v>145</v>
      </c>
      <c r="M8" s="401" t="s">
        <v>140</v>
      </c>
      <c r="N8" s="402"/>
      <c r="O8" s="413" t="s">
        <v>379</v>
      </c>
      <c r="P8" s="413" t="s">
        <v>380</v>
      </c>
      <c r="Q8" s="413" t="s">
        <v>381</v>
      </c>
      <c r="R8" s="413" t="s">
        <v>382</v>
      </c>
      <c r="S8" s="411" t="s">
        <v>383</v>
      </c>
      <c r="T8" s="411" t="s">
        <v>384</v>
      </c>
      <c r="U8" s="411" t="s">
        <v>385</v>
      </c>
      <c r="V8" s="413" t="s">
        <v>386</v>
      </c>
      <c r="W8" s="411" t="s">
        <v>387</v>
      </c>
      <c r="X8" s="411" t="s">
        <v>388</v>
      </c>
      <c r="Y8" s="413" t="s">
        <v>389</v>
      </c>
      <c r="Z8" s="413" t="s">
        <v>390</v>
      </c>
      <c r="AA8" s="413" t="s">
        <v>391</v>
      </c>
      <c r="AB8" s="411" t="s">
        <v>392</v>
      </c>
      <c r="AC8" s="453"/>
      <c r="AD8" s="454"/>
      <c r="AE8" s="405" t="s">
        <v>144</v>
      </c>
      <c r="AF8" s="407" t="s">
        <v>143</v>
      </c>
      <c r="AG8" s="407" t="s">
        <v>142</v>
      </c>
      <c r="AH8" s="409" t="s">
        <v>141</v>
      </c>
      <c r="AI8" s="401" t="s">
        <v>140</v>
      </c>
      <c r="AJ8" s="452"/>
      <c r="AK8" s="447"/>
      <c r="AL8" s="447"/>
      <c r="AM8" s="447"/>
      <c r="AN8" s="448"/>
    </row>
    <row r="9" spans="2:40" x14ac:dyDescent="0.15">
      <c r="B9" s="388"/>
      <c r="C9" s="170" t="s">
        <v>139</v>
      </c>
      <c r="D9" s="171" t="s">
        <v>138</v>
      </c>
      <c r="E9" s="171" t="s">
        <v>137</v>
      </c>
      <c r="F9" s="388"/>
      <c r="G9" s="388"/>
      <c r="H9" s="388"/>
      <c r="I9" s="442"/>
      <c r="J9" s="442"/>
      <c r="K9" s="442"/>
      <c r="L9" s="444"/>
      <c r="M9" s="403"/>
      <c r="N9" s="404"/>
      <c r="O9" s="414"/>
      <c r="P9" s="414"/>
      <c r="Q9" s="414"/>
      <c r="R9" s="414"/>
      <c r="S9" s="412"/>
      <c r="T9" s="412"/>
      <c r="U9" s="412"/>
      <c r="V9" s="414"/>
      <c r="W9" s="412"/>
      <c r="X9" s="412"/>
      <c r="Y9" s="414"/>
      <c r="Z9" s="414"/>
      <c r="AA9" s="414"/>
      <c r="AB9" s="412"/>
      <c r="AC9" s="455"/>
      <c r="AD9" s="456"/>
      <c r="AE9" s="406"/>
      <c r="AF9" s="408"/>
      <c r="AG9" s="408"/>
      <c r="AH9" s="410"/>
      <c r="AI9" s="455"/>
      <c r="AJ9" s="456"/>
      <c r="AK9" s="449"/>
      <c r="AL9" s="449"/>
      <c r="AM9" s="449"/>
      <c r="AN9" s="404"/>
    </row>
    <row r="10" spans="2:40" ht="13.5" customHeight="1" x14ac:dyDescent="0.15">
      <c r="B10" s="193" t="s">
        <v>587</v>
      </c>
      <c r="C10" s="194">
        <v>0</v>
      </c>
      <c r="D10" s="194">
        <v>0</v>
      </c>
      <c r="E10" s="194">
        <v>0</v>
      </c>
      <c r="F10" s="437" t="s">
        <v>588</v>
      </c>
      <c r="G10" s="438"/>
      <c r="H10" s="438"/>
      <c r="I10" s="189"/>
      <c r="J10" s="192"/>
      <c r="K10" s="189"/>
      <c r="L10" s="189"/>
      <c r="M10" s="439"/>
      <c r="N10" s="440"/>
      <c r="O10" s="189"/>
      <c r="P10" s="189"/>
      <c r="Q10" s="189"/>
      <c r="R10" s="189"/>
      <c r="S10" s="189"/>
      <c r="T10" s="189"/>
      <c r="U10" s="189"/>
      <c r="V10" s="189"/>
      <c r="W10" s="189"/>
      <c r="X10" s="189"/>
      <c r="Y10" s="189"/>
      <c r="Z10" s="189"/>
      <c r="AA10" s="190"/>
      <c r="AB10" s="191"/>
      <c r="AC10" s="445"/>
      <c r="AD10" s="446"/>
      <c r="AE10" s="189"/>
      <c r="AF10" s="189"/>
      <c r="AG10" s="189"/>
      <c r="AH10" s="189"/>
      <c r="AI10" s="437"/>
      <c r="AJ10" s="438"/>
      <c r="AK10" s="460"/>
      <c r="AL10" s="461"/>
      <c r="AM10" s="461"/>
      <c r="AN10" s="462"/>
    </row>
    <row r="11" spans="2:40" ht="13.5" customHeight="1" x14ac:dyDescent="0.15">
      <c r="B11" s="193">
        <v>1</v>
      </c>
      <c r="C11" s="194">
        <v>5.2</v>
      </c>
      <c r="D11" s="194">
        <v>0</v>
      </c>
      <c r="E11" s="194">
        <v>5.2</v>
      </c>
      <c r="F11" s="437"/>
      <c r="G11" s="438"/>
      <c r="H11" s="438"/>
      <c r="I11" s="189"/>
      <c r="J11" s="192"/>
      <c r="K11" s="189"/>
      <c r="L11" s="189" t="s">
        <v>590</v>
      </c>
      <c r="M11" s="439"/>
      <c r="N11" s="440"/>
      <c r="O11" s="189"/>
      <c r="P11" s="189"/>
      <c r="Q11" s="189"/>
      <c r="R11" s="189"/>
      <c r="S11" s="189"/>
      <c r="T11" s="189"/>
      <c r="U11" s="189"/>
      <c r="V11" s="189"/>
      <c r="W11" s="189"/>
      <c r="X11" s="189"/>
      <c r="Y11" s="189"/>
      <c r="Z11" s="189"/>
      <c r="AA11" s="190"/>
      <c r="AB11" s="191"/>
      <c r="AC11" s="445"/>
      <c r="AD11" s="446"/>
      <c r="AE11" s="189"/>
      <c r="AF11" s="189"/>
      <c r="AG11" s="189"/>
      <c r="AH11" s="189"/>
      <c r="AI11" s="437"/>
      <c r="AJ11" s="438"/>
      <c r="AK11" s="460"/>
      <c r="AL11" s="461"/>
      <c r="AM11" s="461"/>
      <c r="AN11" s="462"/>
    </row>
    <row r="12" spans="2:40" ht="13.5" customHeight="1" x14ac:dyDescent="0.15">
      <c r="B12" s="193">
        <v>2</v>
      </c>
      <c r="C12" s="194">
        <v>10.3</v>
      </c>
      <c r="D12" s="194">
        <v>5.2</v>
      </c>
      <c r="E12" s="194">
        <v>15.5</v>
      </c>
      <c r="F12" s="437"/>
      <c r="G12" s="438"/>
      <c r="H12" s="438"/>
      <c r="I12" s="189"/>
      <c r="J12" s="192"/>
      <c r="K12" s="189"/>
      <c r="L12" s="189" t="s">
        <v>590</v>
      </c>
      <c r="M12" s="439"/>
      <c r="N12" s="440"/>
      <c r="O12" s="189"/>
      <c r="P12" s="189" t="s">
        <v>592</v>
      </c>
      <c r="Q12" s="189"/>
      <c r="R12" s="189"/>
      <c r="S12" s="189"/>
      <c r="T12" s="189"/>
      <c r="U12" s="189" t="s">
        <v>590</v>
      </c>
      <c r="V12" s="189"/>
      <c r="W12" s="189"/>
      <c r="X12" s="189"/>
      <c r="Y12" s="189"/>
      <c r="Z12" s="189"/>
      <c r="AA12" s="190"/>
      <c r="AB12" s="191"/>
      <c r="AC12" s="445"/>
      <c r="AD12" s="446"/>
      <c r="AE12" s="189"/>
      <c r="AF12" s="189"/>
      <c r="AG12" s="189"/>
      <c r="AH12" s="189"/>
      <c r="AI12" s="437"/>
      <c r="AJ12" s="438"/>
      <c r="AK12" s="460"/>
      <c r="AL12" s="461"/>
      <c r="AM12" s="461"/>
      <c r="AN12" s="462"/>
    </row>
    <row r="13" spans="2:40" ht="13.5" customHeight="1" x14ac:dyDescent="0.15">
      <c r="B13" s="193">
        <v>3</v>
      </c>
      <c r="C13" s="194">
        <v>10.4</v>
      </c>
      <c r="D13" s="194">
        <v>15.5</v>
      </c>
      <c r="E13" s="194">
        <v>25.9</v>
      </c>
      <c r="F13" s="437"/>
      <c r="G13" s="438"/>
      <c r="H13" s="438"/>
      <c r="I13" s="189"/>
      <c r="J13" s="192"/>
      <c r="K13" s="189" t="s">
        <v>590</v>
      </c>
      <c r="L13" s="189" t="s">
        <v>590</v>
      </c>
      <c r="M13" s="439"/>
      <c r="N13" s="440"/>
      <c r="O13" s="189"/>
      <c r="P13" s="189"/>
      <c r="Q13" s="189"/>
      <c r="R13" s="189"/>
      <c r="S13" s="189"/>
      <c r="T13" s="189"/>
      <c r="U13" s="189" t="s">
        <v>590</v>
      </c>
      <c r="V13" s="189"/>
      <c r="W13" s="189"/>
      <c r="X13" s="189"/>
      <c r="Y13" s="189"/>
      <c r="Z13" s="189"/>
      <c r="AA13" s="190"/>
      <c r="AB13" s="191"/>
      <c r="AC13" s="445"/>
      <c r="AD13" s="446"/>
      <c r="AE13" s="189"/>
      <c r="AF13" s="189"/>
      <c r="AG13" s="189"/>
      <c r="AH13" s="189"/>
      <c r="AI13" s="439"/>
      <c r="AJ13" s="463"/>
      <c r="AK13" s="460"/>
      <c r="AL13" s="461"/>
      <c r="AM13" s="461"/>
      <c r="AN13" s="462"/>
    </row>
    <row r="14" spans="2:40" ht="13.5" customHeight="1" x14ac:dyDescent="0.15">
      <c r="B14" s="193">
        <v>4</v>
      </c>
      <c r="C14" s="194">
        <v>10.4</v>
      </c>
      <c r="D14" s="194">
        <v>25.9</v>
      </c>
      <c r="E14" s="194">
        <v>36.299999999999997</v>
      </c>
      <c r="F14" s="437"/>
      <c r="G14" s="438"/>
      <c r="H14" s="438"/>
      <c r="I14" s="189"/>
      <c r="J14" s="192"/>
      <c r="K14" s="189" t="s">
        <v>590</v>
      </c>
      <c r="L14" s="189" t="s">
        <v>590</v>
      </c>
      <c r="M14" s="439"/>
      <c r="N14" s="440"/>
      <c r="O14" s="189"/>
      <c r="P14" s="189"/>
      <c r="Q14" s="189"/>
      <c r="R14" s="189"/>
      <c r="S14" s="189"/>
      <c r="T14" s="189"/>
      <c r="U14" s="189"/>
      <c r="V14" s="189"/>
      <c r="W14" s="189"/>
      <c r="X14" s="189"/>
      <c r="Y14" s="189"/>
      <c r="Z14" s="189"/>
      <c r="AA14" s="190"/>
      <c r="AB14" s="191"/>
      <c r="AC14" s="445"/>
      <c r="AD14" s="446"/>
      <c r="AE14" s="189"/>
      <c r="AF14" s="189"/>
      <c r="AG14" s="190"/>
      <c r="AH14" s="191"/>
      <c r="AI14" s="437"/>
      <c r="AJ14" s="438"/>
      <c r="AK14" s="460"/>
      <c r="AL14" s="461"/>
      <c r="AM14" s="461"/>
      <c r="AN14" s="462"/>
    </row>
    <row r="15" spans="2:40" ht="13.5" customHeight="1" x14ac:dyDescent="0.15">
      <c r="B15" s="193">
        <v>5</v>
      </c>
      <c r="C15" s="194">
        <v>10.4</v>
      </c>
      <c r="D15" s="194">
        <v>36.299999999999997</v>
      </c>
      <c r="E15" s="194">
        <v>46.699999999999996</v>
      </c>
      <c r="F15" s="437"/>
      <c r="G15" s="438"/>
      <c r="H15" s="438"/>
      <c r="I15" s="189"/>
      <c r="J15" s="192"/>
      <c r="K15" s="189"/>
      <c r="L15" s="189" t="s">
        <v>590</v>
      </c>
      <c r="M15" s="439"/>
      <c r="N15" s="440"/>
      <c r="O15" s="189"/>
      <c r="P15" s="189"/>
      <c r="Q15" s="189"/>
      <c r="R15" s="189"/>
      <c r="S15" s="189"/>
      <c r="T15" s="189"/>
      <c r="U15" s="189" t="s">
        <v>590</v>
      </c>
      <c r="V15" s="189"/>
      <c r="W15" s="189"/>
      <c r="X15" s="189"/>
      <c r="Y15" s="189"/>
      <c r="Z15" s="189"/>
      <c r="AA15" s="190"/>
      <c r="AB15" s="191"/>
      <c r="AC15" s="445"/>
      <c r="AD15" s="446"/>
      <c r="AE15" s="189"/>
      <c r="AF15" s="189"/>
      <c r="AG15" s="190"/>
      <c r="AH15" s="191"/>
      <c r="AI15" s="437"/>
      <c r="AJ15" s="438"/>
      <c r="AK15" s="460"/>
      <c r="AL15" s="461"/>
      <c r="AM15" s="461"/>
      <c r="AN15" s="462"/>
    </row>
    <row r="16" spans="2:40" ht="13.5" customHeight="1" x14ac:dyDescent="0.15">
      <c r="B16" s="193">
        <v>6</v>
      </c>
      <c r="C16" s="194">
        <v>10.4</v>
      </c>
      <c r="D16" s="194">
        <v>46.699999999999996</v>
      </c>
      <c r="E16" s="194">
        <v>57.099999999999994</v>
      </c>
      <c r="F16" s="437"/>
      <c r="G16" s="438"/>
      <c r="H16" s="438"/>
      <c r="I16" s="189"/>
      <c r="J16" s="192"/>
      <c r="K16" s="189" t="s">
        <v>590</v>
      </c>
      <c r="L16" s="189" t="s">
        <v>590</v>
      </c>
      <c r="M16" s="439"/>
      <c r="N16" s="440"/>
      <c r="O16" s="189"/>
      <c r="P16" s="189"/>
      <c r="Q16" s="189"/>
      <c r="R16" s="189"/>
      <c r="S16" s="189"/>
      <c r="T16" s="189"/>
      <c r="U16" s="189"/>
      <c r="V16" s="189"/>
      <c r="W16" s="189"/>
      <c r="X16" s="189"/>
      <c r="Y16" s="189"/>
      <c r="Z16" s="189"/>
      <c r="AA16" s="190"/>
      <c r="AB16" s="191"/>
      <c r="AC16" s="445"/>
      <c r="AD16" s="446"/>
      <c r="AE16" s="189"/>
      <c r="AF16" s="189"/>
      <c r="AG16" s="190"/>
      <c r="AH16" s="191"/>
      <c r="AI16" s="437"/>
      <c r="AJ16" s="438"/>
      <c r="AK16" s="460"/>
      <c r="AL16" s="461"/>
      <c r="AM16" s="461"/>
      <c r="AN16" s="462"/>
    </row>
    <row r="17" spans="2:40" ht="13.5" customHeight="1" x14ac:dyDescent="0.15">
      <c r="B17" s="193">
        <v>7</v>
      </c>
      <c r="C17" s="194">
        <v>10.4</v>
      </c>
      <c r="D17" s="194">
        <v>57.099999999999994</v>
      </c>
      <c r="E17" s="194">
        <v>67.5</v>
      </c>
      <c r="F17" s="437"/>
      <c r="G17" s="438"/>
      <c r="H17" s="438"/>
      <c r="I17" s="189"/>
      <c r="J17" s="192"/>
      <c r="K17" s="189"/>
      <c r="L17" s="189" t="s">
        <v>590</v>
      </c>
      <c r="M17" s="439"/>
      <c r="N17" s="440"/>
      <c r="O17" s="189"/>
      <c r="P17" s="189" t="s">
        <v>593</v>
      </c>
      <c r="Q17" s="189"/>
      <c r="R17" s="189"/>
      <c r="S17" s="189"/>
      <c r="T17" s="189"/>
      <c r="U17" s="189" t="s">
        <v>590</v>
      </c>
      <c r="V17" s="189"/>
      <c r="W17" s="189"/>
      <c r="X17" s="189"/>
      <c r="Y17" s="189"/>
      <c r="Z17" s="189"/>
      <c r="AA17" s="190"/>
      <c r="AB17" s="191"/>
      <c r="AC17" s="445"/>
      <c r="AD17" s="446"/>
      <c r="AE17" s="189"/>
      <c r="AF17" s="189"/>
      <c r="AG17" s="190"/>
      <c r="AH17" s="191"/>
      <c r="AI17" s="437"/>
      <c r="AJ17" s="438"/>
      <c r="AK17" s="460"/>
      <c r="AL17" s="461"/>
      <c r="AM17" s="461"/>
      <c r="AN17" s="462"/>
    </row>
    <row r="18" spans="2:40" ht="13.5" customHeight="1" x14ac:dyDescent="0.15">
      <c r="B18" s="193">
        <v>8</v>
      </c>
      <c r="C18" s="194">
        <v>10.4</v>
      </c>
      <c r="D18" s="194">
        <v>67.5</v>
      </c>
      <c r="E18" s="194">
        <v>77.900000000000006</v>
      </c>
      <c r="F18" s="437"/>
      <c r="G18" s="438"/>
      <c r="H18" s="438"/>
      <c r="I18" s="189"/>
      <c r="J18" s="192"/>
      <c r="K18" s="189" t="s">
        <v>590</v>
      </c>
      <c r="L18" s="189" t="s">
        <v>590</v>
      </c>
      <c r="M18" s="439"/>
      <c r="N18" s="440"/>
      <c r="O18" s="189"/>
      <c r="P18" s="189"/>
      <c r="Q18" s="189"/>
      <c r="R18" s="189"/>
      <c r="S18" s="189"/>
      <c r="T18" s="189"/>
      <c r="U18" s="189"/>
      <c r="V18" s="189"/>
      <c r="W18" s="189"/>
      <c r="X18" s="189"/>
      <c r="Y18" s="189"/>
      <c r="Z18" s="189"/>
      <c r="AA18" s="190"/>
      <c r="AB18" s="191"/>
      <c r="AC18" s="445"/>
      <c r="AD18" s="446"/>
      <c r="AE18" s="189"/>
      <c r="AF18" s="189"/>
      <c r="AG18" s="190"/>
      <c r="AH18" s="191"/>
      <c r="AI18" s="437"/>
      <c r="AJ18" s="438"/>
      <c r="AK18" s="460"/>
      <c r="AL18" s="461"/>
      <c r="AM18" s="461"/>
      <c r="AN18" s="462"/>
    </row>
    <row r="19" spans="2:40" ht="13.5" customHeight="1" x14ac:dyDescent="0.15">
      <c r="B19" s="193">
        <v>9</v>
      </c>
      <c r="C19" s="194">
        <v>10.4</v>
      </c>
      <c r="D19" s="194">
        <v>77.900000000000006</v>
      </c>
      <c r="E19" s="194">
        <v>88.300000000000011</v>
      </c>
      <c r="F19" s="437"/>
      <c r="G19" s="438"/>
      <c r="H19" s="438"/>
      <c r="I19" s="189"/>
      <c r="J19" s="192"/>
      <c r="K19" s="189" t="s">
        <v>590</v>
      </c>
      <c r="L19" s="189" t="s">
        <v>590</v>
      </c>
      <c r="M19" s="439"/>
      <c r="N19" s="440"/>
      <c r="O19" s="189"/>
      <c r="P19" s="189"/>
      <c r="Q19" s="189"/>
      <c r="R19" s="189"/>
      <c r="S19" s="189"/>
      <c r="T19" s="189"/>
      <c r="U19" s="189" t="s">
        <v>590</v>
      </c>
      <c r="V19" s="189"/>
      <c r="W19" s="189"/>
      <c r="X19" s="189"/>
      <c r="Y19" s="189"/>
      <c r="Z19" s="189"/>
      <c r="AA19" s="190"/>
      <c r="AB19" s="191"/>
      <c r="AC19" s="445"/>
      <c r="AD19" s="446"/>
      <c r="AE19" s="189"/>
      <c r="AF19" s="189"/>
      <c r="AG19" s="190"/>
      <c r="AH19" s="191"/>
      <c r="AI19" s="437"/>
      <c r="AJ19" s="438"/>
      <c r="AK19" s="460"/>
      <c r="AL19" s="461"/>
      <c r="AM19" s="461"/>
      <c r="AN19" s="462"/>
    </row>
    <row r="20" spans="2:40" ht="13.5" customHeight="1" x14ac:dyDescent="0.15">
      <c r="B20" s="193">
        <v>10</v>
      </c>
      <c r="C20" s="194">
        <v>10.4</v>
      </c>
      <c r="D20" s="194">
        <v>88.300000000000011</v>
      </c>
      <c r="E20" s="194">
        <v>98.700000000000017</v>
      </c>
      <c r="F20" s="437"/>
      <c r="G20" s="438"/>
      <c r="H20" s="438"/>
      <c r="I20" s="189"/>
      <c r="J20" s="192"/>
      <c r="K20" s="189"/>
      <c r="L20" s="189" t="s">
        <v>590</v>
      </c>
      <c r="M20" s="439"/>
      <c r="N20" s="440"/>
      <c r="O20" s="189"/>
      <c r="P20" s="189"/>
      <c r="Q20" s="189"/>
      <c r="R20" s="189"/>
      <c r="S20" s="189"/>
      <c r="T20" s="189"/>
      <c r="U20" s="189" t="s">
        <v>590</v>
      </c>
      <c r="V20" s="189"/>
      <c r="W20" s="189"/>
      <c r="X20" s="189"/>
      <c r="Y20" s="189"/>
      <c r="Z20" s="189"/>
      <c r="AA20" s="190"/>
      <c r="AB20" s="191"/>
      <c r="AC20" s="445"/>
      <c r="AD20" s="446"/>
      <c r="AE20" s="189"/>
      <c r="AF20" s="189"/>
      <c r="AG20" s="190"/>
      <c r="AH20" s="191"/>
      <c r="AI20" s="437"/>
      <c r="AJ20" s="438"/>
      <c r="AK20" s="460"/>
      <c r="AL20" s="461"/>
      <c r="AM20" s="461"/>
      <c r="AN20" s="462"/>
    </row>
    <row r="21" spans="2:40" ht="13.5" customHeight="1" x14ac:dyDescent="0.15">
      <c r="B21" s="193">
        <v>11</v>
      </c>
      <c r="C21" s="194">
        <v>10.5</v>
      </c>
      <c r="D21" s="194">
        <v>98.700000000000017</v>
      </c>
      <c r="E21" s="194">
        <v>109.20000000000002</v>
      </c>
      <c r="F21" s="437"/>
      <c r="G21" s="438"/>
      <c r="H21" s="438"/>
      <c r="I21" s="189"/>
      <c r="J21" s="192"/>
      <c r="K21" s="189" t="s">
        <v>590</v>
      </c>
      <c r="L21" s="189" t="s">
        <v>591</v>
      </c>
      <c r="M21" s="439"/>
      <c r="N21" s="440"/>
      <c r="O21" s="189"/>
      <c r="P21" s="189"/>
      <c r="Q21" s="189"/>
      <c r="R21" s="189"/>
      <c r="S21" s="189"/>
      <c r="T21" s="189"/>
      <c r="U21" s="189"/>
      <c r="V21" s="189"/>
      <c r="W21" s="189"/>
      <c r="X21" s="189"/>
      <c r="Y21" s="189"/>
      <c r="Z21" s="189"/>
      <c r="AA21" s="190"/>
      <c r="AB21" s="191"/>
      <c r="AC21" s="445"/>
      <c r="AD21" s="446"/>
      <c r="AE21" s="189"/>
      <c r="AF21" s="189"/>
      <c r="AG21" s="190"/>
      <c r="AH21" s="191"/>
      <c r="AI21" s="437"/>
      <c r="AJ21" s="438"/>
      <c r="AK21" s="460"/>
      <c r="AL21" s="461"/>
      <c r="AM21" s="461"/>
      <c r="AN21" s="462"/>
    </row>
    <row r="22" spans="2:40" ht="13.5" customHeight="1" x14ac:dyDescent="0.15">
      <c r="B22" s="193">
        <v>12</v>
      </c>
      <c r="C22" s="194">
        <v>10.5</v>
      </c>
      <c r="D22" s="194">
        <v>109.20000000000002</v>
      </c>
      <c r="E22" s="194">
        <v>119.70000000000002</v>
      </c>
      <c r="F22" s="437"/>
      <c r="G22" s="438"/>
      <c r="H22" s="438"/>
      <c r="I22" s="189"/>
      <c r="J22" s="192"/>
      <c r="K22" s="189"/>
      <c r="L22" s="189" t="s">
        <v>590</v>
      </c>
      <c r="M22" s="439"/>
      <c r="N22" s="440"/>
      <c r="O22" s="189" t="s">
        <v>592</v>
      </c>
      <c r="P22" s="189" t="s">
        <v>594</v>
      </c>
      <c r="Q22" s="189"/>
      <c r="R22" s="189"/>
      <c r="S22" s="189"/>
      <c r="T22" s="189"/>
      <c r="U22" s="189" t="s">
        <v>590</v>
      </c>
      <c r="V22" s="189"/>
      <c r="W22" s="189"/>
      <c r="X22" s="189"/>
      <c r="Y22" s="189"/>
      <c r="Z22" s="189"/>
      <c r="AA22" s="190"/>
      <c r="AB22" s="191"/>
      <c r="AC22" s="445"/>
      <c r="AD22" s="446"/>
      <c r="AE22" s="189"/>
      <c r="AF22" s="189"/>
      <c r="AG22" s="190"/>
      <c r="AH22" s="191"/>
      <c r="AI22" s="437"/>
      <c r="AJ22" s="438"/>
      <c r="AK22" s="460"/>
      <c r="AL22" s="461"/>
      <c r="AM22" s="461"/>
      <c r="AN22" s="462"/>
    </row>
    <row r="23" spans="2:40" ht="13.5" customHeight="1" x14ac:dyDescent="0.15">
      <c r="B23" s="193">
        <v>13</v>
      </c>
      <c r="C23" s="194">
        <v>10.5</v>
      </c>
      <c r="D23" s="194">
        <v>119.70000000000002</v>
      </c>
      <c r="E23" s="194">
        <v>130.20000000000002</v>
      </c>
      <c r="F23" s="437"/>
      <c r="G23" s="438"/>
      <c r="H23" s="438"/>
      <c r="I23" s="189"/>
      <c r="J23" s="192"/>
      <c r="K23" s="189" t="s">
        <v>590</v>
      </c>
      <c r="L23" s="189" t="s">
        <v>591</v>
      </c>
      <c r="M23" s="439"/>
      <c r="N23" s="440"/>
      <c r="O23" s="189"/>
      <c r="P23" s="189"/>
      <c r="Q23" s="189"/>
      <c r="R23" s="189"/>
      <c r="S23" s="189"/>
      <c r="T23" s="189"/>
      <c r="U23" s="189"/>
      <c r="V23" s="189"/>
      <c r="W23" s="189"/>
      <c r="X23" s="189"/>
      <c r="Y23" s="189"/>
      <c r="Z23" s="189"/>
      <c r="AA23" s="190"/>
      <c r="AB23" s="189"/>
      <c r="AC23" s="445"/>
      <c r="AD23" s="446"/>
      <c r="AE23" s="189"/>
      <c r="AF23" s="189"/>
      <c r="AG23" s="190"/>
      <c r="AH23" s="191"/>
      <c r="AI23" s="437"/>
      <c r="AJ23" s="438"/>
      <c r="AK23" s="460"/>
      <c r="AL23" s="461"/>
      <c r="AM23" s="461"/>
      <c r="AN23" s="462"/>
    </row>
    <row r="24" spans="2:40" ht="13.5" customHeight="1" x14ac:dyDescent="0.15">
      <c r="B24" s="193">
        <v>14</v>
      </c>
      <c r="C24" s="194">
        <v>10.5</v>
      </c>
      <c r="D24" s="194">
        <v>130.20000000000002</v>
      </c>
      <c r="E24" s="194">
        <v>140.70000000000002</v>
      </c>
      <c r="F24" s="437"/>
      <c r="G24" s="438"/>
      <c r="H24" s="438"/>
      <c r="I24" s="189"/>
      <c r="J24" s="192"/>
      <c r="K24" s="189" t="s">
        <v>590</v>
      </c>
      <c r="L24" s="189" t="s">
        <v>590</v>
      </c>
      <c r="M24" s="439"/>
      <c r="N24" s="440"/>
      <c r="O24" s="189"/>
      <c r="P24" s="189"/>
      <c r="Q24" s="189"/>
      <c r="R24" s="189"/>
      <c r="S24" s="189"/>
      <c r="T24" s="189"/>
      <c r="U24" s="189" t="s">
        <v>590</v>
      </c>
      <c r="V24" s="189"/>
      <c r="W24" s="189"/>
      <c r="X24" s="189"/>
      <c r="Y24" s="189"/>
      <c r="Z24" s="189"/>
      <c r="AA24" s="190"/>
      <c r="AB24" s="191"/>
      <c r="AC24" s="445"/>
      <c r="AD24" s="446"/>
      <c r="AE24" s="189"/>
      <c r="AF24" s="189"/>
      <c r="AG24" s="190"/>
      <c r="AH24" s="191"/>
      <c r="AI24" s="437"/>
      <c r="AJ24" s="438"/>
      <c r="AK24" s="460"/>
      <c r="AL24" s="461"/>
      <c r="AM24" s="461"/>
      <c r="AN24" s="462"/>
    </row>
    <row r="25" spans="2:40" ht="13.5" customHeight="1" x14ac:dyDescent="0.15">
      <c r="B25" s="193">
        <v>15</v>
      </c>
      <c r="C25" s="194">
        <v>10.5</v>
      </c>
      <c r="D25" s="194">
        <v>140.70000000000002</v>
      </c>
      <c r="E25" s="194">
        <v>151.20000000000002</v>
      </c>
      <c r="F25" s="437"/>
      <c r="G25" s="438"/>
      <c r="H25" s="438"/>
      <c r="I25" s="189"/>
      <c r="J25" s="192"/>
      <c r="K25" s="189"/>
      <c r="L25" s="189" t="s">
        <v>590</v>
      </c>
      <c r="M25" s="439"/>
      <c r="N25" s="440"/>
      <c r="O25" s="189"/>
      <c r="P25" s="189"/>
      <c r="Q25" s="189"/>
      <c r="R25" s="189"/>
      <c r="S25" s="189"/>
      <c r="T25" s="189"/>
      <c r="U25" s="189"/>
      <c r="V25" s="189"/>
      <c r="W25" s="189"/>
      <c r="X25" s="189"/>
      <c r="Y25" s="189"/>
      <c r="Z25" s="189"/>
      <c r="AA25" s="190"/>
      <c r="AB25" s="191"/>
      <c r="AC25" s="445"/>
      <c r="AD25" s="446"/>
      <c r="AE25" s="189"/>
      <c r="AF25" s="189"/>
      <c r="AG25" s="190"/>
      <c r="AH25" s="191"/>
      <c r="AI25" s="437"/>
      <c r="AJ25" s="438"/>
      <c r="AK25" s="460"/>
      <c r="AL25" s="461"/>
      <c r="AM25" s="461"/>
      <c r="AN25" s="462"/>
    </row>
    <row r="26" spans="2:40" ht="13.5" customHeight="1" x14ac:dyDescent="0.15">
      <c r="B26" s="193">
        <v>16</v>
      </c>
      <c r="C26" s="194">
        <v>10.5</v>
      </c>
      <c r="D26" s="194">
        <v>151.20000000000002</v>
      </c>
      <c r="E26" s="194">
        <v>161.70000000000002</v>
      </c>
      <c r="F26" s="437"/>
      <c r="G26" s="438"/>
      <c r="H26" s="438"/>
      <c r="I26" s="189"/>
      <c r="J26" s="192"/>
      <c r="K26" s="189" t="s">
        <v>590</v>
      </c>
      <c r="L26" s="189" t="s">
        <v>591</v>
      </c>
      <c r="M26" s="439"/>
      <c r="N26" s="440"/>
      <c r="O26" s="189"/>
      <c r="P26" s="189"/>
      <c r="Q26" s="189"/>
      <c r="R26" s="189"/>
      <c r="S26" s="189"/>
      <c r="T26" s="189"/>
      <c r="U26" s="189"/>
      <c r="V26" s="189"/>
      <c r="W26" s="189"/>
      <c r="X26" s="189"/>
      <c r="Y26" s="189"/>
      <c r="Z26" s="189"/>
      <c r="AA26" s="190"/>
      <c r="AB26" s="191"/>
      <c r="AC26" s="445"/>
      <c r="AD26" s="446"/>
      <c r="AE26" s="189"/>
      <c r="AF26" s="189"/>
      <c r="AG26" s="190"/>
      <c r="AH26" s="191"/>
      <c r="AI26" s="437"/>
      <c r="AJ26" s="438"/>
      <c r="AK26" s="460"/>
      <c r="AL26" s="461"/>
      <c r="AM26" s="461"/>
      <c r="AN26" s="462"/>
    </row>
    <row r="27" spans="2:40" ht="13.5" customHeight="1" x14ac:dyDescent="0.15">
      <c r="B27" s="193">
        <v>17</v>
      </c>
      <c r="C27" s="194">
        <v>10.4</v>
      </c>
      <c r="D27" s="194">
        <v>161.70000000000002</v>
      </c>
      <c r="E27" s="194">
        <v>172.10000000000002</v>
      </c>
      <c r="F27" s="437"/>
      <c r="G27" s="438"/>
      <c r="H27" s="438"/>
      <c r="I27" s="189"/>
      <c r="J27" s="192"/>
      <c r="K27" s="189"/>
      <c r="L27" s="189" t="s">
        <v>591</v>
      </c>
      <c r="M27" s="439"/>
      <c r="N27" s="440"/>
      <c r="O27" s="189" t="s">
        <v>593</v>
      </c>
      <c r="P27" s="189" t="s">
        <v>595</v>
      </c>
      <c r="Q27" s="189"/>
      <c r="R27" s="189"/>
      <c r="S27" s="189"/>
      <c r="T27" s="189"/>
      <c r="U27" s="189" t="s">
        <v>590</v>
      </c>
      <c r="V27" s="189"/>
      <c r="W27" s="189"/>
      <c r="X27" s="189"/>
      <c r="Y27" s="189"/>
      <c r="Z27" s="189"/>
      <c r="AA27" s="190"/>
      <c r="AB27" s="191"/>
      <c r="AC27" s="445"/>
      <c r="AD27" s="446"/>
      <c r="AE27" s="189"/>
      <c r="AF27" s="189"/>
      <c r="AG27" s="190"/>
      <c r="AH27" s="191"/>
      <c r="AI27" s="437"/>
      <c r="AJ27" s="438"/>
      <c r="AK27" s="460"/>
      <c r="AL27" s="461"/>
      <c r="AM27" s="461"/>
      <c r="AN27" s="462"/>
    </row>
    <row r="28" spans="2:40" ht="13.5" customHeight="1" x14ac:dyDescent="0.15">
      <c r="B28" s="193">
        <v>18</v>
      </c>
      <c r="C28" s="194">
        <v>10.4</v>
      </c>
      <c r="D28" s="194">
        <v>172.10000000000002</v>
      </c>
      <c r="E28" s="194">
        <v>182.50000000000003</v>
      </c>
      <c r="F28" s="437"/>
      <c r="G28" s="438"/>
      <c r="H28" s="438"/>
      <c r="I28" s="189"/>
      <c r="J28" s="192"/>
      <c r="K28" s="189" t="s">
        <v>590</v>
      </c>
      <c r="L28" s="189" t="s">
        <v>591</v>
      </c>
      <c r="M28" s="439"/>
      <c r="N28" s="440"/>
      <c r="O28" s="189"/>
      <c r="P28" s="189"/>
      <c r="Q28" s="189"/>
      <c r="R28" s="189"/>
      <c r="S28" s="189"/>
      <c r="T28" s="189"/>
      <c r="U28" s="189"/>
      <c r="V28" s="189"/>
      <c r="W28" s="189"/>
      <c r="X28" s="189"/>
      <c r="Y28" s="189"/>
      <c r="Z28" s="189"/>
      <c r="AA28" s="190"/>
      <c r="AB28" s="191"/>
      <c r="AC28" s="445"/>
      <c r="AD28" s="446"/>
      <c r="AE28" s="189"/>
      <c r="AF28" s="189"/>
      <c r="AG28" s="190"/>
      <c r="AH28" s="191"/>
      <c r="AI28" s="437"/>
      <c r="AJ28" s="438"/>
      <c r="AK28" s="460"/>
      <c r="AL28" s="461"/>
      <c r="AM28" s="461"/>
      <c r="AN28" s="462"/>
    </row>
    <row r="29" spans="2:40" ht="13.5" customHeight="1" x14ac:dyDescent="0.15">
      <c r="B29" s="193">
        <v>19</v>
      </c>
      <c r="C29" s="194">
        <v>10.4</v>
      </c>
      <c r="D29" s="194">
        <v>182.50000000000003</v>
      </c>
      <c r="E29" s="194">
        <v>192.90000000000003</v>
      </c>
      <c r="F29" s="437"/>
      <c r="G29" s="438"/>
      <c r="H29" s="438"/>
      <c r="I29" s="189"/>
      <c r="J29" s="192"/>
      <c r="K29" s="189"/>
      <c r="L29" s="189" t="s">
        <v>590</v>
      </c>
      <c r="M29" s="439"/>
      <c r="N29" s="440"/>
      <c r="O29" s="189"/>
      <c r="P29" s="189"/>
      <c r="Q29" s="189"/>
      <c r="R29" s="189"/>
      <c r="S29" s="189"/>
      <c r="T29" s="189"/>
      <c r="U29" s="189" t="s">
        <v>590</v>
      </c>
      <c r="V29" s="189"/>
      <c r="W29" s="189"/>
      <c r="X29" s="189"/>
      <c r="Y29" s="189"/>
      <c r="Z29" s="189"/>
      <c r="AA29" s="190"/>
      <c r="AB29" s="191"/>
      <c r="AC29" s="445"/>
      <c r="AD29" s="446"/>
      <c r="AE29" s="189"/>
      <c r="AF29" s="189"/>
      <c r="AG29" s="190"/>
      <c r="AH29" s="191"/>
      <c r="AI29" s="437"/>
      <c r="AJ29" s="438"/>
      <c r="AK29" s="460"/>
      <c r="AL29" s="461"/>
      <c r="AM29" s="461"/>
      <c r="AN29" s="462"/>
    </row>
    <row r="30" spans="2:40" ht="13.5" customHeight="1" x14ac:dyDescent="0.15">
      <c r="B30" s="193">
        <v>20</v>
      </c>
      <c r="C30" s="194">
        <v>10.4</v>
      </c>
      <c r="D30" s="194">
        <v>192.90000000000003</v>
      </c>
      <c r="E30" s="194">
        <v>203.30000000000004</v>
      </c>
      <c r="F30" s="437"/>
      <c r="G30" s="438"/>
      <c r="H30" s="438"/>
      <c r="I30" s="189"/>
      <c r="J30" s="192"/>
      <c r="K30" s="189" t="s">
        <v>590</v>
      </c>
      <c r="L30" s="189" t="s">
        <v>590</v>
      </c>
      <c r="M30" s="439"/>
      <c r="N30" s="440"/>
      <c r="O30" s="189"/>
      <c r="P30" s="189"/>
      <c r="Q30" s="189"/>
      <c r="R30" s="189"/>
      <c r="S30" s="189"/>
      <c r="T30" s="189"/>
      <c r="U30" s="189"/>
      <c r="V30" s="189"/>
      <c r="W30" s="189"/>
      <c r="X30" s="189"/>
      <c r="Y30" s="189"/>
      <c r="Z30" s="189"/>
      <c r="AA30" s="190"/>
      <c r="AB30" s="191"/>
      <c r="AC30" s="445"/>
      <c r="AD30" s="446"/>
      <c r="AE30" s="189"/>
      <c r="AF30" s="189"/>
      <c r="AG30" s="190"/>
      <c r="AH30" s="191"/>
      <c r="AI30" s="437"/>
      <c r="AJ30" s="438"/>
      <c r="AK30" s="460"/>
      <c r="AL30" s="461"/>
      <c r="AM30" s="461"/>
      <c r="AN30" s="462"/>
    </row>
    <row r="31" spans="2:40" ht="13.5" customHeight="1" x14ac:dyDescent="0.15">
      <c r="B31" s="193">
        <v>21</v>
      </c>
      <c r="C31" s="194">
        <v>10.5</v>
      </c>
      <c r="D31" s="194">
        <v>203.30000000000004</v>
      </c>
      <c r="E31" s="194">
        <v>213.80000000000004</v>
      </c>
      <c r="F31" s="437"/>
      <c r="G31" s="438"/>
      <c r="H31" s="438"/>
      <c r="I31" s="189"/>
      <c r="J31" s="192"/>
      <c r="K31" s="189" t="s">
        <v>590</v>
      </c>
      <c r="L31" s="189" t="s">
        <v>591</v>
      </c>
      <c r="M31" s="439"/>
      <c r="N31" s="440"/>
      <c r="O31" s="189"/>
      <c r="P31" s="189" t="s">
        <v>596</v>
      </c>
      <c r="Q31" s="189"/>
      <c r="R31" s="189"/>
      <c r="S31" s="189"/>
      <c r="T31" s="189"/>
      <c r="U31" s="189" t="s">
        <v>590</v>
      </c>
      <c r="V31" s="189"/>
      <c r="W31" s="189"/>
      <c r="X31" s="189"/>
      <c r="Y31" s="189"/>
      <c r="Z31" s="189"/>
      <c r="AA31" s="190"/>
      <c r="AB31" s="191"/>
      <c r="AC31" s="445"/>
      <c r="AD31" s="446"/>
      <c r="AE31" s="189"/>
      <c r="AF31" s="189"/>
      <c r="AG31" s="190"/>
      <c r="AH31" s="191"/>
      <c r="AI31" s="437"/>
      <c r="AJ31" s="438"/>
      <c r="AK31" s="460"/>
      <c r="AL31" s="461"/>
      <c r="AM31" s="461"/>
      <c r="AN31" s="462"/>
    </row>
    <row r="32" spans="2:40" ht="13.5" customHeight="1" x14ac:dyDescent="0.15">
      <c r="B32" s="193">
        <v>22</v>
      </c>
      <c r="C32" s="194">
        <v>10.4</v>
      </c>
      <c r="D32" s="194">
        <v>213.80000000000004</v>
      </c>
      <c r="E32" s="194">
        <v>224.20000000000005</v>
      </c>
      <c r="F32" s="437"/>
      <c r="G32" s="438"/>
      <c r="H32" s="438"/>
      <c r="I32" s="189"/>
      <c r="J32" s="192"/>
      <c r="K32" s="189"/>
      <c r="L32" s="189" t="s">
        <v>590</v>
      </c>
      <c r="M32" s="439"/>
      <c r="N32" s="440"/>
      <c r="O32" s="189"/>
      <c r="P32" s="189"/>
      <c r="Q32" s="189"/>
      <c r="R32" s="189"/>
      <c r="S32" s="189"/>
      <c r="T32" s="189"/>
      <c r="U32" s="189" t="s">
        <v>590</v>
      </c>
      <c r="V32" s="189"/>
      <c r="W32" s="189"/>
      <c r="X32" s="189"/>
      <c r="Y32" s="189"/>
      <c r="Z32" s="189"/>
      <c r="AA32" s="190"/>
      <c r="AB32" s="191"/>
      <c r="AC32" s="445"/>
      <c r="AD32" s="446"/>
      <c r="AE32" s="189"/>
      <c r="AF32" s="189"/>
      <c r="AG32" s="190"/>
      <c r="AH32" s="191"/>
      <c r="AI32" s="437"/>
      <c r="AJ32" s="438"/>
      <c r="AK32" s="460"/>
      <c r="AL32" s="461"/>
      <c r="AM32" s="461"/>
      <c r="AN32" s="462"/>
    </row>
    <row r="33" spans="2:40" ht="13.5" customHeight="1" x14ac:dyDescent="0.15">
      <c r="B33" s="193">
        <v>23</v>
      </c>
      <c r="C33" s="194">
        <v>10.4</v>
      </c>
      <c r="D33" s="194">
        <v>224.20000000000005</v>
      </c>
      <c r="E33" s="194">
        <v>234.60000000000005</v>
      </c>
      <c r="F33" s="437"/>
      <c r="G33" s="438"/>
      <c r="H33" s="438"/>
      <c r="I33" s="189"/>
      <c r="J33" s="192"/>
      <c r="K33" s="189" t="s">
        <v>590</v>
      </c>
      <c r="L33" s="189" t="s">
        <v>590</v>
      </c>
      <c r="M33" s="439"/>
      <c r="N33" s="440"/>
      <c r="O33" s="189"/>
      <c r="P33" s="189"/>
      <c r="Q33" s="189"/>
      <c r="R33" s="189"/>
      <c r="S33" s="189"/>
      <c r="T33" s="189"/>
      <c r="U33" s="189"/>
      <c r="V33" s="189"/>
      <c r="W33" s="189"/>
      <c r="X33" s="189"/>
      <c r="Y33" s="189"/>
      <c r="Z33" s="189"/>
      <c r="AA33" s="190"/>
      <c r="AB33" s="191"/>
      <c r="AC33" s="445"/>
      <c r="AD33" s="446"/>
      <c r="AE33" s="189"/>
      <c r="AF33" s="189"/>
      <c r="AG33" s="190"/>
      <c r="AH33" s="191"/>
      <c r="AI33" s="437"/>
      <c r="AJ33" s="438"/>
      <c r="AK33" s="460"/>
      <c r="AL33" s="461"/>
      <c r="AM33" s="461"/>
      <c r="AN33" s="462"/>
    </row>
    <row r="34" spans="2:40" ht="13.5" customHeight="1" x14ac:dyDescent="0.15">
      <c r="B34" s="193">
        <v>24</v>
      </c>
      <c r="C34" s="194">
        <v>10.4</v>
      </c>
      <c r="D34" s="194">
        <v>234.60000000000005</v>
      </c>
      <c r="E34" s="194">
        <v>245.00000000000006</v>
      </c>
      <c r="F34" s="437"/>
      <c r="G34" s="438"/>
      <c r="H34" s="438"/>
      <c r="I34" s="189"/>
      <c r="J34" s="192"/>
      <c r="K34" s="189"/>
      <c r="L34" s="189" t="s">
        <v>590</v>
      </c>
      <c r="M34" s="439"/>
      <c r="N34" s="440"/>
      <c r="O34" s="189"/>
      <c r="P34" s="189"/>
      <c r="Q34" s="189"/>
      <c r="R34" s="189"/>
      <c r="S34" s="189"/>
      <c r="T34" s="189"/>
      <c r="U34" s="189" t="s">
        <v>590</v>
      </c>
      <c r="V34" s="189"/>
      <c r="W34" s="189"/>
      <c r="X34" s="189"/>
      <c r="Y34" s="189"/>
      <c r="Z34" s="189"/>
      <c r="AA34" s="190"/>
      <c r="AB34" s="191"/>
      <c r="AC34" s="445"/>
      <c r="AD34" s="446"/>
      <c r="AE34" s="189"/>
      <c r="AF34" s="189"/>
      <c r="AG34" s="190"/>
      <c r="AH34" s="191"/>
      <c r="AI34" s="437"/>
      <c r="AJ34" s="438"/>
      <c r="AK34" s="460"/>
      <c r="AL34" s="461"/>
      <c r="AM34" s="461"/>
      <c r="AN34" s="462"/>
    </row>
    <row r="35" spans="2:40" ht="13.5" customHeight="1" x14ac:dyDescent="0.15">
      <c r="B35" s="193">
        <v>25</v>
      </c>
      <c r="C35" s="194">
        <v>10.4</v>
      </c>
      <c r="D35" s="194">
        <v>245.00000000000006</v>
      </c>
      <c r="E35" s="194">
        <v>255.40000000000006</v>
      </c>
      <c r="F35" s="437"/>
      <c r="G35" s="438"/>
      <c r="H35" s="438"/>
      <c r="I35" s="189"/>
      <c r="J35" s="192"/>
      <c r="K35" s="189" t="s">
        <v>590</v>
      </c>
      <c r="L35" s="189" t="s">
        <v>590</v>
      </c>
      <c r="M35" s="439"/>
      <c r="N35" s="440"/>
      <c r="O35" s="189"/>
      <c r="P35" s="189"/>
      <c r="Q35" s="189"/>
      <c r="R35" s="189"/>
      <c r="S35" s="189"/>
      <c r="T35" s="189"/>
      <c r="U35" s="189"/>
      <c r="V35" s="189"/>
      <c r="W35" s="189"/>
      <c r="X35" s="189"/>
      <c r="Y35" s="189"/>
      <c r="Z35" s="189"/>
      <c r="AA35" s="190"/>
      <c r="AB35" s="191"/>
      <c r="AC35" s="445"/>
      <c r="AD35" s="446"/>
      <c r="AE35" s="189"/>
      <c r="AF35" s="189"/>
      <c r="AG35" s="190"/>
      <c r="AH35" s="191"/>
      <c r="AI35" s="437"/>
      <c r="AJ35" s="438"/>
      <c r="AK35" s="460"/>
      <c r="AL35" s="461"/>
      <c r="AM35" s="461"/>
      <c r="AN35" s="462"/>
    </row>
    <row r="36" spans="2:40" ht="13.5" customHeight="1" x14ac:dyDescent="0.15">
      <c r="B36" s="193">
        <v>26</v>
      </c>
      <c r="C36" s="194">
        <v>10.4</v>
      </c>
      <c r="D36" s="194">
        <v>255.40000000000006</v>
      </c>
      <c r="E36" s="194">
        <v>265.80000000000007</v>
      </c>
      <c r="F36" s="437"/>
      <c r="G36" s="438"/>
      <c r="H36" s="438"/>
      <c r="I36" s="189"/>
      <c r="J36" s="192"/>
      <c r="K36" s="189" t="s">
        <v>590</v>
      </c>
      <c r="L36" s="189" t="s">
        <v>590</v>
      </c>
      <c r="M36" s="439"/>
      <c r="N36" s="440"/>
      <c r="O36" s="189"/>
      <c r="P36" s="189" t="s">
        <v>597</v>
      </c>
      <c r="Q36" s="189"/>
      <c r="R36" s="189"/>
      <c r="S36" s="189"/>
      <c r="T36" s="189"/>
      <c r="U36" s="189" t="s">
        <v>590</v>
      </c>
      <c r="V36" s="189"/>
      <c r="W36" s="189"/>
      <c r="X36" s="189"/>
      <c r="Y36" s="189"/>
      <c r="Z36" s="189"/>
      <c r="AA36" s="190"/>
      <c r="AB36" s="191"/>
      <c r="AC36" s="445"/>
      <c r="AD36" s="446"/>
      <c r="AE36" s="189"/>
      <c r="AF36" s="189"/>
      <c r="AG36" s="190"/>
      <c r="AH36" s="191"/>
      <c r="AI36" s="437"/>
      <c r="AJ36" s="438"/>
      <c r="AK36" s="460"/>
      <c r="AL36" s="461"/>
      <c r="AM36" s="461"/>
      <c r="AN36" s="462"/>
    </row>
    <row r="37" spans="2:40" ht="13.5" customHeight="1" x14ac:dyDescent="0.15">
      <c r="B37" s="193">
        <v>27</v>
      </c>
      <c r="C37" s="194">
        <v>10.4</v>
      </c>
      <c r="D37" s="194">
        <v>265.80000000000007</v>
      </c>
      <c r="E37" s="194">
        <v>276.20000000000005</v>
      </c>
      <c r="F37" s="437"/>
      <c r="G37" s="438"/>
      <c r="H37" s="438"/>
      <c r="I37" s="189"/>
      <c r="J37" s="192"/>
      <c r="K37" s="189"/>
      <c r="L37" s="189" t="s">
        <v>590</v>
      </c>
      <c r="M37" s="439"/>
      <c r="N37" s="440"/>
      <c r="O37" s="189"/>
      <c r="P37" s="189"/>
      <c r="Q37" s="189"/>
      <c r="R37" s="189"/>
      <c r="S37" s="189"/>
      <c r="T37" s="189"/>
      <c r="U37" s="189"/>
      <c r="V37" s="189"/>
      <c r="W37" s="189"/>
      <c r="X37" s="189"/>
      <c r="Y37" s="189"/>
      <c r="Z37" s="189"/>
      <c r="AA37" s="190"/>
      <c r="AB37" s="191"/>
      <c r="AC37" s="445"/>
      <c r="AD37" s="446"/>
      <c r="AE37" s="189"/>
      <c r="AF37" s="189"/>
      <c r="AG37" s="190"/>
      <c r="AH37" s="191"/>
      <c r="AI37" s="437"/>
      <c r="AJ37" s="438"/>
      <c r="AK37" s="460"/>
      <c r="AL37" s="461"/>
      <c r="AM37" s="461"/>
      <c r="AN37" s="462"/>
    </row>
    <row r="38" spans="2:40" ht="13.5" customHeight="1" x14ac:dyDescent="0.15">
      <c r="B38" s="193">
        <v>28</v>
      </c>
      <c r="C38" s="194">
        <v>10.4</v>
      </c>
      <c r="D38" s="194">
        <v>276.20000000000005</v>
      </c>
      <c r="E38" s="194">
        <v>286.60000000000002</v>
      </c>
      <c r="F38" s="437"/>
      <c r="G38" s="438"/>
      <c r="H38" s="438"/>
      <c r="I38" s="189"/>
      <c r="J38" s="192"/>
      <c r="K38" s="189" t="s">
        <v>590</v>
      </c>
      <c r="L38" s="189" t="s">
        <v>590</v>
      </c>
      <c r="M38" s="439"/>
      <c r="N38" s="440"/>
      <c r="O38" s="189"/>
      <c r="P38" s="189"/>
      <c r="Q38" s="189"/>
      <c r="R38" s="189"/>
      <c r="S38" s="189"/>
      <c r="T38" s="189"/>
      <c r="U38" s="189"/>
      <c r="V38" s="189"/>
      <c r="W38" s="189"/>
      <c r="X38" s="189"/>
      <c r="Y38" s="189"/>
      <c r="Z38" s="189"/>
      <c r="AA38" s="190"/>
      <c r="AB38" s="191"/>
      <c r="AC38" s="445"/>
      <c r="AD38" s="446"/>
      <c r="AE38" s="189"/>
      <c r="AF38" s="189"/>
      <c r="AG38" s="190"/>
      <c r="AH38" s="191"/>
      <c r="AI38" s="437"/>
      <c r="AJ38" s="438"/>
      <c r="AK38" s="460"/>
      <c r="AL38" s="461"/>
      <c r="AM38" s="461"/>
      <c r="AN38" s="462"/>
    </row>
    <row r="39" spans="2:40" ht="13.5" customHeight="1" x14ac:dyDescent="0.15">
      <c r="B39" s="193">
        <v>29</v>
      </c>
      <c r="C39" s="194">
        <v>10.4</v>
      </c>
      <c r="D39" s="194">
        <v>286.60000000000002</v>
      </c>
      <c r="E39" s="194">
        <v>297</v>
      </c>
      <c r="F39" s="437"/>
      <c r="G39" s="438"/>
      <c r="H39" s="438"/>
      <c r="I39" s="189"/>
      <c r="J39" s="192"/>
      <c r="K39" s="189"/>
      <c r="L39" s="189" t="s">
        <v>590</v>
      </c>
      <c r="M39" s="439"/>
      <c r="N39" s="440"/>
      <c r="O39" s="189"/>
      <c r="P39" s="189"/>
      <c r="Q39" s="189"/>
      <c r="R39" s="189"/>
      <c r="S39" s="189"/>
      <c r="T39" s="189"/>
      <c r="U39" s="189" t="s">
        <v>590</v>
      </c>
      <c r="V39" s="189"/>
      <c r="W39" s="189"/>
      <c r="X39" s="189"/>
      <c r="Y39" s="189"/>
      <c r="Z39" s="189"/>
      <c r="AA39" s="190"/>
      <c r="AB39" s="191"/>
      <c r="AC39" s="445"/>
      <c r="AD39" s="446"/>
      <c r="AE39" s="189"/>
      <c r="AF39" s="189"/>
      <c r="AG39" s="190"/>
      <c r="AH39" s="191"/>
      <c r="AI39" s="437"/>
      <c r="AJ39" s="438"/>
      <c r="AK39" s="460"/>
      <c r="AL39" s="461"/>
      <c r="AM39" s="461"/>
      <c r="AN39" s="462"/>
    </row>
    <row r="40" spans="2:40" ht="13.5" customHeight="1" x14ac:dyDescent="0.15">
      <c r="B40" s="193">
        <v>30</v>
      </c>
      <c r="C40" s="194">
        <v>10.4</v>
      </c>
      <c r="D40" s="194">
        <v>297</v>
      </c>
      <c r="E40" s="194">
        <v>307.39999999999998</v>
      </c>
      <c r="F40" s="437"/>
      <c r="G40" s="438"/>
      <c r="H40" s="438"/>
      <c r="I40" s="189"/>
      <c r="J40" s="192"/>
      <c r="K40" s="189" t="s">
        <v>590</v>
      </c>
      <c r="L40" s="189" t="s">
        <v>590</v>
      </c>
      <c r="M40" s="439"/>
      <c r="N40" s="440"/>
      <c r="O40" s="189"/>
      <c r="P40" s="189"/>
      <c r="Q40" s="189"/>
      <c r="R40" s="189"/>
      <c r="S40" s="189"/>
      <c r="T40" s="189"/>
      <c r="U40" s="189"/>
      <c r="V40" s="189"/>
      <c r="W40" s="189"/>
      <c r="X40" s="189"/>
      <c r="Y40" s="189"/>
      <c r="Z40" s="189"/>
      <c r="AA40" s="190"/>
      <c r="AB40" s="191"/>
      <c r="AC40" s="445"/>
      <c r="AD40" s="446"/>
      <c r="AE40" s="189"/>
      <c r="AF40" s="189"/>
      <c r="AG40" s="190"/>
      <c r="AH40" s="191"/>
      <c r="AI40" s="437"/>
      <c r="AJ40" s="438"/>
      <c r="AK40" s="460"/>
      <c r="AL40" s="461"/>
      <c r="AM40" s="461"/>
      <c r="AN40" s="462"/>
    </row>
    <row r="41" spans="2:40" ht="13.5" customHeight="1" x14ac:dyDescent="0.15">
      <c r="B41" s="193">
        <v>31</v>
      </c>
      <c r="C41" s="194">
        <v>10.4</v>
      </c>
      <c r="D41" s="194">
        <v>307.39999999999998</v>
      </c>
      <c r="E41" s="194">
        <v>317.79999999999995</v>
      </c>
      <c r="F41" s="437"/>
      <c r="G41" s="438"/>
      <c r="H41" s="438"/>
      <c r="I41" s="189"/>
      <c r="J41" s="192"/>
      <c r="K41" s="189" t="s">
        <v>590</v>
      </c>
      <c r="L41" s="189" t="s">
        <v>590</v>
      </c>
      <c r="M41" s="439"/>
      <c r="N41" s="440"/>
      <c r="O41" s="189" t="s">
        <v>594</v>
      </c>
      <c r="P41" s="189" t="s">
        <v>598</v>
      </c>
      <c r="Q41" s="189"/>
      <c r="R41" s="189"/>
      <c r="S41" s="189"/>
      <c r="T41" s="189"/>
      <c r="U41" s="189" t="s">
        <v>590</v>
      </c>
      <c r="V41" s="189"/>
      <c r="W41" s="189"/>
      <c r="X41" s="189"/>
      <c r="Y41" s="189"/>
      <c r="Z41" s="189"/>
      <c r="AA41" s="190"/>
      <c r="AB41" s="191"/>
      <c r="AC41" s="445"/>
      <c r="AD41" s="446"/>
      <c r="AE41" s="189"/>
      <c r="AF41" s="189"/>
      <c r="AG41" s="190"/>
      <c r="AH41" s="191"/>
      <c r="AI41" s="437"/>
      <c r="AJ41" s="438"/>
      <c r="AK41" s="460"/>
      <c r="AL41" s="461"/>
      <c r="AM41" s="461"/>
      <c r="AN41" s="462"/>
    </row>
    <row r="42" spans="2:40" ht="13.5" customHeight="1" x14ac:dyDescent="0.15">
      <c r="B42" s="193">
        <v>32</v>
      </c>
      <c r="C42" s="194">
        <v>10.5</v>
      </c>
      <c r="D42" s="194">
        <v>317.79999999999995</v>
      </c>
      <c r="E42" s="194">
        <v>328.29999999999995</v>
      </c>
      <c r="F42" s="437"/>
      <c r="G42" s="438"/>
      <c r="H42" s="438"/>
      <c r="I42" s="189"/>
      <c r="J42" s="192"/>
      <c r="K42" s="189"/>
      <c r="L42" s="189" t="s">
        <v>590</v>
      </c>
      <c r="M42" s="439"/>
      <c r="N42" s="440"/>
      <c r="O42" s="189"/>
      <c r="P42" s="189"/>
      <c r="Q42" s="189"/>
      <c r="R42" s="189"/>
      <c r="S42" s="189"/>
      <c r="T42" s="189"/>
      <c r="U42" s="189"/>
      <c r="V42" s="189"/>
      <c r="W42" s="189"/>
      <c r="X42" s="189"/>
      <c r="Y42" s="189"/>
      <c r="Z42" s="189"/>
      <c r="AA42" s="190"/>
      <c r="AB42" s="191"/>
      <c r="AC42" s="445"/>
      <c r="AD42" s="446"/>
      <c r="AE42" s="189"/>
      <c r="AF42" s="189"/>
      <c r="AG42" s="190"/>
      <c r="AH42" s="191"/>
      <c r="AI42" s="437"/>
      <c r="AJ42" s="438"/>
      <c r="AK42" s="460"/>
      <c r="AL42" s="461"/>
      <c r="AM42" s="461"/>
      <c r="AN42" s="462"/>
    </row>
    <row r="43" spans="2:40" ht="13.5" customHeight="1" x14ac:dyDescent="0.15">
      <c r="B43" s="193">
        <v>33</v>
      </c>
      <c r="C43" s="194">
        <v>5.7</v>
      </c>
      <c r="D43" s="194">
        <v>328.29999999999995</v>
      </c>
      <c r="E43" s="194">
        <v>333.99999999999994</v>
      </c>
      <c r="F43" s="437"/>
      <c r="G43" s="438"/>
      <c r="H43" s="438"/>
      <c r="I43" s="189"/>
      <c r="J43" s="192"/>
      <c r="K43" s="189"/>
      <c r="L43" s="189" t="s">
        <v>590</v>
      </c>
      <c r="M43" s="439"/>
      <c r="N43" s="440"/>
      <c r="O43" s="189"/>
      <c r="P43" s="189"/>
      <c r="Q43" s="189"/>
      <c r="R43" s="189"/>
      <c r="S43" s="189"/>
      <c r="T43" s="189"/>
      <c r="U43" s="189"/>
      <c r="V43" s="189"/>
      <c r="W43" s="189"/>
      <c r="X43" s="189"/>
      <c r="Y43" s="189"/>
      <c r="Z43" s="189"/>
      <c r="AA43" s="190"/>
      <c r="AB43" s="191"/>
      <c r="AC43" s="445"/>
      <c r="AD43" s="446"/>
      <c r="AE43" s="189"/>
      <c r="AF43" s="189"/>
      <c r="AG43" s="190"/>
      <c r="AH43" s="191"/>
      <c r="AI43" s="437"/>
      <c r="AJ43" s="438"/>
      <c r="AK43" s="460"/>
      <c r="AL43" s="461"/>
      <c r="AM43" s="461"/>
      <c r="AN43" s="462"/>
    </row>
    <row r="44" spans="2:40" ht="13.5" customHeight="1" x14ac:dyDescent="0.15">
      <c r="B44" s="193" t="s">
        <v>589</v>
      </c>
      <c r="C44" s="194">
        <v>0</v>
      </c>
      <c r="D44" s="194">
        <v>333.99999999999994</v>
      </c>
      <c r="E44" s="194">
        <v>333.99999999999994</v>
      </c>
      <c r="F44" s="437" t="s">
        <v>588</v>
      </c>
      <c r="G44" s="438"/>
      <c r="H44" s="438"/>
      <c r="I44" s="189"/>
      <c r="J44" s="192"/>
      <c r="K44" s="189"/>
      <c r="L44" s="189"/>
      <c r="M44" s="439"/>
      <c r="N44" s="440"/>
      <c r="O44" s="189"/>
      <c r="P44" s="189"/>
      <c r="Q44" s="189"/>
      <c r="R44" s="189"/>
      <c r="S44" s="189"/>
      <c r="T44" s="189"/>
      <c r="U44" s="189"/>
      <c r="V44" s="189"/>
      <c r="W44" s="189"/>
      <c r="X44" s="189"/>
      <c r="Y44" s="189"/>
      <c r="Z44" s="189"/>
      <c r="AA44" s="190"/>
      <c r="AB44" s="191"/>
      <c r="AC44" s="445"/>
      <c r="AD44" s="446"/>
      <c r="AE44" s="189"/>
      <c r="AF44" s="189"/>
      <c r="AG44" s="190"/>
      <c r="AH44" s="191"/>
      <c r="AI44" s="437"/>
      <c r="AJ44" s="438"/>
      <c r="AK44" s="460"/>
      <c r="AL44" s="461"/>
      <c r="AM44" s="461"/>
      <c r="AN44" s="462"/>
    </row>
    <row r="45" spans="2:40" ht="13.5" customHeight="1" x14ac:dyDescent="0.15">
      <c r="B45" s="193"/>
      <c r="C45" s="194"/>
      <c r="D45" s="194"/>
      <c r="E45" s="194"/>
      <c r="F45" s="437"/>
      <c r="G45" s="438"/>
      <c r="H45" s="438"/>
      <c r="I45" s="189"/>
      <c r="J45" s="192"/>
      <c r="K45" s="189"/>
      <c r="L45" s="189"/>
      <c r="M45" s="439"/>
      <c r="N45" s="440"/>
      <c r="O45" s="189"/>
      <c r="P45" s="189"/>
      <c r="Q45" s="189"/>
      <c r="R45" s="189"/>
      <c r="S45" s="189"/>
      <c r="T45" s="189"/>
      <c r="U45" s="189"/>
      <c r="V45" s="189"/>
      <c r="W45" s="189"/>
      <c r="X45" s="189"/>
      <c r="Y45" s="189"/>
      <c r="Z45" s="189"/>
      <c r="AA45" s="190"/>
      <c r="AB45" s="191"/>
      <c r="AC45" s="445"/>
      <c r="AD45" s="446"/>
      <c r="AE45" s="189"/>
      <c r="AF45" s="189"/>
      <c r="AG45" s="190"/>
      <c r="AH45" s="191"/>
      <c r="AI45" s="437"/>
      <c r="AJ45" s="438"/>
      <c r="AK45" s="460"/>
      <c r="AL45" s="461"/>
      <c r="AM45" s="461"/>
      <c r="AN45" s="462"/>
    </row>
    <row r="46" spans="2:40" ht="13.5" customHeight="1" x14ac:dyDescent="0.15">
      <c r="B46" s="193"/>
      <c r="C46" s="194"/>
      <c r="D46" s="194"/>
      <c r="E46" s="194"/>
      <c r="F46" s="437"/>
      <c r="G46" s="438"/>
      <c r="H46" s="438"/>
      <c r="I46" s="189"/>
      <c r="J46" s="192"/>
      <c r="K46" s="189"/>
      <c r="L46" s="189"/>
      <c r="M46" s="439"/>
      <c r="N46" s="440"/>
      <c r="O46" s="189"/>
      <c r="P46" s="189"/>
      <c r="Q46" s="189"/>
      <c r="R46" s="189"/>
      <c r="S46" s="189"/>
      <c r="T46" s="189"/>
      <c r="U46" s="189"/>
      <c r="V46" s="189"/>
      <c r="W46" s="189"/>
      <c r="X46" s="189"/>
      <c r="Y46" s="189"/>
      <c r="Z46" s="189"/>
      <c r="AA46" s="190"/>
      <c r="AB46" s="191"/>
      <c r="AC46" s="445"/>
      <c r="AD46" s="446"/>
      <c r="AE46" s="189"/>
      <c r="AF46" s="189"/>
      <c r="AG46" s="190"/>
      <c r="AH46" s="191"/>
      <c r="AI46" s="437"/>
      <c r="AJ46" s="438"/>
      <c r="AK46" s="460"/>
      <c r="AL46" s="461"/>
      <c r="AM46" s="461"/>
      <c r="AN46" s="462"/>
    </row>
    <row r="47" spans="2:40" ht="13.5" customHeight="1" x14ac:dyDescent="0.15">
      <c r="B47" s="193"/>
      <c r="C47" s="194"/>
      <c r="D47" s="194"/>
      <c r="E47" s="194"/>
      <c r="F47" s="437"/>
      <c r="G47" s="438"/>
      <c r="H47" s="438"/>
      <c r="I47" s="189"/>
      <c r="J47" s="192"/>
      <c r="K47" s="189"/>
      <c r="L47" s="189"/>
      <c r="M47" s="439"/>
      <c r="N47" s="440"/>
      <c r="O47" s="189"/>
      <c r="P47" s="189"/>
      <c r="Q47" s="189"/>
      <c r="R47" s="189"/>
      <c r="S47" s="189"/>
      <c r="T47" s="189"/>
      <c r="U47" s="189"/>
      <c r="V47" s="189"/>
      <c r="W47" s="189"/>
      <c r="X47" s="189"/>
      <c r="Y47" s="189"/>
      <c r="Z47" s="189"/>
      <c r="AA47" s="190"/>
      <c r="AB47" s="191"/>
      <c r="AC47" s="445"/>
      <c r="AD47" s="446"/>
      <c r="AE47" s="189"/>
      <c r="AF47" s="189"/>
      <c r="AG47" s="190"/>
      <c r="AH47" s="191"/>
      <c r="AI47" s="437"/>
      <c r="AJ47" s="438"/>
      <c r="AK47" s="460"/>
      <c r="AL47" s="461"/>
      <c r="AM47" s="461"/>
      <c r="AN47" s="462"/>
    </row>
    <row r="48" spans="2:40" ht="13.5" customHeight="1" x14ac:dyDescent="0.15">
      <c r="B48" s="193"/>
      <c r="C48" s="194"/>
      <c r="D48" s="194"/>
      <c r="E48" s="194"/>
      <c r="F48" s="437"/>
      <c r="G48" s="438"/>
      <c r="H48" s="438"/>
      <c r="I48" s="189"/>
      <c r="J48" s="192"/>
      <c r="K48" s="189"/>
      <c r="L48" s="189"/>
      <c r="M48" s="439"/>
      <c r="N48" s="440"/>
      <c r="O48" s="189"/>
      <c r="P48" s="189"/>
      <c r="Q48" s="189"/>
      <c r="R48" s="189"/>
      <c r="S48" s="189"/>
      <c r="T48" s="189"/>
      <c r="U48" s="189"/>
      <c r="V48" s="189"/>
      <c r="W48" s="189"/>
      <c r="X48" s="189"/>
      <c r="Y48" s="189"/>
      <c r="Z48" s="189"/>
      <c r="AA48" s="190"/>
      <c r="AB48" s="191"/>
      <c r="AC48" s="445"/>
      <c r="AD48" s="446"/>
      <c r="AE48" s="189"/>
      <c r="AF48" s="189"/>
      <c r="AG48" s="190"/>
      <c r="AH48" s="191"/>
      <c r="AI48" s="437"/>
      <c r="AJ48" s="438"/>
      <c r="AK48" s="460"/>
      <c r="AL48" s="461"/>
      <c r="AM48" s="461"/>
      <c r="AN48" s="462"/>
    </row>
    <row r="49" spans="2:40" ht="13.5" customHeight="1" x14ac:dyDescent="0.15">
      <c r="B49" s="193"/>
      <c r="C49" s="194"/>
      <c r="D49" s="194"/>
      <c r="E49" s="194"/>
      <c r="F49" s="437"/>
      <c r="G49" s="438"/>
      <c r="H49" s="438"/>
      <c r="I49" s="189"/>
      <c r="J49" s="192"/>
      <c r="K49" s="189"/>
      <c r="L49" s="189"/>
      <c r="M49" s="439"/>
      <c r="N49" s="440"/>
      <c r="O49" s="189"/>
      <c r="P49" s="189"/>
      <c r="Q49" s="189"/>
      <c r="R49" s="189"/>
      <c r="S49" s="189"/>
      <c r="T49" s="189"/>
      <c r="U49" s="189"/>
      <c r="V49" s="189"/>
      <c r="W49" s="189"/>
      <c r="X49" s="189"/>
      <c r="Y49" s="189"/>
      <c r="Z49" s="189"/>
      <c r="AA49" s="190"/>
      <c r="AB49" s="191"/>
      <c r="AC49" s="445"/>
      <c r="AD49" s="446"/>
      <c r="AE49" s="189"/>
      <c r="AF49" s="189"/>
      <c r="AG49" s="190"/>
      <c r="AH49" s="191"/>
      <c r="AI49" s="437"/>
      <c r="AJ49" s="438"/>
      <c r="AK49" s="460"/>
      <c r="AL49" s="461"/>
      <c r="AM49" s="461"/>
      <c r="AN49" s="462"/>
    </row>
    <row r="50" spans="2:40" ht="13.5" customHeight="1" x14ac:dyDescent="0.15">
      <c r="B50" s="166" t="s">
        <v>373</v>
      </c>
    </row>
  </sheetData>
  <mergeCells count="251">
    <mergeCell ref="F48:H48"/>
    <mergeCell ref="M48:N48"/>
    <mergeCell ref="AC48:AD48"/>
    <mergeCell ref="AI48:AJ48"/>
    <mergeCell ref="AK48:AN48"/>
    <mergeCell ref="F49:H49"/>
    <mergeCell ref="M49:N49"/>
    <mergeCell ref="AC49:AD49"/>
    <mergeCell ref="AI49:AJ49"/>
    <mergeCell ref="AK49:AN49"/>
    <mergeCell ref="F46:H46"/>
    <mergeCell ref="M46:N46"/>
    <mergeCell ref="AC46:AD46"/>
    <mergeCell ref="AI46:AJ46"/>
    <mergeCell ref="AK46:AN46"/>
    <mergeCell ref="F47:H47"/>
    <mergeCell ref="M47:N47"/>
    <mergeCell ref="AC47:AD47"/>
    <mergeCell ref="AI47:AJ47"/>
    <mergeCell ref="AK47:AN47"/>
    <mergeCell ref="F44:H44"/>
    <mergeCell ref="M44:N44"/>
    <mergeCell ref="AC44:AD44"/>
    <mergeCell ref="AI44:AJ44"/>
    <mergeCell ref="AK44:AN44"/>
    <mergeCell ref="F45:H45"/>
    <mergeCell ref="M45:N45"/>
    <mergeCell ref="AC45:AD45"/>
    <mergeCell ref="AI45:AJ45"/>
    <mergeCell ref="AK45:AN45"/>
    <mergeCell ref="F42:H42"/>
    <mergeCell ref="M42:N42"/>
    <mergeCell ref="AC42:AD42"/>
    <mergeCell ref="AI42:AJ42"/>
    <mergeCell ref="AK42:AN42"/>
    <mergeCell ref="F43:H43"/>
    <mergeCell ref="M43:N43"/>
    <mergeCell ref="AC43:AD43"/>
    <mergeCell ref="AI43:AJ43"/>
    <mergeCell ref="AK43:AN43"/>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7"/>
  <dataValidations count="1">
    <dataValidation type="list" allowBlank="1" showInputMessage="1" showErrorMessage="1" sqref="AH11 U23 U37 AB23 AE13 AF12:AG12 K10:L49 U45" xr:uid="{00000000-0002-0000-0300-000000000000}">
      <formula1>"　,○"</formula1>
    </dataValidation>
  </dataValidations>
  <printOptions horizontalCentered="1"/>
  <pageMargins left="0.19685039370078741" right="0.19685039370078741" top="0.39370078740157483" bottom="0.19685039370078741" header="0.51181102362204722" footer="0.27559055118110237"/>
  <pageSetup paperSize="9" scale="85"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B2:AI36"/>
  <sheetViews>
    <sheetView showGridLines="0" showZeros="0" view="pageBreakPreview" zoomScaleNormal="100" zoomScaleSheetLayoutView="100" workbookViewId="0"/>
  </sheetViews>
  <sheetFormatPr defaultColWidth="9" defaultRowHeight="12" x14ac:dyDescent="0.15"/>
  <cols>
    <col min="1" max="1" width="1.625" style="2" customWidth="1"/>
    <col min="2" max="35" width="4.25" style="2" customWidth="1"/>
    <col min="36" max="36" width="1.25" style="2" customWidth="1"/>
    <col min="37" max="16384" width="9" style="2"/>
  </cols>
  <sheetData>
    <row r="2" spans="2:35" ht="8.25" customHeight="1" x14ac:dyDescent="0.15"/>
    <row r="3" spans="2:35" s="13" customFormat="1" ht="24.95" customHeight="1" x14ac:dyDescent="0.15">
      <c r="B3" s="464" t="s">
        <v>239</v>
      </c>
      <c r="C3" s="464"/>
      <c r="D3" s="464"/>
      <c r="E3" s="464"/>
      <c r="F3" s="464"/>
      <c r="G3" s="464"/>
      <c r="H3" s="464"/>
      <c r="I3" s="464"/>
      <c r="J3" s="464"/>
      <c r="K3" s="464"/>
      <c r="L3" s="464"/>
      <c r="M3" s="464"/>
      <c r="N3" s="464"/>
      <c r="O3" s="464"/>
      <c r="P3" s="464"/>
      <c r="Q3" s="464"/>
      <c r="R3" s="464"/>
      <c r="S3" s="464"/>
      <c r="T3" s="464"/>
      <c r="U3" s="464"/>
      <c r="V3" s="464"/>
      <c r="W3" s="464"/>
      <c r="X3" s="464"/>
      <c r="Y3" s="464"/>
      <c r="Z3" s="464"/>
      <c r="AA3" s="464"/>
      <c r="AB3" s="464"/>
      <c r="AC3" s="464"/>
      <c r="AD3" s="464"/>
      <c r="AE3" s="464"/>
      <c r="AF3" s="464"/>
      <c r="AG3" s="464"/>
      <c r="AH3" s="464"/>
      <c r="AI3" s="464"/>
    </row>
    <row r="4" spans="2:35" ht="20.100000000000001" customHeight="1" x14ac:dyDescent="0.15">
      <c r="B4" s="280" t="s">
        <v>17</v>
      </c>
      <c r="C4" s="284"/>
      <c r="D4" s="281"/>
      <c r="E4" s="465" t="s">
        <v>674</v>
      </c>
      <c r="F4" s="466"/>
      <c r="G4" s="466"/>
      <c r="H4" s="466"/>
      <c r="I4" s="467"/>
      <c r="J4" s="468" t="s">
        <v>18</v>
      </c>
      <c r="K4" s="468"/>
      <c r="L4" s="468"/>
      <c r="M4" s="469" t="s">
        <v>602</v>
      </c>
      <c r="N4" s="470"/>
      <c r="O4" s="470"/>
      <c r="P4" s="470"/>
      <c r="Q4" s="470"/>
      <c r="R4" s="470"/>
      <c r="S4" s="325" t="s">
        <v>134</v>
      </c>
      <c r="T4" s="326"/>
      <c r="U4" s="326"/>
      <c r="V4" s="327"/>
      <c r="W4" s="485" t="s">
        <v>607</v>
      </c>
      <c r="X4" s="486"/>
      <c r="Y4" s="486"/>
      <c r="Z4" s="486"/>
      <c r="AA4" s="486"/>
      <c r="AB4" s="487"/>
      <c r="AC4" s="491" t="s">
        <v>163</v>
      </c>
      <c r="AD4" s="492"/>
      <c r="AE4" s="493"/>
      <c r="AF4" s="471">
        <v>45884</v>
      </c>
      <c r="AG4" s="472"/>
      <c r="AH4" s="472"/>
      <c r="AI4" s="473"/>
    </row>
    <row r="5" spans="2:35" ht="20.100000000000001" customHeight="1" x14ac:dyDescent="0.15">
      <c r="B5" s="282" t="s">
        <v>0</v>
      </c>
      <c r="C5" s="318"/>
      <c r="D5" s="283"/>
      <c r="E5" s="477" t="s">
        <v>600</v>
      </c>
      <c r="F5" s="478"/>
      <c r="G5" s="478"/>
      <c r="H5" s="478"/>
      <c r="I5" s="479"/>
      <c r="J5" s="480" t="s">
        <v>1</v>
      </c>
      <c r="K5" s="480"/>
      <c r="L5" s="480"/>
      <c r="M5" s="469" t="s">
        <v>604</v>
      </c>
      <c r="N5" s="470"/>
      <c r="O5" s="470"/>
      <c r="P5" s="470"/>
      <c r="Q5" s="470"/>
      <c r="R5" s="470"/>
      <c r="S5" s="314"/>
      <c r="T5" s="328"/>
      <c r="U5" s="328"/>
      <c r="V5" s="329"/>
      <c r="W5" s="488"/>
      <c r="X5" s="489"/>
      <c r="Y5" s="489"/>
      <c r="Z5" s="489"/>
      <c r="AA5" s="489"/>
      <c r="AB5" s="490"/>
      <c r="AC5" s="494"/>
      <c r="AD5" s="495"/>
      <c r="AE5" s="496"/>
      <c r="AF5" s="474"/>
      <c r="AG5" s="475"/>
      <c r="AH5" s="475"/>
      <c r="AI5" s="476"/>
    </row>
    <row r="6" spans="2:35" ht="26.25" customHeight="1" x14ac:dyDescent="0.15">
      <c r="B6" s="481" t="s">
        <v>162</v>
      </c>
      <c r="C6" s="483"/>
      <c r="D6" s="483"/>
      <c r="E6" s="483"/>
      <c r="F6" s="483"/>
      <c r="G6" s="483"/>
      <c r="H6" s="483"/>
      <c r="I6" s="483"/>
      <c r="J6" s="483"/>
      <c r="K6" s="483"/>
      <c r="L6" s="483"/>
      <c r="M6" s="483"/>
      <c r="N6" s="483"/>
      <c r="O6" s="483"/>
      <c r="P6" s="483"/>
      <c r="Q6" s="483"/>
      <c r="R6" s="483"/>
      <c r="S6" s="483"/>
      <c r="T6" s="483"/>
      <c r="U6" s="483"/>
      <c r="V6" s="483"/>
      <c r="W6" s="483"/>
      <c r="X6" s="483"/>
      <c r="Y6" s="483"/>
      <c r="Z6" s="483"/>
      <c r="AA6" s="483"/>
      <c r="AB6" s="483"/>
      <c r="AC6" s="483"/>
      <c r="AD6" s="483"/>
      <c r="AE6" s="483"/>
      <c r="AF6" s="483"/>
      <c r="AG6" s="483"/>
      <c r="AH6" s="483"/>
      <c r="AI6" s="483"/>
    </row>
    <row r="7" spans="2:35" ht="35.450000000000003" customHeight="1" x14ac:dyDescent="0.15">
      <c r="B7" s="482"/>
      <c r="C7" s="484"/>
      <c r="D7" s="484"/>
      <c r="E7" s="484"/>
      <c r="F7" s="484"/>
      <c r="G7" s="484"/>
      <c r="H7" s="484"/>
      <c r="I7" s="484"/>
      <c r="J7" s="484"/>
      <c r="K7" s="484"/>
      <c r="L7" s="484"/>
      <c r="M7" s="484"/>
      <c r="N7" s="484"/>
      <c r="O7" s="484"/>
      <c r="P7" s="484"/>
      <c r="Q7" s="484"/>
      <c r="R7" s="484"/>
      <c r="S7" s="484"/>
      <c r="T7" s="484"/>
      <c r="U7" s="484"/>
      <c r="V7" s="484"/>
      <c r="W7" s="484"/>
      <c r="X7" s="484"/>
      <c r="Y7" s="484"/>
      <c r="Z7" s="484"/>
      <c r="AA7" s="484"/>
      <c r="AB7" s="484"/>
      <c r="AC7" s="484"/>
      <c r="AD7" s="484"/>
      <c r="AE7" s="484"/>
      <c r="AF7" s="484"/>
      <c r="AG7" s="484"/>
      <c r="AH7" s="484"/>
      <c r="AI7" s="484"/>
    </row>
    <row r="8" spans="2:35" ht="35.450000000000003" customHeight="1" x14ac:dyDescent="0.15">
      <c r="B8" s="482"/>
      <c r="C8" s="484"/>
      <c r="D8" s="484"/>
      <c r="E8" s="484"/>
      <c r="F8" s="484"/>
      <c r="G8" s="484"/>
      <c r="H8" s="484"/>
      <c r="I8" s="484"/>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4"/>
    </row>
    <row r="9" spans="2:35" ht="35.450000000000003" customHeight="1" x14ac:dyDescent="0.15">
      <c r="B9" s="482"/>
      <c r="C9" s="484"/>
      <c r="D9" s="484"/>
      <c r="E9" s="484"/>
      <c r="F9" s="484"/>
      <c r="G9" s="484"/>
      <c r="H9" s="484"/>
      <c r="I9" s="484"/>
      <c r="J9" s="484"/>
      <c r="K9" s="484"/>
      <c r="L9" s="484"/>
      <c r="M9" s="484"/>
      <c r="N9" s="484"/>
      <c r="O9" s="484"/>
      <c r="P9" s="484"/>
      <c r="Q9" s="484"/>
      <c r="R9" s="484"/>
      <c r="S9" s="484"/>
      <c r="T9" s="484"/>
      <c r="U9" s="484"/>
      <c r="V9" s="484"/>
      <c r="W9" s="484"/>
      <c r="X9" s="484"/>
      <c r="Y9" s="484"/>
      <c r="Z9" s="484"/>
      <c r="AA9" s="484"/>
      <c r="AB9" s="484"/>
      <c r="AC9" s="484"/>
      <c r="AD9" s="484"/>
      <c r="AE9" s="484"/>
      <c r="AF9" s="484"/>
      <c r="AG9" s="484"/>
      <c r="AH9" s="484"/>
      <c r="AI9" s="484"/>
    </row>
    <row r="10" spans="2:35" ht="35.450000000000003" customHeight="1" x14ac:dyDescent="0.15">
      <c r="B10" s="482"/>
      <c r="C10" s="484"/>
      <c r="D10" s="484"/>
      <c r="E10" s="484"/>
      <c r="F10" s="484"/>
      <c r="G10" s="484"/>
      <c r="H10" s="484"/>
      <c r="I10" s="484"/>
      <c r="J10" s="484"/>
      <c r="K10" s="484"/>
      <c r="L10" s="484"/>
      <c r="M10" s="484"/>
      <c r="N10" s="484"/>
      <c r="O10" s="484"/>
      <c r="P10" s="484"/>
      <c r="Q10" s="484"/>
      <c r="R10" s="484"/>
      <c r="S10" s="484"/>
      <c r="T10" s="484"/>
      <c r="U10" s="484"/>
      <c r="V10" s="484"/>
      <c r="W10" s="484"/>
      <c r="X10" s="484"/>
      <c r="Y10" s="484"/>
      <c r="Z10" s="484"/>
      <c r="AA10" s="484"/>
      <c r="AB10" s="484"/>
      <c r="AC10" s="484"/>
      <c r="AD10" s="484"/>
      <c r="AE10" s="484"/>
      <c r="AF10" s="484"/>
      <c r="AG10" s="484"/>
      <c r="AH10" s="484"/>
      <c r="AI10" s="484"/>
    </row>
    <row r="11" spans="2:35" ht="35.450000000000003" customHeight="1" x14ac:dyDescent="0.15">
      <c r="B11" s="482"/>
      <c r="C11" s="484"/>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row>
    <row r="12" spans="2:35" ht="35.450000000000003" customHeight="1" x14ac:dyDescent="0.15">
      <c r="B12" s="482"/>
      <c r="C12" s="484"/>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row>
    <row r="13" spans="2:35" ht="35.450000000000003" customHeight="1" x14ac:dyDescent="0.15">
      <c r="B13" s="482"/>
      <c r="C13" s="484"/>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c r="AG13" s="484"/>
      <c r="AH13" s="484"/>
      <c r="AI13" s="484"/>
    </row>
    <row r="14" spans="2:35" ht="35.450000000000003" customHeight="1" x14ac:dyDescent="0.15">
      <c r="B14" s="482"/>
      <c r="C14" s="484"/>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c r="AG14" s="484"/>
      <c r="AH14" s="484"/>
      <c r="AI14" s="484"/>
    </row>
    <row r="15" spans="2:35" ht="35.450000000000003" customHeight="1" x14ac:dyDescent="0.15">
      <c r="B15" s="482"/>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c r="AG15" s="484"/>
      <c r="AH15" s="484"/>
      <c r="AI15" s="484"/>
    </row>
    <row r="16" spans="2:35" ht="35.450000000000003" customHeight="1" x14ac:dyDescent="0.15">
      <c r="B16" s="482"/>
      <c r="C16" s="484"/>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row>
    <row r="17" spans="2:35" ht="35.450000000000003" customHeight="1" x14ac:dyDescent="0.15">
      <c r="B17" s="482"/>
      <c r="C17" s="484"/>
      <c r="D17" s="484"/>
      <c r="E17" s="484"/>
      <c r="F17" s="484"/>
      <c r="G17" s="484"/>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c r="AG17" s="484"/>
      <c r="AH17" s="484"/>
      <c r="AI17" s="484"/>
    </row>
    <row r="18" spans="2:35" ht="53.25" customHeight="1" x14ac:dyDescent="0.15">
      <c r="B18" s="482"/>
      <c r="C18" s="484"/>
      <c r="D18" s="484"/>
      <c r="E18" s="484"/>
      <c r="F18" s="484"/>
      <c r="G18" s="484"/>
      <c r="H18" s="484"/>
      <c r="I18" s="484"/>
      <c r="J18" s="484"/>
      <c r="K18" s="484"/>
      <c r="L18" s="484"/>
      <c r="M18" s="484"/>
      <c r="N18" s="484"/>
      <c r="O18" s="484"/>
      <c r="P18" s="484"/>
      <c r="Q18" s="484"/>
      <c r="R18" s="484"/>
      <c r="S18" s="484"/>
      <c r="T18" s="484"/>
      <c r="U18" s="484"/>
      <c r="V18" s="484"/>
      <c r="W18" s="484"/>
      <c r="X18" s="484"/>
      <c r="Y18" s="484"/>
      <c r="Z18" s="484"/>
      <c r="AA18" s="484"/>
      <c r="AB18" s="484"/>
      <c r="AC18" s="484"/>
      <c r="AD18" s="484"/>
      <c r="AE18" s="484"/>
      <c r="AF18" s="484"/>
      <c r="AG18" s="484"/>
      <c r="AH18" s="484"/>
      <c r="AI18" s="484"/>
    </row>
    <row r="19" spans="2:35" ht="15" customHeight="1" x14ac:dyDescent="0.15">
      <c r="B19" s="12"/>
      <c r="C19" s="12"/>
      <c r="D19" s="3"/>
    </row>
    <row r="20" spans="2:35" s="13" customFormat="1" ht="24.95" customHeight="1" x14ac:dyDescent="0.15">
      <c r="B20" s="464" t="s">
        <v>239</v>
      </c>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4"/>
      <c r="AI20" s="464"/>
    </row>
    <row r="21" spans="2:35" ht="20.100000000000001" customHeight="1" x14ac:dyDescent="0.15">
      <c r="B21" s="280" t="s">
        <v>17</v>
      </c>
      <c r="C21" s="284"/>
      <c r="D21" s="281"/>
      <c r="E21" s="465" t="s">
        <v>674</v>
      </c>
      <c r="F21" s="466"/>
      <c r="G21" s="466"/>
      <c r="H21" s="466"/>
      <c r="I21" s="467"/>
      <c r="J21" s="468" t="s">
        <v>18</v>
      </c>
      <c r="K21" s="468"/>
      <c r="L21" s="468"/>
      <c r="M21" s="469" t="s">
        <v>602</v>
      </c>
      <c r="N21" s="470"/>
      <c r="O21" s="470"/>
      <c r="P21" s="470"/>
      <c r="Q21" s="470"/>
      <c r="R21" s="470"/>
      <c r="S21" s="325" t="s">
        <v>134</v>
      </c>
      <c r="T21" s="326"/>
      <c r="U21" s="326"/>
      <c r="V21" s="327"/>
      <c r="W21" s="485" t="s">
        <v>607</v>
      </c>
      <c r="X21" s="486"/>
      <c r="Y21" s="486"/>
      <c r="Z21" s="486"/>
      <c r="AA21" s="486"/>
      <c r="AB21" s="487"/>
      <c r="AC21" s="491" t="s">
        <v>163</v>
      </c>
      <c r="AD21" s="492"/>
      <c r="AE21" s="493"/>
      <c r="AF21" s="471">
        <v>45884</v>
      </c>
      <c r="AG21" s="472"/>
      <c r="AH21" s="472"/>
      <c r="AI21" s="473"/>
    </row>
    <row r="22" spans="2:35" ht="20.100000000000001" customHeight="1" x14ac:dyDescent="0.15">
      <c r="B22" s="282" t="s">
        <v>0</v>
      </c>
      <c r="C22" s="318"/>
      <c r="D22" s="283"/>
      <c r="E22" s="477" t="s">
        <v>600</v>
      </c>
      <c r="F22" s="478"/>
      <c r="G22" s="478"/>
      <c r="H22" s="478"/>
      <c r="I22" s="479"/>
      <c r="J22" s="480" t="s">
        <v>1</v>
      </c>
      <c r="K22" s="480"/>
      <c r="L22" s="480"/>
      <c r="M22" s="469" t="s">
        <v>604</v>
      </c>
      <c r="N22" s="470"/>
      <c r="O22" s="470"/>
      <c r="P22" s="470"/>
      <c r="Q22" s="470"/>
      <c r="R22" s="470"/>
      <c r="S22" s="314"/>
      <c r="T22" s="328"/>
      <c r="U22" s="328"/>
      <c r="V22" s="329"/>
      <c r="W22" s="488"/>
      <c r="X22" s="489"/>
      <c r="Y22" s="489"/>
      <c r="Z22" s="489"/>
      <c r="AA22" s="489"/>
      <c r="AB22" s="490"/>
      <c r="AC22" s="494"/>
      <c r="AD22" s="495"/>
      <c r="AE22" s="496"/>
      <c r="AF22" s="474"/>
      <c r="AG22" s="475"/>
      <c r="AH22" s="475"/>
      <c r="AI22" s="476"/>
    </row>
    <row r="23" spans="2:35" ht="26.25" customHeight="1" x14ac:dyDescent="0.15">
      <c r="B23" s="481" t="s">
        <v>162</v>
      </c>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c r="AE23" s="483"/>
      <c r="AF23" s="483"/>
      <c r="AG23" s="483"/>
      <c r="AH23" s="483"/>
      <c r="AI23" s="483"/>
    </row>
    <row r="24" spans="2:35" ht="35.450000000000003" customHeight="1" x14ac:dyDescent="0.15">
      <c r="B24" s="482"/>
      <c r="C24" s="484"/>
      <c r="D24" s="484"/>
      <c r="E24" s="484"/>
      <c r="F24" s="484"/>
      <c r="G24" s="484"/>
      <c r="H24" s="484"/>
      <c r="I24" s="484"/>
      <c r="J24" s="484"/>
      <c r="K24" s="484"/>
      <c r="L24" s="484"/>
      <c r="M24" s="484"/>
      <c r="N24" s="484"/>
      <c r="O24" s="484"/>
      <c r="P24" s="484"/>
      <c r="Q24" s="484"/>
      <c r="R24" s="484"/>
      <c r="S24" s="484"/>
      <c r="T24" s="484"/>
      <c r="U24" s="484"/>
      <c r="V24" s="484"/>
      <c r="W24" s="484"/>
      <c r="X24" s="484"/>
      <c r="Y24" s="484"/>
      <c r="Z24" s="484"/>
      <c r="AA24" s="484"/>
      <c r="AB24" s="484"/>
      <c r="AC24" s="484"/>
      <c r="AD24" s="484"/>
      <c r="AE24" s="484"/>
      <c r="AF24" s="484"/>
      <c r="AG24" s="484"/>
      <c r="AH24" s="484"/>
      <c r="AI24" s="484"/>
    </row>
    <row r="25" spans="2:35" ht="35.450000000000003" customHeight="1" x14ac:dyDescent="0.15">
      <c r="B25" s="482"/>
      <c r="C25" s="484"/>
      <c r="D25" s="484"/>
      <c r="E25" s="484"/>
      <c r="F25" s="484"/>
      <c r="G25" s="484"/>
      <c r="H25" s="484"/>
      <c r="I25" s="484"/>
      <c r="J25" s="484"/>
      <c r="K25" s="484"/>
      <c r="L25" s="484"/>
      <c r="M25" s="484"/>
      <c r="N25" s="484"/>
      <c r="O25" s="484"/>
      <c r="P25" s="484"/>
      <c r="Q25" s="484"/>
      <c r="R25" s="484"/>
      <c r="S25" s="484"/>
      <c r="T25" s="484"/>
      <c r="U25" s="484"/>
      <c r="V25" s="484"/>
      <c r="W25" s="484"/>
      <c r="X25" s="484"/>
      <c r="Y25" s="484"/>
      <c r="Z25" s="484"/>
      <c r="AA25" s="484"/>
      <c r="AB25" s="484"/>
      <c r="AC25" s="484"/>
      <c r="AD25" s="484"/>
      <c r="AE25" s="484"/>
      <c r="AF25" s="484"/>
      <c r="AG25" s="484"/>
      <c r="AH25" s="484"/>
      <c r="AI25" s="484"/>
    </row>
    <row r="26" spans="2:35" ht="35.450000000000003" customHeight="1" x14ac:dyDescent="0.15">
      <c r="B26" s="482"/>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row>
    <row r="27" spans="2:35" ht="35.450000000000003" customHeight="1" x14ac:dyDescent="0.15">
      <c r="B27" s="482"/>
      <c r="C27" s="484"/>
      <c r="D27" s="484"/>
      <c r="E27" s="484"/>
      <c r="F27" s="484"/>
      <c r="G27" s="484"/>
      <c r="H27" s="484"/>
      <c r="I27" s="484"/>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row>
    <row r="28" spans="2:35" ht="35.450000000000003" customHeight="1" x14ac:dyDescent="0.15">
      <c r="B28" s="482"/>
      <c r="C28" s="484"/>
      <c r="D28" s="484"/>
      <c r="E28" s="484"/>
      <c r="F28" s="484"/>
      <c r="G28" s="484"/>
      <c r="H28" s="484"/>
      <c r="I28" s="484"/>
      <c r="J28" s="484"/>
      <c r="K28" s="484"/>
      <c r="L28" s="484"/>
      <c r="M28" s="484"/>
      <c r="N28" s="484"/>
      <c r="O28" s="484"/>
      <c r="P28" s="484"/>
      <c r="Q28" s="484"/>
      <c r="R28" s="484"/>
      <c r="S28" s="484"/>
      <c r="T28" s="484"/>
      <c r="U28" s="484"/>
      <c r="V28" s="484"/>
      <c r="W28" s="484"/>
      <c r="X28" s="484"/>
      <c r="Y28" s="484"/>
      <c r="Z28" s="484"/>
      <c r="AA28" s="484"/>
      <c r="AB28" s="484"/>
      <c r="AC28" s="484"/>
      <c r="AD28" s="484"/>
      <c r="AE28" s="484"/>
      <c r="AF28" s="484"/>
      <c r="AG28" s="484"/>
      <c r="AH28" s="484"/>
      <c r="AI28" s="484"/>
    </row>
    <row r="29" spans="2:35" ht="35.450000000000003" customHeight="1" x14ac:dyDescent="0.15">
      <c r="B29" s="482"/>
      <c r="C29" s="484"/>
      <c r="D29" s="484"/>
      <c r="E29" s="484"/>
      <c r="F29" s="484"/>
      <c r="G29" s="484"/>
      <c r="H29" s="484"/>
      <c r="I29" s="484"/>
      <c r="J29" s="484"/>
      <c r="K29" s="484"/>
      <c r="L29" s="484"/>
      <c r="M29" s="484"/>
      <c r="N29" s="484"/>
      <c r="O29" s="484"/>
      <c r="P29" s="484"/>
      <c r="Q29" s="484"/>
      <c r="R29" s="484"/>
      <c r="S29" s="484"/>
      <c r="T29" s="484"/>
      <c r="U29" s="484"/>
      <c r="V29" s="484"/>
      <c r="W29" s="484"/>
      <c r="X29" s="484"/>
      <c r="Y29" s="484"/>
      <c r="Z29" s="484"/>
      <c r="AA29" s="484"/>
      <c r="AB29" s="484"/>
      <c r="AC29" s="484"/>
      <c r="AD29" s="484"/>
      <c r="AE29" s="484"/>
      <c r="AF29" s="484"/>
      <c r="AG29" s="484"/>
      <c r="AH29" s="484"/>
      <c r="AI29" s="484"/>
    </row>
    <row r="30" spans="2:35" ht="35.450000000000003" customHeight="1" x14ac:dyDescent="0.15">
      <c r="B30" s="482"/>
      <c r="C30" s="484"/>
      <c r="D30" s="484"/>
      <c r="E30" s="484"/>
      <c r="F30" s="484"/>
      <c r="G30" s="484"/>
      <c r="H30" s="484"/>
      <c r="I30" s="484"/>
      <c r="J30" s="484"/>
      <c r="K30" s="484"/>
      <c r="L30" s="484"/>
      <c r="M30" s="484"/>
      <c r="N30" s="484"/>
      <c r="O30" s="484"/>
      <c r="P30" s="484"/>
      <c r="Q30" s="484"/>
      <c r="R30" s="484"/>
      <c r="S30" s="484"/>
      <c r="T30" s="484"/>
      <c r="U30" s="484"/>
      <c r="V30" s="484"/>
      <c r="W30" s="484"/>
      <c r="X30" s="484"/>
      <c r="Y30" s="484"/>
      <c r="Z30" s="484"/>
      <c r="AA30" s="484"/>
      <c r="AB30" s="484"/>
      <c r="AC30" s="484"/>
      <c r="AD30" s="484"/>
      <c r="AE30" s="484"/>
      <c r="AF30" s="484"/>
      <c r="AG30" s="484"/>
      <c r="AH30" s="484"/>
      <c r="AI30" s="484"/>
    </row>
    <row r="31" spans="2:35" ht="35.450000000000003" customHeight="1" x14ac:dyDescent="0.15">
      <c r="B31" s="482"/>
      <c r="C31" s="484"/>
      <c r="D31" s="484"/>
      <c r="E31" s="484"/>
      <c r="F31" s="484"/>
      <c r="G31" s="484"/>
      <c r="H31" s="484"/>
      <c r="I31" s="484"/>
      <c r="J31" s="484"/>
      <c r="K31" s="484"/>
      <c r="L31" s="484"/>
      <c r="M31" s="484"/>
      <c r="N31" s="484"/>
      <c r="O31" s="484"/>
      <c r="P31" s="484"/>
      <c r="Q31" s="484"/>
      <c r="R31" s="484"/>
      <c r="S31" s="484"/>
      <c r="T31" s="484"/>
      <c r="U31" s="484"/>
      <c r="V31" s="484"/>
      <c r="W31" s="484"/>
      <c r="X31" s="484"/>
      <c r="Y31" s="484"/>
      <c r="Z31" s="484"/>
      <c r="AA31" s="484"/>
      <c r="AB31" s="484"/>
      <c r="AC31" s="484"/>
      <c r="AD31" s="484"/>
      <c r="AE31" s="484"/>
      <c r="AF31" s="484"/>
      <c r="AG31" s="484"/>
      <c r="AH31" s="484"/>
      <c r="AI31" s="484"/>
    </row>
    <row r="32" spans="2:35" ht="35.450000000000003" customHeight="1" x14ac:dyDescent="0.15">
      <c r="B32" s="482"/>
      <c r="C32" s="484"/>
      <c r="D32" s="484"/>
      <c r="E32" s="484"/>
      <c r="F32" s="484"/>
      <c r="G32" s="484"/>
      <c r="H32" s="484"/>
      <c r="I32" s="484"/>
      <c r="J32" s="484"/>
      <c r="K32" s="484"/>
      <c r="L32" s="484"/>
      <c r="M32" s="484"/>
      <c r="N32" s="484"/>
      <c r="O32" s="484"/>
      <c r="P32" s="484"/>
      <c r="Q32" s="484"/>
      <c r="R32" s="484"/>
      <c r="S32" s="484"/>
      <c r="T32" s="484"/>
      <c r="U32" s="484"/>
      <c r="V32" s="484"/>
      <c r="W32" s="484"/>
      <c r="X32" s="484"/>
      <c r="Y32" s="484"/>
      <c r="Z32" s="484"/>
      <c r="AA32" s="484"/>
      <c r="AB32" s="484"/>
      <c r="AC32" s="484"/>
      <c r="AD32" s="484"/>
      <c r="AE32" s="484"/>
      <c r="AF32" s="484"/>
      <c r="AG32" s="484"/>
      <c r="AH32" s="484"/>
      <c r="AI32" s="484"/>
    </row>
    <row r="33" spans="2:35" ht="35.450000000000003" customHeight="1" x14ac:dyDescent="0.15">
      <c r="B33" s="482"/>
      <c r="C33" s="484"/>
      <c r="D33" s="484"/>
      <c r="E33" s="484"/>
      <c r="F33" s="484"/>
      <c r="G33" s="484"/>
      <c r="H33" s="484"/>
      <c r="I33" s="484"/>
      <c r="J33" s="484"/>
      <c r="K33" s="484"/>
      <c r="L33" s="484"/>
      <c r="M33" s="484"/>
      <c r="N33" s="484"/>
      <c r="O33" s="484"/>
      <c r="P33" s="484"/>
      <c r="Q33" s="484"/>
      <c r="R33" s="484"/>
      <c r="S33" s="484"/>
      <c r="T33" s="484"/>
      <c r="U33" s="484"/>
      <c r="V33" s="484"/>
      <c r="W33" s="484"/>
      <c r="X33" s="484"/>
      <c r="Y33" s="484"/>
      <c r="Z33" s="484"/>
      <c r="AA33" s="484"/>
      <c r="AB33" s="484"/>
      <c r="AC33" s="484"/>
      <c r="AD33" s="484"/>
      <c r="AE33" s="484"/>
      <c r="AF33" s="484"/>
      <c r="AG33" s="484"/>
      <c r="AH33" s="484"/>
      <c r="AI33" s="484"/>
    </row>
    <row r="34" spans="2:35" ht="35.450000000000003" customHeight="1" x14ac:dyDescent="0.15">
      <c r="B34" s="482"/>
      <c r="C34" s="484"/>
      <c r="D34" s="484"/>
      <c r="E34" s="484"/>
      <c r="F34" s="484"/>
      <c r="G34" s="484"/>
      <c r="H34" s="484"/>
      <c r="I34" s="484"/>
      <c r="J34" s="484"/>
      <c r="K34" s="484"/>
      <c r="L34" s="484"/>
      <c r="M34" s="484"/>
      <c r="N34" s="484"/>
      <c r="O34" s="484"/>
      <c r="P34" s="484"/>
      <c r="Q34" s="484"/>
      <c r="R34" s="484"/>
      <c r="S34" s="484"/>
      <c r="T34" s="484"/>
      <c r="U34" s="484"/>
      <c r="V34" s="484"/>
      <c r="W34" s="484"/>
      <c r="X34" s="484"/>
      <c r="Y34" s="484"/>
      <c r="Z34" s="484"/>
      <c r="AA34" s="484"/>
      <c r="AB34" s="484"/>
      <c r="AC34" s="484"/>
      <c r="AD34" s="484"/>
      <c r="AE34" s="484"/>
      <c r="AF34" s="484"/>
      <c r="AG34" s="484"/>
      <c r="AH34" s="484"/>
      <c r="AI34" s="484"/>
    </row>
    <row r="35" spans="2:35" ht="53.25" customHeight="1" x14ac:dyDescent="0.15">
      <c r="B35" s="482"/>
      <c r="C35" s="484"/>
      <c r="D35" s="484"/>
      <c r="E35" s="484"/>
      <c r="F35" s="484"/>
      <c r="G35" s="484"/>
      <c r="H35" s="484"/>
      <c r="I35" s="484"/>
      <c r="J35" s="484"/>
      <c r="K35" s="484"/>
      <c r="L35" s="484"/>
      <c r="M35" s="484"/>
      <c r="N35" s="484"/>
      <c r="O35" s="484"/>
      <c r="P35" s="484"/>
      <c r="Q35" s="484"/>
      <c r="R35" s="484"/>
      <c r="S35" s="484"/>
      <c r="T35" s="484"/>
      <c r="U35" s="484"/>
      <c r="V35" s="484"/>
      <c r="W35" s="484"/>
      <c r="X35" s="484"/>
      <c r="Y35" s="484"/>
      <c r="Z35" s="484"/>
      <c r="AA35" s="484"/>
      <c r="AB35" s="484"/>
      <c r="AC35" s="484"/>
      <c r="AD35" s="484"/>
      <c r="AE35" s="484"/>
      <c r="AF35" s="484"/>
      <c r="AG35" s="484"/>
      <c r="AH35" s="484"/>
      <c r="AI35" s="484"/>
    </row>
    <row r="36" spans="2:35" ht="15" customHeight="1" x14ac:dyDescent="0.15">
      <c r="B36" s="12"/>
      <c r="C36" s="12"/>
      <c r="D36" s="3"/>
    </row>
  </sheetData>
  <mergeCells count="30">
    <mergeCell ref="B23:B35"/>
    <mergeCell ref="C23:AI3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7"/>
  <printOptions horizontalCentered="1" verticalCentered="1"/>
  <pageMargins left="0.19685039370078741" right="0.19685039370078741" top="0.78740157480314965" bottom="0" header="0.51181102362204722" footer="0.27559055118110237"/>
  <pageSetup paperSize="9" scale="99" fitToHeight="0" orientation="landscape" copies="2" r:id="rId1"/>
  <headerFooter alignWithMargins="0"/>
  <rowBreaks count="1" manualBreakCount="1">
    <brk id="1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7"/>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504</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666</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X6:Z6"/>
    <mergeCell ref="Q5:Q6"/>
    <mergeCell ref="N2:O2"/>
    <mergeCell ref="P2:R2"/>
    <mergeCell ref="S2:U2"/>
    <mergeCell ref="V2:Z2"/>
    <mergeCell ref="Q3:R4"/>
    <mergeCell ref="S3:U3"/>
    <mergeCell ref="V3:V4"/>
    <mergeCell ref="X3:Z3"/>
    <mergeCell ref="S4:U4"/>
    <mergeCell ref="X4:Z4"/>
    <mergeCell ref="R5:R6"/>
    <mergeCell ref="S5:T5"/>
    <mergeCell ref="V5:V6"/>
    <mergeCell ref="X5:Z5"/>
    <mergeCell ref="C3:F3"/>
    <mergeCell ref="G3:G4"/>
    <mergeCell ref="H3:J4"/>
    <mergeCell ref="K3:K4"/>
    <mergeCell ref="L3:P4"/>
    <mergeCell ref="C4:F4"/>
    <mergeCell ref="B5:B6"/>
    <mergeCell ref="D5:F5"/>
    <mergeCell ref="G5:H5"/>
    <mergeCell ref="I5:K5"/>
    <mergeCell ref="L5:M5"/>
    <mergeCell ref="D6:F6"/>
    <mergeCell ref="G6:H6"/>
    <mergeCell ref="I6:K6"/>
    <mergeCell ref="L6:M6"/>
    <mergeCell ref="V8:W9"/>
    <mergeCell ref="X8:Y9"/>
    <mergeCell ref="J9:J10"/>
    <mergeCell ref="K9:K10"/>
    <mergeCell ref="L9:M10"/>
    <mergeCell ref="N9:N10"/>
    <mergeCell ref="O9:P10"/>
    <mergeCell ref="Q9:Q10"/>
    <mergeCell ref="L8:M8"/>
    <mergeCell ref="O8:P8"/>
    <mergeCell ref="T8:U11"/>
    <mergeCell ref="S6:T6"/>
    <mergeCell ref="C12:Z2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s>
  <phoneticPr fontId="7"/>
  <dataValidations count="2">
    <dataValidation allowBlank="1" showInputMessage="1" showErrorMessage="1" prompt="経度を小数点以下５桁まで入力する。" sqref="X4:Z4 X6:Z6" xr:uid="{79886871-7E8C-4E76-9670-01DF1ED1FD3E}"/>
    <dataValidation allowBlank="1" showInputMessage="1" showErrorMessage="1" prompt="緯度を小数点以下５桁まで入力する。" sqref="X3:Z3 X5:Z5" xr:uid="{B188CB46-AA4A-4CF0-A186-299AD95D80E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A20A-40CF-4FAF-8BA7-C9A72FEBA50A}">
  <sheetPr codeName="Sheet20"/>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469</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C7040964-F914-41CF-B079-E3A5EB7E66C4}"/>
    <dataValidation allowBlank="1" showInputMessage="1" showErrorMessage="1" prompt="経度を小数点以下５桁まで入力する。" sqref="X4:Z4 X6:Z6" xr:uid="{D43BD3B1-C5DF-439C-AD1C-5699C0F2AF25}"/>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690286B-E919-4B81-8684-C16408413E6E}">
          <x14:formula1>
            <xm:f>'(参考)リスト'!$G$16:$G$19</xm:f>
          </x14:formula1>
          <xm:sqref>D7:E11</xm:sqref>
        </x14:dataValidation>
        <x14:dataValidation type="list" allowBlank="1" showInputMessage="1" showErrorMessage="1" xr:uid="{A77D4ABF-F8A7-4086-8D89-0067BF3AB72B}">
          <x14:formula1>
            <xm:f>'(参考)リスト'!$E$6:$E$10</xm:f>
          </x14:formula1>
          <xm:sqref>U6</xm:sqref>
        </x14:dataValidation>
        <x14:dataValidation type="list" allowBlank="1" showInputMessage="1" showErrorMessage="1" xr:uid="{A1539C23-11A7-4FA3-BB06-A00E45F6D79E}">
          <x14:formula1>
            <xm:f>'(参考)リスト'!$F$6:$F$7</xm:f>
          </x14:formula1>
          <xm:sqref>U5</xm:sqref>
        </x14:dataValidation>
        <x14:dataValidation type="list" allowBlank="1" showInputMessage="1" showErrorMessage="1" xr:uid="{879F0C21-5A40-4152-A050-E01A1B8583AB}">
          <x14:formula1>
            <xm:f>'(参考)リスト'!$D$6:$D$7</xm:f>
          </x14:formula1>
          <xm:sqref>R5:R6</xm:sqref>
        </x14:dataValidation>
        <x14:dataValidation type="list" allowBlank="1" showInputMessage="1" showErrorMessage="1" xr:uid="{CDF6CD18-A71B-455D-BF8D-13F8D7EA8805}">
          <x14:formula1>
            <xm:f>'(参考)リスト'!$C$6:$C$11</xm:f>
          </x14:formula1>
          <xm:sqref>I5:K5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1CCDB-7CBF-4D70-83E6-AF6C9EC5FC59}">
  <sheetPr codeName="Sheet21"/>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469</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8FED9AB1-401B-4697-82CC-4257A52D85D5}"/>
    <dataValidation allowBlank="1" showInputMessage="1" showErrorMessage="1" prompt="経度を小数点以下５桁まで入力する。" sqref="X4:Z4 X6:Z6" xr:uid="{7494F6DD-7E6C-46F2-B6CD-2E9306DB6848}"/>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291B0AF-CAEA-4F8D-8917-F49261F4815A}">
          <x14:formula1>
            <xm:f>'(参考)リスト'!$G$16:$G$19</xm:f>
          </x14:formula1>
          <xm:sqref>D7:E11</xm:sqref>
        </x14:dataValidation>
        <x14:dataValidation type="list" allowBlank="1" showInputMessage="1" showErrorMessage="1" xr:uid="{07EB1F72-853F-4F9A-8EF3-FCB3082BAD5A}">
          <x14:formula1>
            <xm:f>'(参考)リスト'!$E$6:$E$10</xm:f>
          </x14:formula1>
          <xm:sqref>U6</xm:sqref>
        </x14:dataValidation>
        <x14:dataValidation type="list" allowBlank="1" showInputMessage="1" showErrorMessage="1" xr:uid="{8B2C4020-84F6-4B9A-AF76-CE1A80B94C8D}">
          <x14:formula1>
            <xm:f>'(参考)リスト'!$F$6:$F$7</xm:f>
          </x14:formula1>
          <xm:sqref>U5</xm:sqref>
        </x14:dataValidation>
        <x14:dataValidation type="list" allowBlank="1" showInputMessage="1" showErrorMessage="1" xr:uid="{94A4C54A-A3A9-4A66-8540-A080B144750C}">
          <x14:formula1>
            <xm:f>'(参考)リスト'!$D$6:$D$7</xm:f>
          </x14:formula1>
          <xm:sqref>R5:R6</xm:sqref>
        </x14:dataValidation>
        <x14:dataValidation type="list" allowBlank="1" showInputMessage="1" showErrorMessage="1" xr:uid="{FB782BC0-C6D1-4662-94DB-E62E81377449}">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C0CA5-4258-4A97-AF90-6E1A1496E6A1}">
  <sheetPr codeName="Sheet22"/>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469</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9A76532F-1BA0-4FD2-944F-659BEDC12231}"/>
    <dataValidation allowBlank="1" showInputMessage="1" showErrorMessage="1" prompt="経度を小数点以下５桁まで入力する。" sqref="X4:Z4 X6:Z6" xr:uid="{F628BB21-E7B8-4EFA-9BF5-EA67839C7906}"/>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646124C-980B-410F-B4FB-DAAC453FDDF3}">
          <x14:formula1>
            <xm:f>'(参考)リスト'!$G$16:$G$19</xm:f>
          </x14:formula1>
          <xm:sqref>D7:E11</xm:sqref>
        </x14:dataValidation>
        <x14:dataValidation type="list" allowBlank="1" showInputMessage="1" showErrorMessage="1" xr:uid="{A823F876-4652-49BF-8608-38EB5FC9F439}">
          <x14:formula1>
            <xm:f>'(参考)リスト'!$E$6:$E$10</xm:f>
          </x14:formula1>
          <xm:sqref>U6</xm:sqref>
        </x14:dataValidation>
        <x14:dataValidation type="list" allowBlank="1" showInputMessage="1" showErrorMessage="1" xr:uid="{5A79C446-523B-49AB-88EF-CB89DA8CFCEE}">
          <x14:formula1>
            <xm:f>'(参考)リスト'!$F$6:$F$7</xm:f>
          </x14:formula1>
          <xm:sqref>U5</xm:sqref>
        </x14:dataValidation>
        <x14:dataValidation type="list" allowBlank="1" showInputMessage="1" showErrorMessage="1" xr:uid="{50CDB762-0601-42DB-BB09-A13B46AC3E9E}">
          <x14:formula1>
            <xm:f>'(参考)リスト'!$D$6:$D$7</xm:f>
          </x14:formula1>
          <xm:sqref>R5:R6</xm:sqref>
        </x14:dataValidation>
        <x14:dataValidation type="list" allowBlank="1" showInputMessage="1" showErrorMessage="1" xr:uid="{341CCBEB-3F94-4F6B-BB7F-6949662BED69}">
          <x14:formula1>
            <xm:f>'(参考)リスト'!$C$6:$C$11</xm:f>
          </x14:formula1>
          <xm:sqref>I5:K5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4986A-9CF5-43B5-A6E4-8F70C449728F}">
  <sheetPr codeName="Sheet23"/>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469</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D6151CBA-C781-44A6-8155-70C0D7FDF616}"/>
    <dataValidation allowBlank="1" showInputMessage="1" showErrorMessage="1" prompt="経度を小数点以下５桁まで入力する。" sqref="X4:Z4 X6:Z6" xr:uid="{71234E51-A8C3-4C3F-ADB4-7B6D66C1E110}"/>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8400354-F5A4-4A1E-8650-624F5CD8E12B}">
          <x14:formula1>
            <xm:f>'(参考)リスト'!$G$16:$G$19</xm:f>
          </x14:formula1>
          <xm:sqref>D7:E11</xm:sqref>
        </x14:dataValidation>
        <x14:dataValidation type="list" allowBlank="1" showInputMessage="1" showErrorMessage="1" xr:uid="{422EE395-BF7A-4298-A406-481DB9F9BCE2}">
          <x14:formula1>
            <xm:f>'(参考)リスト'!$E$6:$E$10</xm:f>
          </x14:formula1>
          <xm:sqref>U6</xm:sqref>
        </x14:dataValidation>
        <x14:dataValidation type="list" allowBlank="1" showInputMessage="1" showErrorMessage="1" xr:uid="{1B48D832-FEB9-41E5-AD15-D89B6348C013}">
          <x14:formula1>
            <xm:f>'(参考)リスト'!$F$6:$F$7</xm:f>
          </x14:formula1>
          <xm:sqref>U5</xm:sqref>
        </x14:dataValidation>
        <x14:dataValidation type="list" allowBlank="1" showInputMessage="1" showErrorMessage="1" xr:uid="{6F492B64-9869-46F6-B8C4-D8FE4197531C}">
          <x14:formula1>
            <xm:f>'(参考)リスト'!$D$6:$D$7</xm:f>
          </x14:formula1>
          <xm:sqref>R5:R6</xm:sqref>
        </x14:dataValidation>
        <x14:dataValidation type="list" allowBlank="1" showInputMessage="1" showErrorMessage="1" xr:uid="{7246371E-ED44-4C57-8744-2786AD210A65}">
          <x14:formula1>
            <xm:f>'(参考)リスト'!$C$6:$C$11</xm:f>
          </x14:formula1>
          <xm:sqref>I5:K5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D178-8146-4BF4-BC1B-3C9F537BD8B4}">
  <sheetPr codeName="Sheet24"/>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469</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2912FEEB-0EA5-401A-BA8B-A328FEDEE5E9}"/>
    <dataValidation allowBlank="1" showInputMessage="1" showErrorMessage="1" prompt="経度を小数点以下５桁まで入力する。" sqref="X4:Z4 X6:Z6" xr:uid="{8C01A0B6-F288-429E-8DBB-03EEE293AE07}"/>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D2B5274-8732-4BEB-AAFC-877D0FDBBAD6}">
          <x14:formula1>
            <xm:f>'(参考)リスト'!$G$16:$G$19</xm:f>
          </x14:formula1>
          <xm:sqref>D7:E11</xm:sqref>
        </x14:dataValidation>
        <x14:dataValidation type="list" allowBlank="1" showInputMessage="1" showErrorMessage="1" xr:uid="{63D956B5-AC01-4E64-B270-3C3A2D38A00F}">
          <x14:formula1>
            <xm:f>'(参考)リスト'!$E$6:$E$10</xm:f>
          </x14:formula1>
          <xm:sqref>U6</xm:sqref>
        </x14:dataValidation>
        <x14:dataValidation type="list" allowBlank="1" showInputMessage="1" showErrorMessage="1" xr:uid="{A4AAED5E-A49F-4C81-92FB-01EA5B3270E1}">
          <x14:formula1>
            <xm:f>'(参考)リスト'!$F$6:$F$7</xm:f>
          </x14:formula1>
          <xm:sqref>U5</xm:sqref>
        </x14:dataValidation>
        <x14:dataValidation type="list" allowBlank="1" showInputMessage="1" showErrorMessage="1" xr:uid="{455962C9-81A5-4812-9633-7142F7EA0803}">
          <x14:formula1>
            <xm:f>'(参考)リスト'!$D$6:$D$7</xm:f>
          </x14:formula1>
          <xm:sqref>R5:R6</xm:sqref>
        </x14:dataValidation>
        <x14:dataValidation type="list" allowBlank="1" showInputMessage="1" showErrorMessage="1" xr:uid="{BB246BFD-84B1-4858-A65A-DFDADF4CCFE0}">
          <x14:formula1>
            <xm:f>'(参考)リスト'!$C$6:$C$11</xm:f>
          </x14:formula1>
          <xm:sqref>I5:K5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BB24-1C54-48D2-AAD9-F7F573C4FE01}">
  <sheetPr codeName="Sheet25"/>
  <dimension ref="B1:AA33"/>
  <sheetViews>
    <sheetView showGridLines="0" view="pageBreakPreview" zoomScaleNormal="100" zoomScaleSheetLayoutView="100" workbookViewId="0"/>
  </sheetViews>
  <sheetFormatPr defaultColWidth="9" defaultRowHeight="12" x14ac:dyDescent="0.15"/>
  <cols>
    <col min="1" max="1" width="1.625" style="2" customWidth="1"/>
    <col min="2" max="2" width="6.75" style="2" customWidth="1"/>
    <col min="3" max="7" width="6.625" style="2" customWidth="1"/>
    <col min="8" max="8" width="3.75" style="2" customWidth="1"/>
    <col min="9" max="9" width="9.75" style="2" customWidth="1"/>
    <col min="10" max="12" width="6.625" style="2" customWidth="1"/>
    <col min="13" max="13" width="6.75" style="2" customWidth="1"/>
    <col min="14" max="14" width="6.875" style="2" customWidth="1"/>
    <col min="15" max="25" width="6.75" style="2" customWidth="1"/>
    <col min="26" max="26" width="1.25" style="2" customWidth="1"/>
    <col min="27" max="27" width="1.375" style="2" customWidth="1"/>
    <col min="28" max="28" width="12.625" style="2" customWidth="1"/>
    <col min="29" max="16384" width="9" style="2"/>
  </cols>
  <sheetData>
    <row r="1" spans="2:27" x14ac:dyDescent="0.15">
      <c r="Y1" s="6"/>
    </row>
    <row r="2" spans="2:27" ht="24.95" customHeight="1" x14ac:dyDescent="0.15">
      <c r="B2" s="5" t="s">
        <v>550</v>
      </c>
      <c r="C2" s="3"/>
      <c r="D2" s="3"/>
      <c r="E2" s="3"/>
      <c r="F2" s="3"/>
      <c r="G2" s="3"/>
      <c r="H2" s="3"/>
      <c r="I2" s="3"/>
      <c r="J2" s="3"/>
      <c r="K2" s="3"/>
      <c r="L2" s="3"/>
      <c r="M2" s="106"/>
      <c r="N2" s="349" t="s">
        <v>413</v>
      </c>
      <c r="O2" s="349"/>
      <c r="P2" s="535">
        <v>45848</v>
      </c>
      <c r="Q2" s="536"/>
      <c r="R2" s="537"/>
      <c r="S2" s="349" t="s">
        <v>414</v>
      </c>
      <c r="T2" s="349"/>
      <c r="U2" s="349"/>
      <c r="V2" s="538" t="s">
        <v>599</v>
      </c>
      <c r="W2" s="539"/>
      <c r="X2" s="539"/>
      <c r="Y2" s="539"/>
      <c r="Z2" s="539"/>
    </row>
    <row r="3" spans="2:27" ht="20.100000000000001" customHeight="1" x14ac:dyDescent="0.15">
      <c r="B3" s="82" t="s">
        <v>17</v>
      </c>
      <c r="C3" s="362" t="s">
        <v>674</v>
      </c>
      <c r="D3" s="331"/>
      <c r="E3" s="331"/>
      <c r="F3" s="332"/>
      <c r="G3" s="346" t="s">
        <v>415</v>
      </c>
      <c r="H3" s="362" t="s">
        <v>602</v>
      </c>
      <c r="I3" s="331"/>
      <c r="J3" s="332"/>
      <c r="K3" s="346" t="s">
        <v>416</v>
      </c>
      <c r="L3" s="528" t="s">
        <v>605</v>
      </c>
      <c r="M3" s="529"/>
      <c r="N3" s="529"/>
      <c r="O3" s="529"/>
      <c r="P3" s="529"/>
      <c r="Q3" s="325" t="s">
        <v>417</v>
      </c>
      <c r="R3" s="327"/>
      <c r="S3" s="362" t="s">
        <v>608</v>
      </c>
      <c r="T3" s="331"/>
      <c r="U3" s="332"/>
      <c r="V3" s="540" t="s">
        <v>418</v>
      </c>
      <c r="W3" s="96" t="s">
        <v>419</v>
      </c>
      <c r="X3" s="532">
        <v>34.23733</v>
      </c>
      <c r="Y3" s="533"/>
      <c r="Z3" s="534"/>
    </row>
    <row r="4" spans="2:27" ht="20.100000000000001" customHeight="1" x14ac:dyDescent="0.15">
      <c r="B4" s="84" t="s">
        <v>7</v>
      </c>
      <c r="C4" s="531" t="s">
        <v>600</v>
      </c>
      <c r="D4" s="334"/>
      <c r="E4" s="334"/>
      <c r="F4" s="335"/>
      <c r="G4" s="359"/>
      <c r="H4" s="333"/>
      <c r="I4" s="334"/>
      <c r="J4" s="335"/>
      <c r="K4" s="359"/>
      <c r="L4" s="530"/>
      <c r="M4" s="530"/>
      <c r="N4" s="530"/>
      <c r="O4" s="530"/>
      <c r="P4" s="530"/>
      <c r="Q4" s="314"/>
      <c r="R4" s="329"/>
      <c r="S4" s="531" t="s">
        <v>609</v>
      </c>
      <c r="T4" s="334"/>
      <c r="U4" s="335"/>
      <c r="V4" s="541"/>
      <c r="W4" s="97" t="s">
        <v>420</v>
      </c>
      <c r="X4" s="532">
        <v>131.91556</v>
      </c>
      <c r="Y4" s="533"/>
      <c r="Z4" s="534"/>
    </row>
    <row r="5" spans="2:27" ht="20.100000000000001" customHeight="1" x14ac:dyDescent="0.15">
      <c r="B5" s="526" t="s">
        <v>8</v>
      </c>
      <c r="C5" s="79" t="s">
        <v>9</v>
      </c>
      <c r="D5" s="370" t="s">
        <v>570</v>
      </c>
      <c r="E5" s="366"/>
      <c r="F5" s="366"/>
      <c r="G5" s="251" t="s">
        <v>421</v>
      </c>
      <c r="H5" s="258"/>
      <c r="I5" s="370" t="s">
        <v>612</v>
      </c>
      <c r="J5" s="366"/>
      <c r="K5" s="371"/>
      <c r="L5" s="349" t="s">
        <v>26</v>
      </c>
      <c r="M5" s="349"/>
      <c r="N5" s="75" t="s">
        <v>25</v>
      </c>
      <c r="O5" s="195">
        <v>334</v>
      </c>
      <c r="P5" s="76" t="s">
        <v>24</v>
      </c>
      <c r="Q5" s="493" t="s">
        <v>437</v>
      </c>
      <c r="R5" s="542" t="s">
        <v>469</v>
      </c>
      <c r="S5" s="346" t="s">
        <v>13</v>
      </c>
      <c r="T5" s="346"/>
      <c r="U5" s="196" t="s">
        <v>614</v>
      </c>
      <c r="V5" s="325" t="s">
        <v>422</v>
      </c>
      <c r="W5" s="96" t="s">
        <v>419</v>
      </c>
      <c r="X5" s="532">
        <v>34.23733</v>
      </c>
      <c r="Y5" s="533"/>
      <c r="Z5" s="534"/>
    </row>
    <row r="6" spans="2:27" ht="20.100000000000001" customHeight="1" x14ac:dyDescent="0.15">
      <c r="B6" s="527"/>
      <c r="C6" s="79" t="s">
        <v>10</v>
      </c>
      <c r="D6" s="370" t="s">
        <v>570</v>
      </c>
      <c r="E6" s="366"/>
      <c r="F6" s="366"/>
      <c r="G6" s="349" t="s">
        <v>423</v>
      </c>
      <c r="H6" s="349"/>
      <c r="I6" s="370">
        <v>2001</v>
      </c>
      <c r="J6" s="366"/>
      <c r="K6" s="371"/>
      <c r="L6" s="349" t="s">
        <v>375</v>
      </c>
      <c r="M6" s="349"/>
      <c r="N6" s="75" t="s">
        <v>25</v>
      </c>
      <c r="O6" s="195">
        <v>9.8000000000000007</v>
      </c>
      <c r="P6" s="76" t="s">
        <v>24</v>
      </c>
      <c r="Q6" s="329"/>
      <c r="R6" s="543"/>
      <c r="S6" s="349" t="s">
        <v>12</v>
      </c>
      <c r="T6" s="349"/>
      <c r="U6" s="197" t="s">
        <v>613</v>
      </c>
      <c r="V6" s="314"/>
      <c r="W6" s="96" t="s">
        <v>420</v>
      </c>
      <c r="X6" s="532">
        <v>131.91556</v>
      </c>
      <c r="Y6" s="533"/>
      <c r="Z6" s="534"/>
    </row>
    <row r="7" spans="2:27" ht="7.5" customHeight="1" x14ac:dyDescent="0.15">
      <c r="B7" s="480" t="s">
        <v>424</v>
      </c>
      <c r="C7" s="480"/>
      <c r="D7" s="509" t="s">
        <v>262</v>
      </c>
      <c r="E7" s="510"/>
      <c r="F7" s="98"/>
      <c r="G7" s="98"/>
      <c r="H7" s="98"/>
      <c r="I7" s="98"/>
      <c r="J7" s="98"/>
      <c r="K7" s="98"/>
      <c r="L7" s="98"/>
      <c r="M7" s="98"/>
      <c r="N7" s="98"/>
      <c r="O7" s="98"/>
      <c r="P7" s="98"/>
      <c r="Q7" s="98"/>
      <c r="R7" s="98"/>
      <c r="S7" s="98"/>
      <c r="T7" s="98"/>
      <c r="U7" s="98"/>
      <c r="V7" s="98"/>
      <c r="W7" s="98"/>
      <c r="X7" s="150"/>
      <c r="Y7" s="150"/>
      <c r="Z7" s="151"/>
    </row>
    <row r="8" spans="2:27" ht="21.75" customHeight="1" x14ac:dyDescent="0.15">
      <c r="B8" s="480"/>
      <c r="C8" s="480"/>
      <c r="D8" s="510"/>
      <c r="E8" s="510"/>
      <c r="F8" s="99"/>
      <c r="G8" s="491" t="s">
        <v>425</v>
      </c>
      <c r="H8" s="493"/>
      <c r="I8" s="513" t="s">
        <v>426</v>
      </c>
      <c r="J8" s="100" t="s">
        <v>14</v>
      </c>
      <c r="K8" s="101" t="s">
        <v>23</v>
      </c>
      <c r="L8" s="516">
        <v>6</v>
      </c>
      <c r="M8" s="517"/>
      <c r="N8" s="79" t="s">
        <v>22</v>
      </c>
      <c r="O8" s="524">
        <v>0</v>
      </c>
      <c r="P8" s="525"/>
      <c r="Q8" s="79" t="s">
        <v>21</v>
      </c>
      <c r="R8" s="516">
        <v>0</v>
      </c>
      <c r="S8" s="517"/>
      <c r="T8" s="491" t="s">
        <v>427</v>
      </c>
      <c r="U8" s="493"/>
      <c r="V8" s="491" t="s">
        <v>428</v>
      </c>
      <c r="W8" s="493"/>
      <c r="X8" s="501">
        <v>0</v>
      </c>
      <c r="Y8" s="502"/>
      <c r="Z8" s="99"/>
      <c r="AA8" s="102"/>
    </row>
    <row r="9" spans="2:27" ht="10.9" customHeight="1" x14ac:dyDescent="0.15">
      <c r="B9" s="480"/>
      <c r="C9" s="480"/>
      <c r="D9" s="510"/>
      <c r="E9" s="510"/>
      <c r="F9" s="99"/>
      <c r="G9" s="511"/>
      <c r="H9" s="512"/>
      <c r="I9" s="514"/>
      <c r="J9" s="520" t="s">
        <v>15</v>
      </c>
      <c r="K9" s="522" t="s">
        <v>23</v>
      </c>
      <c r="L9" s="501">
        <v>0</v>
      </c>
      <c r="M9" s="502"/>
      <c r="N9" s="520" t="s">
        <v>22</v>
      </c>
      <c r="O9" s="501">
        <v>0</v>
      </c>
      <c r="P9" s="502"/>
      <c r="Q9" s="520" t="s">
        <v>21</v>
      </c>
      <c r="R9" s="501">
        <v>0</v>
      </c>
      <c r="S9" s="502"/>
      <c r="T9" s="511"/>
      <c r="U9" s="512"/>
      <c r="V9" s="494"/>
      <c r="W9" s="496"/>
      <c r="X9" s="518"/>
      <c r="Y9" s="519"/>
      <c r="Z9" s="99"/>
      <c r="AA9" s="102"/>
    </row>
    <row r="10" spans="2:27" ht="10.9" customHeight="1" x14ac:dyDescent="0.15">
      <c r="B10" s="480"/>
      <c r="C10" s="480"/>
      <c r="D10" s="510"/>
      <c r="E10" s="510"/>
      <c r="F10" s="99"/>
      <c r="G10" s="511"/>
      <c r="H10" s="512"/>
      <c r="I10" s="514"/>
      <c r="J10" s="521"/>
      <c r="K10" s="523"/>
      <c r="L10" s="503"/>
      <c r="M10" s="504"/>
      <c r="N10" s="521"/>
      <c r="O10" s="503"/>
      <c r="P10" s="504"/>
      <c r="Q10" s="521"/>
      <c r="R10" s="503"/>
      <c r="S10" s="504"/>
      <c r="T10" s="511"/>
      <c r="U10" s="512"/>
      <c r="V10" s="491" t="s">
        <v>411</v>
      </c>
      <c r="W10" s="493"/>
      <c r="X10" s="501">
        <v>0</v>
      </c>
      <c r="Y10" s="502"/>
      <c r="Z10" s="99"/>
      <c r="AA10" s="102"/>
    </row>
    <row r="11" spans="2:27" ht="21.75" customHeight="1" x14ac:dyDescent="0.15">
      <c r="B11" s="480"/>
      <c r="C11" s="480"/>
      <c r="D11" s="510"/>
      <c r="E11" s="510"/>
      <c r="F11" s="99"/>
      <c r="G11" s="494"/>
      <c r="H11" s="496"/>
      <c r="I11" s="515"/>
      <c r="J11" s="79" t="s">
        <v>16</v>
      </c>
      <c r="K11" s="101" t="s">
        <v>23</v>
      </c>
      <c r="L11" s="505">
        <v>3</v>
      </c>
      <c r="M11" s="506"/>
      <c r="N11" s="79" t="s">
        <v>22</v>
      </c>
      <c r="O11" s="507">
        <v>0</v>
      </c>
      <c r="P11" s="508"/>
      <c r="Q11" s="79" t="s">
        <v>21</v>
      </c>
      <c r="R11" s="505">
        <v>0</v>
      </c>
      <c r="S11" s="506"/>
      <c r="T11" s="494"/>
      <c r="U11" s="496"/>
      <c r="V11" s="494"/>
      <c r="W11" s="496"/>
      <c r="X11" s="503"/>
      <c r="Y11" s="504"/>
      <c r="Z11" s="99"/>
      <c r="AA11" s="102"/>
    </row>
    <row r="12" spans="2:27" ht="21.75" customHeight="1" x14ac:dyDescent="0.15">
      <c r="B12" s="263" t="s">
        <v>5</v>
      </c>
      <c r="C12" s="497"/>
      <c r="D12" s="498"/>
      <c r="E12" s="498"/>
      <c r="F12" s="498"/>
      <c r="G12" s="498"/>
      <c r="H12" s="498"/>
      <c r="I12" s="498"/>
      <c r="J12" s="498"/>
      <c r="K12" s="498"/>
      <c r="L12" s="498"/>
      <c r="M12" s="498"/>
      <c r="N12" s="498"/>
      <c r="O12" s="498"/>
      <c r="P12" s="498"/>
      <c r="Q12" s="498"/>
      <c r="R12" s="498"/>
      <c r="S12" s="498"/>
      <c r="T12" s="498"/>
      <c r="U12" s="498"/>
      <c r="V12" s="498"/>
      <c r="W12" s="498"/>
      <c r="X12" s="498"/>
      <c r="Y12" s="498"/>
      <c r="Z12" s="499"/>
      <c r="AA12" s="102"/>
    </row>
    <row r="13" spans="2:27" ht="21.75" customHeight="1" x14ac:dyDescent="0.15">
      <c r="B13" s="249"/>
      <c r="C13" s="497"/>
      <c r="D13" s="498"/>
      <c r="E13" s="498"/>
      <c r="F13" s="498"/>
      <c r="G13" s="498"/>
      <c r="H13" s="498"/>
      <c r="I13" s="498"/>
      <c r="J13" s="498"/>
      <c r="K13" s="498"/>
      <c r="L13" s="498"/>
      <c r="M13" s="498"/>
      <c r="N13" s="498"/>
      <c r="O13" s="498"/>
      <c r="P13" s="498"/>
      <c r="Q13" s="498"/>
      <c r="R13" s="498"/>
      <c r="S13" s="498"/>
      <c r="T13" s="498"/>
      <c r="U13" s="498"/>
      <c r="V13" s="498"/>
      <c r="W13" s="498"/>
      <c r="X13" s="498"/>
      <c r="Y13" s="498"/>
      <c r="Z13" s="499"/>
      <c r="AA13" s="102"/>
    </row>
    <row r="14" spans="2:27" ht="21.75" customHeight="1" x14ac:dyDescent="0.15">
      <c r="B14" s="249"/>
      <c r="C14" s="497"/>
      <c r="D14" s="498"/>
      <c r="E14" s="498"/>
      <c r="F14" s="498"/>
      <c r="G14" s="498"/>
      <c r="H14" s="498"/>
      <c r="I14" s="498"/>
      <c r="J14" s="498"/>
      <c r="K14" s="498"/>
      <c r="L14" s="498"/>
      <c r="M14" s="498"/>
      <c r="N14" s="498"/>
      <c r="O14" s="498"/>
      <c r="P14" s="498"/>
      <c r="Q14" s="498"/>
      <c r="R14" s="498"/>
      <c r="S14" s="498"/>
      <c r="T14" s="498"/>
      <c r="U14" s="498"/>
      <c r="V14" s="498"/>
      <c r="W14" s="498"/>
      <c r="X14" s="498"/>
      <c r="Y14" s="498"/>
      <c r="Z14" s="499"/>
      <c r="AA14" s="102"/>
    </row>
    <row r="15" spans="2:27" ht="21.75" customHeight="1" x14ac:dyDescent="0.15">
      <c r="B15" s="249"/>
      <c r="C15" s="497"/>
      <c r="D15" s="498"/>
      <c r="E15" s="498"/>
      <c r="F15" s="498"/>
      <c r="G15" s="498"/>
      <c r="H15" s="498"/>
      <c r="I15" s="498"/>
      <c r="J15" s="498"/>
      <c r="K15" s="498"/>
      <c r="L15" s="498"/>
      <c r="M15" s="498"/>
      <c r="N15" s="498"/>
      <c r="O15" s="498"/>
      <c r="P15" s="498"/>
      <c r="Q15" s="498"/>
      <c r="R15" s="498"/>
      <c r="S15" s="498"/>
      <c r="T15" s="498"/>
      <c r="U15" s="498"/>
      <c r="V15" s="498"/>
      <c r="W15" s="498"/>
      <c r="X15" s="498"/>
      <c r="Y15" s="498"/>
      <c r="Z15" s="499"/>
    </row>
    <row r="16" spans="2:27" ht="21.75" customHeight="1" x14ac:dyDescent="0.15">
      <c r="B16" s="249"/>
      <c r="C16" s="497"/>
      <c r="D16" s="498"/>
      <c r="E16" s="498"/>
      <c r="F16" s="498"/>
      <c r="G16" s="498"/>
      <c r="H16" s="498"/>
      <c r="I16" s="498"/>
      <c r="J16" s="498"/>
      <c r="K16" s="498"/>
      <c r="L16" s="498"/>
      <c r="M16" s="498"/>
      <c r="N16" s="498"/>
      <c r="O16" s="498"/>
      <c r="P16" s="498"/>
      <c r="Q16" s="498"/>
      <c r="R16" s="498"/>
      <c r="S16" s="498"/>
      <c r="T16" s="498"/>
      <c r="U16" s="498"/>
      <c r="V16" s="498"/>
      <c r="W16" s="498"/>
      <c r="X16" s="498"/>
      <c r="Y16" s="498"/>
      <c r="Z16" s="499"/>
    </row>
    <row r="17" spans="2:26" ht="21.75" customHeight="1" x14ac:dyDescent="0.15">
      <c r="B17" s="249"/>
      <c r="C17" s="497"/>
      <c r="D17" s="498"/>
      <c r="E17" s="498"/>
      <c r="F17" s="498"/>
      <c r="G17" s="498"/>
      <c r="H17" s="498"/>
      <c r="I17" s="498"/>
      <c r="J17" s="498"/>
      <c r="K17" s="498"/>
      <c r="L17" s="498"/>
      <c r="M17" s="498"/>
      <c r="N17" s="498"/>
      <c r="O17" s="498"/>
      <c r="P17" s="498"/>
      <c r="Q17" s="498"/>
      <c r="R17" s="498"/>
      <c r="S17" s="498"/>
      <c r="T17" s="498"/>
      <c r="U17" s="498"/>
      <c r="V17" s="498"/>
      <c r="W17" s="498"/>
      <c r="X17" s="498"/>
      <c r="Y17" s="498"/>
      <c r="Z17" s="499"/>
    </row>
    <row r="18" spans="2:26" ht="21.75" customHeight="1" x14ac:dyDescent="0.15">
      <c r="B18" s="249"/>
      <c r="C18" s="497"/>
      <c r="D18" s="498"/>
      <c r="E18" s="498"/>
      <c r="F18" s="498"/>
      <c r="G18" s="498"/>
      <c r="H18" s="498"/>
      <c r="I18" s="498"/>
      <c r="J18" s="498"/>
      <c r="K18" s="498"/>
      <c r="L18" s="498"/>
      <c r="M18" s="498"/>
      <c r="N18" s="498"/>
      <c r="O18" s="498"/>
      <c r="P18" s="498"/>
      <c r="Q18" s="498"/>
      <c r="R18" s="498"/>
      <c r="S18" s="498"/>
      <c r="T18" s="498"/>
      <c r="U18" s="498"/>
      <c r="V18" s="498"/>
      <c r="W18" s="498"/>
      <c r="X18" s="498"/>
      <c r="Y18" s="498"/>
      <c r="Z18" s="499"/>
    </row>
    <row r="19" spans="2:26" ht="21.75" customHeight="1" x14ac:dyDescent="0.15">
      <c r="B19" s="249"/>
      <c r="C19" s="497"/>
      <c r="D19" s="498"/>
      <c r="E19" s="498"/>
      <c r="F19" s="498"/>
      <c r="G19" s="498"/>
      <c r="H19" s="498"/>
      <c r="I19" s="498"/>
      <c r="J19" s="498"/>
      <c r="K19" s="498"/>
      <c r="L19" s="498"/>
      <c r="M19" s="498"/>
      <c r="N19" s="498"/>
      <c r="O19" s="498"/>
      <c r="P19" s="498"/>
      <c r="Q19" s="498"/>
      <c r="R19" s="498"/>
      <c r="S19" s="498"/>
      <c r="T19" s="498"/>
      <c r="U19" s="498"/>
      <c r="V19" s="498"/>
      <c r="W19" s="498"/>
      <c r="X19" s="498"/>
      <c r="Y19" s="498"/>
      <c r="Z19" s="499"/>
    </row>
    <row r="20" spans="2:26" ht="21.75" customHeight="1" x14ac:dyDescent="0.15">
      <c r="B20" s="249"/>
      <c r="C20" s="497"/>
      <c r="D20" s="498"/>
      <c r="E20" s="498"/>
      <c r="F20" s="498"/>
      <c r="G20" s="498"/>
      <c r="H20" s="498"/>
      <c r="I20" s="498"/>
      <c r="J20" s="498"/>
      <c r="K20" s="498"/>
      <c r="L20" s="498"/>
      <c r="M20" s="498"/>
      <c r="N20" s="498"/>
      <c r="O20" s="498"/>
      <c r="P20" s="498"/>
      <c r="Q20" s="498"/>
      <c r="R20" s="498"/>
      <c r="S20" s="498"/>
      <c r="T20" s="498"/>
      <c r="U20" s="498"/>
      <c r="V20" s="498"/>
      <c r="W20" s="498"/>
      <c r="X20" s="498"/>
      <c r="Y20" s="498"/>
      <c r="Z20" s="499"/>
    </row>
    <row r="21" spans="2:26" ht="21.75" customHeight="1" x14ac:dyDescent="0.15">
      <c r="B21" s="249"/>
      <c r="C21" s="497"/>
      <c r="D21" s="498"/>
      <c r="E21" s="498"/>
      <c r="F21" s="498"/>
      <c r="G21" s="498"/>
      <c r="H21" s="498"/>
      <c r="I21" s="498"/>
      <c r="J21" s="498"/>
      <c r="K21" s="498"/>
      <c r="L21" s="498"/>
      <c r="M21" s="498"/>
      <c r="N21" s="498"/>
      <c r="O21" s="498"/>
      <c r="P21" s="498"/>
      <c r="Q21" s="498"/>
      <c r="R21" s="498"/>
      <c r="S21" s="498"/>
      <c r="T21" s="498"/>
      <c r="U21" s="498"/>
      <c r="V21" s="498"/>
      <c r="W21" s="498"/>
      <c r="X21" s="498"/>
      <c r="Y21" s="498"/>
      <c r="Z21" s="499"/>
    </row>
    <row r="22" spans="2:26" ht="21.75" customHeight="1" x14ac:dyDescent="0.15">
      <c r="B22" s="249"/>
      <c r="C22" s="497"/>
      <c r="D22" s="498"/>
      <c r="E22" s="498"/>
      <c r="F22" s="498"/>
      <c r="G22" s="498"/>
      <c r="H22" s="498"/>
      <c r="I22" s="498"/>
      <c r="J22" s="498"/>
      <c r="K22" s="498"/>
      <c r="L22" s="498"/>
      <c r="M22" s="498"/>
      <c r="N22" s="498"/>
      <c r="O22" s="498"/>
      <c r="P22" s="498"/>
      <c r="Q22" s="498"/>
      <c r="R22" s="498"/>
      <c r="S22" s="498"/>
      <c r="T22" s="498"/>
      <c r="U22" s="498"/>
      <c r="V22" s="498"/>
      <c r="W22" s="498"/>
      <c r="X22" s="498"/>
      <c r="Y22" s="498"/>
      <c r="Z22" s="499"/>
    </row>
    <row r="23" spans="2:26" ht="21.75" customHeight="1" x14ac:dyDescent="0.15">
      <c r="B23" s="249"/>
      <c r="C23" s="497"/>
      <c r="D23" s="498"/>
      <c r="E23" s="498"/>
      <c r="F23" s="498"/>
      <c r="G23" s="498"/>
      <c r="H23" s="498"/>
      <c r="I23" s="498"/>
      <c r="J23" s="498"/>
      <c r="K23" s="498"/>
      <c r="L23" s="498"/>
      <c r="M23" s="498"/>
      <c r="N23" s="498"/>
      <c r="O23" s="498"/>
      <c r="P23" s="498"/>
      <c r="Q23" s="498"/>
      <c r="R23" s="498"/>
      <c r="S23" s="498"/>
      <c r="T23" s="498"/>
      <c r="U23" s="498"/>
      <c r="V23" s="498"/>
      <c r="W23" s="498"/>
      <c r="X23" s="498"/>
      <c r="Y23" s="498"/>
      <c r="Z23" s="499"/>
    </row>
    <row r="24" spans="2:26" ht="21.75" customHeight="1" x14ac:dyDescent="0.15">
      <c r="B24" s="249"/>
      <c r="C24" s="497"/>
      <c r="D24" s="498"/>
      <c r="E24" s="498"/>
      <c r="F24" s="498"/>
      <c r="G24" s="498"/>
      <c r="H24" s="498"/>
      <c r="I24" s="498"/>
      <c r="J24" s="498"/>
      <c r="K24" s="498"/>
      <c r="L24" s="498"/>
      <c r="M24" s="498"/>
      <c r="N24" s="498"/>
      <c r="O24" s="498"/>
      <c r="P24" s="498"/>
      <c r="Q24" s="498"/>
      <c r="R24" s="498"/>
      <c r="S24" s="498"/>
      <c r="T24" s="498"/>
      <c r="U24" s="498"/>
      <c r="V24" s="498"/>
      <c r="W24" s="498"/>
      <c r="X24" s="498"/>
      <c r="Y24" s="498"/>
      <c r="Z24" s="499"/>
    </row>
    <row r="25" spans="2:26" ht="21.75" customHeight="1" x14ac:dyDescent="0.15">
      <c r="B25" s="249"/>
      <c r="C25" s="497"/>
      <c r="D25" s="498"/>
      <c r="E25" s="498"/>
      <c r="F25" s="498"/>
      <c r="G25" s="498"/>
      <c r="H25" s="498"/>
      <c r="I25" s="498"/>
      <c r="J25" s="498"/>
      <c r="K25" s="498"/>
      <c r="L25" s="498"/>
      <c r="M25" s="498"/>
      <c r="N25" s="498"/>
      <c r="O25" s="498"/>
      <c r="P25" s="498"/>
      <c r="Q25" s="498"/>
      <c r="R25" s="498"/>
      <c r="S25" s="498"/>
      <c r="T25" s="498"/>
      <c r="U25" s="498"/>
      <c r="V25" s="498"/>
      <c r="W25" s="498"/>
      <c r="X25" s="498"/>
      <c r="Y25" s="498"/>
      <c r="Z25" s="499"/>
    </row>
    <row r="26" spans="2:26" ht="21.75" customHeight="1" x14ac:dyDescent="0.15">
      <c r="B26" s="249"/>
      <c r="C26" s="497"/>
      <c r="D26" s="498"/>
      <c r="E26" s="498"/>
      <c r="F26" s="498"/>
      <c r="G26" s="498"/>
      <c r="H26" s="498"/>
      <c r="I26" s="498"/>
      <c r="J26" s="498"/>
      <c r="K26" s="498"/>
      <c r="L26" s="498"/>
      <c r="M26" s="498"/>
      <c r="N26" s="498"/>
      <c r="O26" s="498"/>
      <c r="P26" s="498"/>
      <c r="Q26" s="498"/>
      <c r="R26" s="498"/>
      <c r="S26" s="498"/>
      <c r="T26" s="498"/>
      <c r="U26" s="498"/>
      <c r="V26" s="498"/>
      <c r="W26" s="498"/>
      <c r="X26" s="498"/>
      <c r="Y26" s="498"/>
      <c r="Z26" s="499"/>
    </row>
    <row r="27" spans="2:26" ht="21.75" customHeight="1" x14ac:dyDescent="0.15">
      <c r="B27" s="249"/>
      <c r="C27" s="497"/>
      <c r="D27" s="498"/>
      <c r="E27" s="498"/>
      <c r="F27" s="498"/>
      <c r="G27" s="498"/>
      <c r="H27" s="498"/>
      <c r="I27" s="498"/>
      <c r="J27" s="498"/>
      <c r="K27" s="498"/>
      <c r="L27" s="498"/>
      <c r="M27" s="498"/>
      <c r="N27" s="498"/>
      <c r="O27" s="498"/>
      <c r="P27" s="498"/>
      <c r="Q27" s="498"/>
      <c r="R27" s="498"/>
      <c r="S27" s="498"/>
      <c r="T27" s="498"/>
      <c r="U27" s="498"/>
      <c r="V27" s="498"/>
      <c r="W27" s="498"/>
      <c r="X27" s="498"/>
      <c r="Y27" s="498"/>
      <c r="Z27" s="499"/>
    </row>
    <row r="28" spans="2:26" ht="21.75" customHeight="1" x14ac:dyDescent="0.15">
      <c r="B28" s="249"/>
      <c r="C28" s="497"/>
      <c r="D28" s="498"/>
      <c r="E28" s="498"/>
      <c r="F28" s="498"/>
      <c r="G28" s="498"/>
      <c r="H28" s="498"/>
      <c r="I28" s="498"/>
      <c r="J28" s="498"/>
      <c r="K28" s="498"/>
      <c r="L28" s="498"/>
      <c r="M28" s="498"/>
      <c r="N28" s="498"/>
      <c r="O28" s="498"/>
      <c r="P28" s="498"/>
      <c r="Q28" s="498"/>
      <c r="R28" s="498"/>
      <c r="S28" s="498"/>
      <c r="T28" s="498"/>
      <c r="U28" s="498"/>
      <c r="V28" s="498"/>
      <c r="W28" s="498"/>
      <c r="X28" s="498"/>
      <c r="Y28" s="498"/>
      <c r="Z28" s="499"/>
    </row>
    <row r="29" spans="2:26" ht="47.25" customHeight="1" x14ac:dyDescent="0.15">
      <c r="B29" s="250"/>
      <c r="C29" s="56"/>
      <c r="D29" s="56"/>
      <c r="E29" s="103"/>
      <c r="F29" s="104"/>
      <c r="G29" s="56"/>
      <c r="H29" s="56"/>
      <c r="I29" s="56"/>
      <c r="J29" s="500" t="s">
        <v>429</v>
      </c>
      <c r="K29" s="500"/>
      <c r="L29" s="500"/>
      <c r="M29" s="500"/>
      <c r="N29" s="500"/>
      <c r="O29" s="500"/>
      <c r="P29" s="500"/>
      <c r="Q29" s="500" t="s">
        <v>430</v>
      </c>
      <c r="R29" s="500"/>
      <c r="S29" s="500"/>
      <c r="T29" s="500"/>
      <c r="U29" s="500"/>
      <c r="V29" s="500"/>
      <c r="W29" s="500"/>
      <c r="X29" s="500"/>
      <c r="Y29" s="500"/>
      <c r="Z29" s="105"/>
    </row>
    <row r="30" spans="2:26" ht="15" customHeight="1" x14ac:dyDescent="0.15">
      <c r="C30" s="3" t="s">
        <v>431</v>
      </c>
    </row>
    <row r="31" spans="2:26" ht="15" customHeight="1" x14ac:dyDescent="0.15">
      <c r="C31" s="1" t="s">
        <v>443</v>
      </c>
    </row>
    <row r="32" spans="2:26" ht="15" customHeight="1" x14ac:dyDescent="0.15">
      <c r="C32" s="1" t="s">
        <v>432</v>
      </c>
    </row>
    <row r="33" spans="3:3" ht="15" customHeight="1" x14ac:dyDescent="0.15">
      <c r="C33" s="1" t="s">
        <v>433</v>
      </c>
    </row>
  </sheetData>
  <mergeCells count="58">
    <mergeCell ref="B12:B29"/>
    <mergeCell ref="C12:Z28"/>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 ref="X8:Y9"/>
    <mergeCell ref="J9:J10"/>
    <mergeCell ref="K9:K10"/>
    <mergeCell ref="L9:M10"/>
    <mergeCell ref="N9:N10"/>
    <mergeCell ref="O9:P10"/>
    <mergeCell ref="Q9:Q10"/>
    <mergeCell ref="L8:M8"/>
    <mergeCell ref="O8:P8"/>
    <mergeCell ref="R5:R6"/>
    <mergeCell ref="S5:T5"/>
    <mergeCell ref="V5:V6"/>
    <mergeCell ref="X5:Z5"/>
    <mergeCell ref="D6:F6"/>
    <mergeCell ref="G6:H6"/>
    <mergeCell ref="I6:K6"/>
    <mergeCell ref="L6:M6"/>
    <mergeCell ref="S6:T6"/>
    <mergeCell ref="X6:Z6"/>
    <mergeCell ref="Q5:Q6"/>
    <mergeCell ref="B5:B6"/>
    <mergeCell ref="D5:F5"/>
    <mergeCell ref="G5:H5"/>
    <mergeCell ref="I5:K5"/>
    <mergeCell ref="L5:M5"/>
    <mergeCell ref="C4:F4"/>
    <mergeCell ref="S4:U4"/>
    <mergeCell ref="X4:Z4"/>
    <mergeCell ref="C3:F3"/>
    <mergeCell ref="G3:G4"/>
    <mergeCell ref="H3:J4"/>
    <mergeCell ref="K3:K4"/>
    <mergeCell ref="L3:P4"/>
    <mergeCell ref="Q3:R4"/>
    <mergeCell ref="N2:O2"/>
    <mergeCell ref="P2:R2"/>
    <mergeCell ref="S2:U2"/>
    <mergeCell ref="V2:Z2"/>
    <mergeCell ref="S3:U3"/>
    <mergeCell ref="V3:V4"/>
    <mergeCell ref="X3:Z3"/>
  </mergeCells>
  <phoneticPr fontId="7"/>
  <dataValidations count="2">
    <dataValidation allowBlank="1" showInputMessage="1" showErrorMessage="1" prompt="緯度を小数点以下５桁まで入力する。" sqref="X3:Z3 X5:Z5" xr:uid="{8EF7C7B4-A562-458B-9266-6B9E21A056B6}"/>
    <dataValidation allowBlank="1" showInputMessage="1" showErrorMessage="1" prompt="経度を小数点以下５桁まで入力する。" sqref="X4:Z4 X6:Z6" xr:uid="{E932A8FC-F3D3-4BA6-8CEA-571CB10FA045}"/>
  </dataValidations>
  <printOptions horizontalCentered="1" verticalCentered="1"/>
  <pageMargins left="0.23622047244094491" right="0.23622047244094491" top="0.39370078740157483" bottom="0.39370078740157483" header="0.31496062992125984" footer="0.31496062992125984"/>
  <pageSetup paperSize="9" scale="84"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3FB5723-3A1F-4595-9013-09434D3F8271}">
          <x14:formula1>
            <xm:f>'(参考)リスト'!$G$16:$G$19</xm:f>
          </x14:formula1>
          <xm:sqref>D7:E11</xm:sqref>
        </x14:dataValidation>
        <x14:dataValidation type="list" allowBlank="1" showInputMessage="1" showErrorMessage="1" xr:uid="{DC43CAF3-50C7-46D1-911F-210B30E50C16}">
          <x14:formula1>
            <xm:f>'(参考)リスト'!$E$6:$E$10</xm:f>
          </x14:formula1>
          <xm:sqref>U6</xm:sqref>
        </x14:dataValidation>
        <x14:dataValidation type="list" allowBlank="1" showInputMessage="1" showErrorMessage="1" xr:uid="{D762F9E0-48FD-42B1-ADCC-3FAA788C1337}">
          <x14:formula1>
            <xm:f>'(参考)リスト'!$F$6:$F$7</xm:f>
          </x14:formula1>
          <xm:sqref>U5</xm:sqref>
        </x14:dataValidation>
        <x14:dataValidation type="list" allowBlank="1" showInputMessage="1" showErrorMessage="1" xr:uid="{539C6C2C-EB63-4727-8E7D-BC1507F9A119}">
          <x14:formula1>
            <xm:f>'(参考)リスト'!$D$6:$D$7</xm:f>
          </x14:formula1>
          <xm:sqref>R5:R6</xm:sqref>
        </x14:dataValidation>
        <x14:dataValidation type="list" allowBlank="1" showInputMessage="1" showErrorMessage="1" xr:uid="{AE74DD99-9820-4ADA-BE78-A211CC5C2E0A}">
          <x14:formula1>
            <xm:f>'(参考)リスト'!$C$6:$C$11</xm:f>
          </x14:formula1>
          <xm:sqref>I5:K5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B1:Y48"/>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4" width="3.25" style="1" customWidth="1"/>
    <col min="5" max="5" width="4.25" style="1" customWidth="1"/>
    <col min="6" max="6" width="6.625" style="1" customWidth="1"/>
    <col min="7" max="7" width="10.375" style="1" customWidth="1"/>
    <col min="8" max="8" width="9.625" style="1" customWidth="1"/>
    <col min="9" max="10" width="8.25" style="1" customWidth="1"/>
    <col min="11" max="11" width="3.75" style="1" customWidth="1"/>
    <col min="12" max="12" width="6" style="1" customWidth="1"/>
    <col min="13" max="14" width="15.375" style="1" customWidth="1"/>
    <col min="15" max="15" width="17.75" style="1" customWidth="1"/>
    <col min="16" max="17" width="9.625" style="1" customWidth="1"/>
    <col min="18" max="19" width="7.25" style="1" customWidth="1"/>
    <col min="20" max="20" width="4" style="1" customWidth="1"/>
    <col min="21" max="21" width="4.25" style="1" customWidth="1"/>
    <col min="22" max="22" width="6.375" style="1" customWidth="1"/>
    <col min="23" max="23" width="5" style="1" customWidth="1"/>
    <col min="24" max="24" width="8.25" style="1" customWidth="1"/>
    <col min="25" max="25" width="11.25" style="1" customWidth="1"/>
    <col min="26" max="16384" width="9" style="1"/>
  </cols>
  <sheetData>
    <row r="1" spans="2:25" ht="9.75" customHeight="1" x14ac:dyDescent="0.15"/>
    <row r="2" spans="2:25" ht="24.75" customHeight="1" x14ac:dyDescent="0.15">
      <c r="B2" s="569" t="s">
        <v>242</v>
      </c>
      <c r="C2" s="569"/>
      <c r="D2" s="569"/>
      <c r="E2" s="569"/>
      <c r="F2" s="464"/>
      <c r="G2" s="464"/>
      <c r="H2" s="464"/>
      <c r="I2" s="569"/>
      <c r="J2" s="569"/>
      <c r="K2" s="569"/>
      <c r="L2" s="569"/>
      <c r="M2" s="569"/>
      <c r="N2" s="569"/>
      <c r="O2" s="569"/>
      <c r="P2" s="569"/>
      <c r="Q2" s="569"/>
      <c r="R2" s="569"/>
      <c r="S2" s="569"/>
      <c r="T2" s="569"/>
      <c r="U2" s="569"/>
      <c r="V2" s="569"/>
      <c r="W2" s="569"/>
      <c r="X2" s="569"/>
    </row>
    <row r="3" spans="2:25" ht="20.100000000000001" customHeight="1" x14ac:dyDescent="0.15">
      <c r="B3" s="280" t="s">
        <v>17</v>
      </c>
      <c r="C3" s="284"/>
      <c r="D3" s="284"/>
      <c r="E3" s="284"/>
      <c r="F3" s="570" t="s">
        <v>674</v>
      </c>
      <c r="G3" s="571"/>
      <c r="H3" s="571"/>
      <c r="I3" s="264" t="s">
        <v>18</v>
      </c>
      <c r="J3" s="265"/>
      <c r="K3" s="370" t="s">
        <v>602</v>
      </c>
      <c r="L3" s="366"/>
      <c r="M3" s="366"/>
      <c r="N3" s="371"/>
      <c r="O3" s="346" t="s">
        <v>452</v>
      </c>
      <c r="P3" s="555" t="s">
        <v>608</v>
      </c>
      <c r="Q3" s="529"/>
      <c r="R3" s="529"/>
      <c r="S3" s="556"/>
      <c r="T3" s="491" t="s">
        <v>185</v>
      </c>
      <c r="U3" s="492"/>
      <c r="V3" s="492"/>
      <c r="W3" s="493"/>
      <c r="X3" s="471">
        <v>45848</v>
      </c>
      <c r="Y3" s="552"/>
    </row>
    <row r="4" spans="2:25" ht="20.100000000000001" customHeight="1" x14ac:dyDescent="0.15">
      <c r="B4" s="282" t="s">
        <v>0</v>
      </c>
      <c r="C4" s="318"/>
      <c r="D4" s="318"/>
      <c r="E4" s="318"/>
      <c r="F4" s="577" t="s">
        <v>600</v>
      </c>
      <c r="G4" s="578"/>
      <c r="H4" s="578"/>
      <c r="I4" s="575" t="s">
        <v>1</v>
      </c>
      <c r="J4" s="576"/>
      <c r="K4" s="370" t="s">
        <v>604</v>
      </c>
      <c r="L4" s="366"/>
      <c r="M4" s="366"/>
      <c r="N4" s="371"/>
      <c r="O4" s="359"/>
      <c r="P4" s="557" t="s">
        <v>609</v>
      </c>
      <c r="Q4" s="530"/>
      <c r="R4" s="530"/>
      <c r="S4" s="558"/>
      <c r="T4" s="549"/>
      <c r="U4" s="550"/>
      <c r="V4" s="550"/>
      <c r="W4" s="551"/>
      <c r="X4" s="553"/>
      <c r="Y4" s="554"/>
    </row>
    <row r="5" spans="2:25" ht="15" customHeight="1" x14ac:dyDescent="0.15">
      <c r="B5" s="249" t="s">
        <v>204</v>
      </c>
      <c r="C5" s="573" t="s">
        <v>29</v>
      </c>
      <c r="D5" s="574"/>
      <c r="E5" s="547" t="s">
        <v>173</v>
      </c>
      <c r="F5" s="547" t="s">
        <v>172</v>
      </c>
      <c r="G5" s="582" t="s">
        <v>171</v>
      </c>
      <c r="H5" s="583"/>
      <c r="I5" s="280" t="s">
        <v>170</v>
      </c>
      <c r="J5" s="284"/>
      <c r="K5" s="284"/>
      <c r="L5" s="284"/>
      <c r="M5" s="284"/>
      <c r="N5" s="281"/>
      <c r="O5" s="70" t="s">
        <v>370</v>
      </c>
      <c r="P5" s="526" t="s">
        <v>217</v>
      </c>
      <c r="Q5" s="588"/>
      <c r="R5" s="588"/>
      <c r="S5" s="589"/>
      <c r="T5" s="582" t="s">
        <v>169</v>
      </c>
      <c r="U5" s="586"/>
      <c r="V5" s="586"/>
      <c r="W5" s="586"/>
      <c r="X5" s="583"/>
      <c r="Y5" s="546" t="s">
        <v>168</v>
      </c>
    </row>
    <row r="6" spans="2:25" ht="15" customHeight="1" x14ac:dyDescent="0.15">
      <c r="B6" s="249"/>
      <c r="C6" s="573"/>
      <c r="D6" s="574"/>
      <c r="E6" s="547"/>
      <c r="F6" s="547"/>
      <c r="G6" s="584"/>
      <c r="H6" s="585"/>
      <c r="I6" s="282"/>
      <c r="J6" s="318"/>
      <c r="K6" s="318"/>
      <c r="L6" s="318"/>
      <c r="M6" s="318"/>
      <c r="N6" s="283"/>
      <c r="O6" s="198">
        <v>44182</v>
      </c>
      <c r="P6" s="527"/>
      <c r="Q6" s="590"/>
      <c r="R6" s="590"/>
      <c r="S6" s="591"/>
      <c r="T6" s="584"/>
      <c r="U6" s="587"/>
      <c r="V6" s="587"/>
      <c r="W6" s="587"/>
      <c r="X6" s="585"/>
      <c r="Y6" s="547"/>
    </row>
    <row r="7" spans="2:25" ht="16.149999999999999" customHeight="1" x14ac:dyDescent="0.15">
      <c r="B7" s="249"/>
      <c r="C7" s="573"/>
      <c r="D7" s="574"/>
      <c r="E7" s="547"/>
      <c r="F7" s="547"/>
      <c r="G7" s="480" t="s">
        <v>167</v>
      </c>
      <c r="H7" s="480" t="s">
        <v>166</v>
      </c>
      <c r="I7" s="468" t="s">
        <v>165</v>
      </c>
      <c r="J7" s="468" t="s">
        <v>31</v>
      </c>
      <c r="K7" s="559"/>
      <c r="L7" s="559"/>
      <c r="M7" s="565" t="s">
        <v>3</v>
      </c>
      <c r="N7" s="566" t="s">
        <v>445</v>
      </c>
      <c r="O7" s="468" t="s">
        <v>409</v>
      </c>
      <c r="P7" s="324" t="s">
        <v>225</v>
      </c>
      <c r="Q7" s="559"/>
      <c r="R7" s="480" t="s">
        <v>223</v>
      </c>
      <c r="S7" s="480" t="s">
        <v>224</v>
      </c>
      <c r="T7" s="560" t="s">
        <v>164</v>
      </c>
      <c r="U7" s="480" t="s">
        <v>218</v>
      </c>
      <c r="V7" s="559"/>
      <c r="W7" s="559"/>
      <c r="X7" s="559"/>
      <c r="Y7" s="547"/>
    </row>
    <row r="8" spans="2:25" ht="16.149999999999999" customHeight="1" x14ac:dyDescent="0.15">
      <c r="B8" s="249"/>
      <c r="C8" s="282"/>
      <c r="D8" s="283"/>
      <c r="E8" s="572"/>
      <c r="F8" s="572"/>
      <c r="G8" s="564"/>
      <c r="H8" s="564"/>
      <c r="I8" s="559"/>
      <c r="J8" s="559"/>
      <c r="K8" s="559"/>
      <c r="L8" s="559"/>
      <c r="M8" s="559"/>
      <c r="N8" s="559"/>
      <c r="O8" s="559"/>
      <c r="P8" s="27" t="s">
        <v>219</v>
      </c>
      <c r="Q8" s="27" t="s">
        <v>221</v>
      </c>
      <c r="R8" s="559"/>
      <c r="S8" s="559"/>
      <c r="T8" s="559"/>
      <c r="U8" s="559"/>
      <c r="V8" s="559"/>
      <c r="W8" s="559"/>
      <c r="X8" s="559"/>
      <c r="Y8" s="548"/>
    </row>
    <row r="9" spans="2:25" ht="15.75" customHeight="1" x14ac:dyDescent="0.15">
      <c r="B9" s="249"/>
      <c r="C9" s="561">
        <v>1</v>
      </c>
      <c r="D9" s="562"/>
      <c r="E9" s="185">
        <v>1</v>
      </c>
      <c r="F9" s="199">
        <v>5.2</v>
      </c>
      <c r="G9" s="181" t="s">
        <v>576</v>
      </c>
      <c r="H9" s="181" t="s">
        <v>617</v>
      </c>
      <c r="I9" s="181" t="s">
        <v>618</v>
      </c>
      <c r="J9" s="270" t="s">
        <v>475</v>
      </c>
      <c r="K9" s="563"/>
      <c r="L9" s="563"/>
      <c r="M9" s="200">
        <v>1.7</v>
      </c>
      <c r="N9" s="200" t="s">
        <v>626</v>
      </c>
      <c r="O9" s="181" t="s">
        <v>619</v>
      </c>
      <c r="P9" s="181" t="s">
        <v>620</v>
      </c>
      <c r="Q9" s="181" t="s">
        <v>619</v>
      </c>
      <c r="R9" s="181" t="s">
        <v>621</v>
      </c>
      <c r="S9" s="181" t="s">
        <v>622</v>
      </c>
      <c r="T9" s="181" t="s">
        <v>623</v>
      </c>
      <c r="U9" s="544" t="s">
        <v>624</v>
      </c>
      <c r="V9" s="545"/>
      <c r="W9" s="545"/>
      <c r="X9" s="545"/>
      <c r="Y9" s="181" t="s">
        <v>365</v>
      </c>
    </row>
    <row r="10" spans="2:25" ht="15.95" customHeight="1" x14ac:dyDescent="0.15">
      <c r="B10" s="249"/>
      <c r="C10" s="561">
        <v>1</v>
      </c>
      <c r="D10" s="562"/>
      <c r="E10" s="185">
        <v>2</v>
      </c>
      <c r="F10" s="199">
        <v>5.2</v>
      </c>
      <c r="G10" s="181" t="s">
        <v>576</v>
      </c>
      <c r="H10" s="181" t="s">
        <v>617</v>
      </c>
      <c r="I10" s="181" t="s">
        <v>618</v>
      </c>
      <c r="J10" s="270" t="s">
        <v>475</v>
      </c>
      <c r="K10" s="563"/>
      <c r="L10" s="563"/>
      <c r="M10" s="200">
        <v>1.3</v>
      </c>
      <c r="N10" s="200" t="s">
        <v>626</v>
      </c>
      <c r="O10" s="181" t="s">
        <v>619</v>
      </c>
      <c r="P10" s="181" t="s">
        <v>620</v>
      </c>
      <c r="Q10" s="181" t="s">
        <v>619</v>
      </c>
      <c r="R10" s="181" t="s">
        <v>621</v>
      </c>
      <c r="S10" s="181" t="s">
        <v>622</v>
      </c>
      <c r="T10" s="181" t="s">
        <v>623</v>
      </c>
      <c r="U10" s="544" t="s">
        <v>624</v>
      </c>
      <c r="V10" s="545"/>
      <c r="W10" s="545"/>
      <c r="X10" s="545"/>
      <c r="Y10" s="181" t="s">
        <v>365</v>
      </c>
    </row>
    <row r="11" spans="2:25" ht="15.95" customHeight="1" x14ac:dyDescent="0.15">
      <c r="B11" s="249"/>
      <c r="C11" s="561">
        <v>1</v>
      </c>
      <c r="D11" s="562"/>
      <c r="E11" s="185">
        <v>3</v>
      </c>
      <c r="F11" s="199">
        <v>5.2</v>
      </c>
      <c r="G11" s="181" t="s">
        <v>576</v>
      </c>
      <c r="H11" s="181" t="s">
        <v>627</v>
      </c>
      <c r="I11" s="181" t="s">
        <v>628</v>
      </c>
      <c r="J11" s="270" t="s">
        <v>473</v>
      </c>
      <c r="K11" s="563"/>
      <c r="L11" s="563"/>
      <c r="M11" s="200">
        <v>0.02</v>
      </c>
      <c r="N11" s="200">
        <v>0.02</v>
      </c>
      <c r="O11" s="181" t="s">
        <v>505</v>
      </c>
      <c r="P11" s="181" t="s">
        <v>620</v>
      </c>
      <c r="Q11" s="181" t="s">
        <v>505</v>
      </c>
      <c r="R11" s="181" t="s">
        <v>621</v>
      </c>
      <c r="S11" s="181" t="s">
        <v>621</v>
      </c>
      <c r="T11" s="181" t="s">
        <v>629</v>
      </c>
      <c r="U11" s="544" t="s">
        <v>365</v>
      </c>
      <c r="V11" s="545"/>
      <c r="W11" s="545"/>
      <c r="X11" s="545"/>
      <c r="Y11" s="181" t="s">
        <v>631</v>
      </c>
    </row>
    <row r="12" spans="2:25" ht="15.95" customHeight="1" x14ac:dyDescent="0.15">
      <c r="B12" s="249"/>
      <c r="C12" s="561">
        <v>1</v>
      </c>
      <c r="D12" s="562"/>
      <c r="E12" s="185">
        <v>4</v>
      </c>
      <c r="F12" s="199">
        <v>0.1</v>
      </c>
      <c r="G12" s="181" t="s">
        <v>632</v>
      </c>
      <c r="H12" s="181" t="s">
        <v>633</v>
      </c>
      <c r="I12" s="181" t="s">
        <v>618</v>
      </c>
      <c r="J12" s="270" t="s">
        <v>476</v>
      </c>
      <c r="K12" s="563"/>
      <c r="L12" s="563"/>
      <c r="M12" s="200">
        <v>36.4</v>
      </c>
      <c r="N12" s="200">
        <v>36.4</v>
      </c>
      <c r="O12" s="181" t="s">
        <v>619</v>
      </c>
      <c r="P12" s="181" t="s">
        <v>620</v>
      </c>
      <c r="Q12" s="181" t="s">
        <v>619</v>
      </c>
      <c r="R12" s="181" t="s">
        <v>621</v>
      </c>
      <c r="S12" s="181" t="s">
        <v>622</v>
      </c>
      <c r="T12" s="181" t="s">
        <v>623</v>
      </c>
      <c r="U12" s="544" t="s">
        <v>624</v>
      </c>
      <c r="V12" s="545"/>
      <c r="W12" s="545"/>
      <c r="X12" s="545"/>
      <c r="Y12" s="181" t="s">
        <v>365</v>
      </c>
    </row>
    <row r="13" spans="2:25" ht="15.95" customHeight="1" x14ac:dyDescent="0.15">
      <c r="B13" s="249"/>
      <c r="C13" s="561">
        <v>5</v>
      </c>
      <c r="D13" s="562"/>
      <c r="E13" s="185">
        <v>1</v>
      </c>
      <c r="F13" s="199">
        <v>36.4</v>
      </c>
      <c r="G13" s="181" t="s">
        <v>576</v>
      </c>
      <c r="H13" s="181" t="s">
        <v>617</v>
      </c>
      <c r="I13" s="181" t="s">
        <v>628</v>
      </c>
      <c r="J13" s="270" t="s">
        <v>473</v>
      </c>
      <c r="K13" s="563"/>
      <c r="L13" s="563"/>
      <c r="M13" s="200">
        <v>9</v>
      </c>
      <c r="N13" s="200" t="s">
        <v>626</v>
      </c>
      <c r="O13" s="181" t="s">
        <v>619</v>
      </c>
      <c r="P13" s="181" t="s">
        <v>620</v>
      </c>
      <c r="Q13" s="181" t="s">
        <v>619</v>
      </c>
      <c r="R13" s="181" t="s">
        <v>621</v>
      </c>
      <c r="S13" s="181" t="s">
        <v>622</v>
      </c>
      <c r="T13" s="181" t="s">
        <v>623</v>
      </c>
      <c r="U13" s="544" t="s">
        <v>624</v>
      </c>
      <c r="V13" s="545"/>
      <c r="W13" s="545"/>
      <c r="X13" s="545"/>
      <c r="Y13" s="181" t="s">
        <v>365</v>
      </c>
    </row>
    <row r="14" spans="2:25" ht="15.95" customHeight="1" x14ac:dyDescent="0.15">
      <c r="B14" s="249"/>
      <c r="C14" s="561">
        <v>6</v>
      </c>
      <c r="D14" s="562"/>
      <c r="E14" s="185">
        <v>1</v>
      </c>
      <c r="F14" s="199">
        <v>57.1</v>
      </c>
      <c r="G14" s="181" t="s">
        <v>576</v>
      </c>
      <c r="H14" s="181" t="s">
        <v>627</v>
      </c>
      <c r="I14" s="181" t="s">
        <v>628</v>
      </c>
      <c r="J14" s="270" t="s">
        <v>473</v>
      </c>
      <c r="K14" s="563"/>
      <c r="L14" s="563"/>
      <c r="M14" s="200">
        <v>0.02</v>
      </c>
      <c r="N14" s="200">
        <v>0.02</v>
      </c>
      <c r="O14" s="181" t="s">
        <v>505</v>
      </c>
      <c r="P14" s="201" t="s">
        <v>620</v>
      </c>
      <c r="Q14" s="201" t="s">
        <v>505</v>
      </c>
      <c r="R14" s="181" t="s">
        <v>621</v>
      </c>
      <c r="S14" s="181" t="s">
        <v>621</v>
      </c>
      <c r="T14" s="181" t="s">
        <v>629</v>
      </c>
      <c r="U14" s="544" t="s">
        <v>365</v>
      </c>
      <c r="V14" s="545"/>
      <c r="W14" s="545"/>
      <c r="X14" s="545"/>
      <c r="Y14" s="181" t="s">
        <v>631</v>
      </c>
    </row>
    <row r="15" spans="2:25" ht="15.95" customHeight="1" x14ac:dyDescent="0.15">
      <c r="B15" s="249"/>
      <c r="C15" s="561">
        <v>14</v>
      </c>
      <c r="D15" s="562"/>
      <c r="E15" s="185">
        <v>1</v>
      </c>
      <c r="F15" s="199">
        <v>130.19999999999999</v>
      </c>
      <c r="G15" s="181" t="s">
        <v>576</v>
      </c>
      <c r="H15" s="181" t="s">
        <v>617</v>
      </c>
      <c r="I15" s="181" t="s">
        <v>628</v>
      </c>
      <c r="J15" s="270" t="s">
        <v>473</v>
      </c>
      <c r="K15" s="563"/>
      <c r="L15" s="563"/>
      <c r="M15" s="200">
        <v>0.04</v>
      </c>
      <c r="N15" s="200">
        <v>0.04</v>
      </c>
      <c r="O15" s="181" t="s">
        <v>619</v>
      </c>
      <c r="P15" s="201" t="s">
        <v>620</v>
      </c>
      <c r="Q15" s="201" t="s">
        <v>619</v>
      </c>
      <c r="R15" s="181" t="s">
        <v>621</v>
      </c>
      <c r="S15" s="181" t="s">
        <v>622</v>
      </c>
      <c r="T15" s="181" t="s">
        <v>623</v>
      </c>
      <c r="U15" s="544" t="s">
        <v>624</v>
      </c>
      <c r="V15" s="545"/>
      <c r="W15" s="545"/>
      <c r="X15" s="545"/>
      <c r="Y15" s="181" t="s">
        <v>365</v>
      </c>
    </row>
    <row r="16" spans="2:25" ht="15.95" customHeight="1" x14ac:dyDescent="0.15">
      <c r="B16" s="249"/>
      <c r="C16" s="561">
        <v>14</v>
      </c>
      <c r="D16" s="562"/>
      <c r="E16" s="185">
        <v>2</v>
      </c>
      <c r="F16" s="199">
        <v>130.30000000000001</v>
      </c>
      <c r="G16" s="181" t="s">
        <v>576</v>
      </c>
      <c r="H16" s="181" t="s">
        <v>617</v>
      </c>
      <c r="I16" s="181" t="s">
        <v>628</v>
      </c>
      <c r="J16" s="270" t="s">
        <v>473</v>
      </c>
      <c r="K16" s="563"/>
      <c r="L16" s="563"/>
      <c r="M16" s="200">
        <v>0.13</v>
      </c>
      <c r="N16" s="200">
        <v>0.13</v>
      </c>
      <c r="O16" s="181" t="s">
        <v>619</v>
      </c>
      <c r="P16" s="201" t="s">
        <v>620</v>
      </c>
      <c r="Q16" s="201" t="s">
        <v>619</v>
      </c>
      <c r="R16" s="181" t="s">
        <v>621</v>
      </c>
      <c r="S16" s="181" t="s">
        <v>622</v>
      </c>
      <c r="T16" s="181" t="s">
        <v>623</v>
      </c>
      <c r="U16" s="544" t="s">
        <v>624</v>
      </c>
      <c r="V16" s="545"/>
      <c r="W16" s="545"/>
      <c r="X16" s="545"/>
      <c r="Y16" s="181" t="s">
        <v>365</v>
      </c>
    </row>
    <row r="17" spans="2:25" ht="15.95" customHeight="1" x14ac:dyDescent="0.15">
      <c r="B17" s="249"/>
      <c r="C17" s="561">
        <v>15</v>
      </c>
      <c r="D17" s="562"/>
      <c r="E17" s="185">
        <v>1</v>
      </c>
      <c r="F17" s="199">
        <v>151.19999999999999</v>
      </c>
      <c r="G17" s="181" t="s">
        <v>576</v>
      </c>
      <c r="H17" s="181" t="s">
        <v>634</v>
      </c>
      <c r="I17" s="181" t="s">
        <v>628</v>
      </c>
      <c r="J17" s="287" t="s">
        <v>473</v>
      </c>
      <c r="K17" s="567"/>
      <c r="L17" s="568"/>
      <c r="M17" s="200">
        <v>0.01</v>
      </c>
      <c r="N17" s="200" t="s">
        <v>620</v>
      </c>
      <c r="O17" s="181" t="s">
        <v>620</v>
      </c>
      <c r="P17" s="201" t="s">
        <v>620</v>
      </c>
      <c r="Q17" s="201" t="s">
        <v>619</v>
      </c>
      <c r="R17" s="181" t="s">
        <v>621</v>
      </c>
      <c r="S17" s="181" t="s">
        <v>622</v>
      </c>
      <c r="T17" s="181" t="s">
        <v>623</v>
      </c>
      <c r="U17" s="544" t="s">
        <v>624</v>
      </c>
      <c r="V17" s="545"/>
      <c r="W17" s="545"/>
      <c r="X17" s="545"/>
      <c r="Y17" s="181" t="s">
        <v>365</v>
      </c>
    </row>
    <row r="18" spans="2:25" ht="15.95" customHeight="1" x14ac:dyDescent="0.15">
      <c r="B18" s="249"/>
      <c r="C18" s="561">
        <v>17</v>
      </c>
      <c r="D18" s="562"/>
      <c r="E18" s="185">
        <v>1</v>
      </c>
      <c r="F18" s="199">
        <v>168.5</v>
      </c>
      <c r="G18" s="181" t="s">
        <v>576</v>
      </c>
      <c r="H18" s="181" t="s">
        <v>635</v>
      </c>
      <c r="I18" s="181" t="s">
        <v>628</v>
      </c>
      <c r="J18" s="287" t="s">
        <v>473</v>
      </c>
      <c r="K18" s="567"/>
      <c r="L18" s="568"/>
      <c r="M18" s="200">
        <v>0.01</v>
      </c>
      <c r="N18" s="200">
        <v>0.01</v>
      </c>
      <c r="O18" s="201" t="s">
        <v>619</v>
      </c>
      <c r="P18" s="201" t="s">
        <v>620</v>
      </c>
      <c r="Q18" s="201" t="s">
        <v>505</v>
      </c>
      <c r="R18" s="181" t="s">
        <v>621</v>
      </c>
      <c r="S18" s="181" t="s">
        <v>621</v>
      </c>
      <c r="T18" s="181" t="s">
        <v>629</v>
      </c>
      <c r="U18" s="579" t="s">
        <v>365</v>
      </c>
      <c r="V18" s="580"/>
      <c r="W18" s="580"/>
      <c r="X18" s="581"/>
      <c r="Y18" s="181" t="s">
        <v>365</v>
      </c>
    </row>
    <row r="19" spans="2:25" ht="15.95" customHeight="1" x14ac:dyDescent="0.15">
      <c r="B19" s="249"/>
      <c r="C19" s="561">
        <v>22</v>
      </c>
      <c r="D19" s="562"/>
      <c r="E19" s="185">
        <v>1</v>
      </c>
      <c r="F19" s="199">
        <v>213.8</v>
      </c>
      <c r="G19" s="181" t="s">
        <v>576</v>
      </c>
      <c r="H19" s="181" t="s">
        <v>617</v>
      </c>
      <c r="I19" s="181" t="s">
        <v>628</v>
      </c>
      <c r="J19" s="287" t="s">
        <v>473</v>
      </c>
      <c r="K19" s="567"/>
      <c r="L19" s="568"/>
      <c r="M19" s="200">
        <v>7.0000000000000007E-2</v>
      </c>
      <c r="N19" s="200">
        <v>7.0000000000000007E-2</v>
      </c>
      <c r="O19" s="201" t="s">
        <v>619</v>
      </c>
      <c r="P19" s="201" t="s">
        <v>620</v>
      </c>
      <c r="Q19" s="201" t="s">
        <v>619</v>
      </c>
      <c r="R19" s="181" t="s">
        <v>621</v>
      </c>
      <c r="S19" s="181" t="s">
        <v>622</v>
      </c>
      <c r="T19" s="181" t="s">
        <v>623</v>
      </c>
      <c r="U19" s="579" t="s">
        <v>624</v>
      </c>
      <c r="V19" s="580"/>
      <c r="W19" s="580"/>
      <c r="X19" s="581"/>
      <c r="Y19" s="181" t="s">
        <v>365</v>
      </c>
    </row>
    <row r="20" spans="2:25" ht="15.95" customHeight="1" x14ac:dyDescent="0.15">
      <c r="B20" s="249"/>
      <c r="C20" s="561">
        <v>25</v>
      </c>
      <c r="D20" s="562"/>
      <c r="E20" s="185">
        <v>1</v>
      </c>
      <c r="F20" s="199">
        <v>245.1</v>
      </c>
      <c r="G20" s="181" t="s">
        <v>576</v>
      </c>
      <c r="H20" s="181" t="s">
        <v>617</v>
      </c>
      <c r="I20" s="181" t="s">
        <v>628</v>
      </c>
      <c r="J20" s="287" t="s">
        <v>473</v>
      </c>
      <c r="K20" s="567"/>
      <c r="L20" s="568"/>
      <c r="M20" s="200">
        <v>0.04</v>
      </c>
      <c r="N20" s="200" t="s">
        <v>620</v>
      </c>
      <c r="O20" s="201" t="s">
        <v>620</v>
      </c>
      <c r="P20" s="201" t="s">
        <v>620</v>
      </c>
      <c r="Q20" s="201" t="s">
        <v>619</v>
      </c>
      <c r="R20" s="181" t="s">
        <v>621</v>
      </c>
      <c r="S20" s="181" t="s">
        <v>622</v>
      </c>
      <c r="T20" s="181" t="s">
        <v>623</v>
      </c>
      <c r="U20" s="544" t="s">
        <v>624</v>
      </c>
      <c r="V20" s="545"/>
      <c r="W20" s="545"/>
      <c r="X20" s="545"/>
      <c r="Y20" s="181" t="s">
        <v>365</v>
      </c>
    </row>
    <row r="21" spans="2:25" ht="15.95" customHeight="1" x14ac:dyDescent="0.15">
      <c r="B21" s="249"/>
      <c r="C21" s="561">
        <v>32</v>
      </c>
      <c r="D21" s="562"/>
      <c r="E21" s="185">
        <v>1</v>
      </c>
      <c r="F21" s="199">
        <v>328.3</v>
      </c>
      <c r="G21" s="181" t="s">
        <v>576</v>
      </c>
      <c r="H21" s="181" t="s">
        <v>617</v>
      </c>
      <c r="I21" s="181" t="s">
        <v>618</v>
      </c>
      <c r="J21" s="270" t="s">
        <v>475</v>
      </c>
      <c r="K21" s="563"/>
      <c r="L21" s="563"/>
      <c r="M21" s="200">
        <v>3.6</v>
      </c>
      <c r="N21" s="200" t="s">
        <v>626</v>
      </c>
      <c r="O21" s="201" t="s">
        <v>619</v>
      </c>
      <c r="P21" s="201" t="s">
        <v>620</v>
      </c>
      <c r="Q21" s="201" t="s">
        <v>619</v>
      </c>
      <c r="R21" s="181" t="s">
        <v>621</v>
      </c>
      <c r="S21" s="181" t="s">
        <v>622</v>
      </c>
      <c r="T21" s="181" t="s">
        <v>623</v>
      </c>
      <c r="U21" s="544" t="s">
        <v>624</v>
      </c>
      <c r="V21" s="545"/>
      <c r="W21" s="545"/>
      <c r="X21" s="545"/>
      <c r="Y21" s="181" t="s">
        <v>365</v>
      </c>
    </row>
    <row r="22" spans="2:25" ht="15.95" customHeight="1" x14ac:dyDescent="0.15">
      <c r="B22" s="249"/>
      <c r="C22" s="561">
        <v>33</v>
      </c>
      <c r="D22" s="562"/>
      <c r="E22" s="185">
        <v>1</v>
      </c>
      <c r="F22" s="199">
        <v>328.3</v>
      </c>
      <c r="G22" s="181" t="s">
        <v>632</v>
      </c>
      <c r="H22" s="181" t="s">
        <v>633</v>
      </c>
      <c r="I22" s="181" t="s">
        <v>618</v>
      </c>
      <c r="J22" s="270" t="s">
        <v>476</v>
      </c>
      <c r="K22" s="563"/>
      <c r="L22" s="563"/>
      <c r="M22" s="200">
        <v>39.9</v>
      </c>
      <c r="N22" s="200">
        <v>39.9</v>
      </c>
      <c r="O22" s="181" t="s">
        <v>619</v>
      </c>
      <c r="P22" s="181" t="s">
        <v>620</v>
      </c>
      <c r="Q22" s="181" t="s">
        <v>619</v>
      </c>
      <c r="R22" s="181" t="s">
        <v>621</v>
      </c>
      <c r="S22" s="181" t="s">
        <v>622</v>
      </c>
      <c r="T22" s="181" t="s">
        <v>623</v>
      </c>
      <c r="U22" s="544" t="s">
        <v>624</v>
      </c>
      <c r="V22" s="545"/>
      <c r="W22" s="545"/>
      <c r="X22" s="545"/>
      <c r="Y22" s="181" t="s">
        <v>365</v>
      </c>
    </row>
    <row r="23" spans="2:25" ht="15.95" customHeight="1" x14ac:dyDescent="0.15">
      <c r="B23" s="249"/>
      <c r="C23" s="561"/>
      <c r="D23" s="562"/>
      <c r="E23" s="185"/>
      <c r="F23" s="199"/>
      <c r="G23" s="181"/>
      <c r="H23" s="181"/>
      <c r="I23" s="181"/>
      <c r="J23" s="270"/>
      <c r="K23" s="563"/>
      <c r="L23" s="563"/>
      <c r="M23" s="200"/>
      <c r="N23" s="200"/>
      <c r="O23" s="181"/>
      <c r="P23" s="181"/>
      <c r="Q23" s="181"/>
      <c r="R23" s="181"/>
      <c r="S23" s="181"/>
      <c r="T23" s="181"/>
      <c r="U23" s="544"/>
      <c r="V23" s="545"/>
      <c r="W23" s="545"/>
      <c r="X23" s="545"/>
      <c r="Y23" s="181"/>
    </row>
    <row r="24" spans="2:25" ht="15.95" customHeight="1" x14ac:dyDescent="0.15">
      <c r="B24" s="249"/>
      <c r="C24" s="561"/>
      <c r="D24" s="562"/>
      <c r="E24" s="185"/>
      <c r="F24" s="199"/>
      <c r="G24" s="181"/>
      <c r="H24" s="181"/>
      <c r="I24" s="181"/>
      <c r="J24" s="270"/>
      <c r="K24" s="563"/>
      <c r="L24" s="563"/>
      <c r="M24" s="200"/>
      <c r="N24" s="200"/>
      <c r="O24" s="181"/>
      <c r="P24" s="181"/>
      <c r="Q24" s="181"/>
      <c r="R24" s="181"/>
      <c r="S24" s="181"/>
      <c r="T24" s="181"/>
      <c r="U24" s="544"/>
      <c r="V24" s="545"/>
      <c r="W24" s="545"/>
      <c r="X24" s="545"/>
      <c r="Y24" s="181"/>
    </row>
    <row r="25" spans="2:25" ht="15.95" customHeight="1" x14ac:dyDescent="0.15">
      <c r="B25" s="249"/>
      <c r="C25" s="561"/>
      <c r="D25" s="562"/>
      <c r="E25" s="185"/>
      <c r="F25" s="199"/>
      <c r="G25" s="181"/>
      <c r="H25" s="181"/>
      <c r="I25" s="181"/>
      <c r="J25" s="270"/>
      <c r="K25" s="563"/>
      <c r="L25" s="563"/>
      <c r="M25" s="200"/>
      <c r="N25" s="200"/>
      <c r="O25" s="181"/>
      <c r="P25" s="181"/>
      <c r="Q25" s="181"/>
      <c r="R25" s="181"/>
      <c r="S25" s="181"/>
      <c r="T25" s="181"/>
      <c r="U25" s="544"/>
      <c r="V25" s="545"/>
      <c r="W25" s="545"/>
      <c r="X25" s="545"/>
      <c r="Y25" s="181"/>
    </row>
    <row r="26" spans="2:25" ht="15.95" customHeight="1" x14ac:dyDescent="0.15">
      <c r="B26" s="249"/>
      <c r="C26" s="561"/>
      <c r="D26" s="562"/>
      <c r="E26" s="185"/>
      <c r="F26" s="199"/>
      <c r="G26" s="181"/>
      <c r="H26" s="181"/>
      <c r="I26" s="181"/>
      <c r="J26" s="270"/>
      <c r="K26" s="563"/>
      <c r="L26" s="563"/>
      <c r="M26" s="200"/>
      <c r="N26" s="200"/>
      <c r="O26" s="181"/>
      <c r="P26" s="181"/>
      <c r="Q26" s="181"/>
      <c r="R26" s="181"/>
      <c r="S26" s="181"/>
      <c r="T26" s="181"/>
      <c r="U26" s="544"/>
      <c r="V26" s="545"/>
      <c r="W26" s="545"/>
      <c r="X26" s="545"/>
      <c r="Y26" s="181"/>
    </row>
    <row r="27" spans="2:25" ht="15.95" customHeight="1" x14ac:dyDescent="0.15">
      <c r="B27" s="249"/>
      <c r="C27" s="561"/>
      <c r="D27" s="562"/>
      <c r="E27" s="185"/>
      <c r="F27" s="199"/>
      <c r="G27" s="181"/>
      <c r="H27" s="181"/>
      <c r="I27" s="181"/>
      <c r="J27" s="270"/>
      <c r="K27" s="563"/>
      <c r="L27" s="563"/>
      <c r="M27" s="200"/>
      <c r="N27" s="200"/>
      <c r="O27" s="181"/>
      <c r="P27" s="181"/>
      <c r="Q27" s="181"/>
      <c r="R27" s="181"/>
      <c r="S27" s="181"/>
      <c r="T27" s="181"/>
      <c r="U27" s="544"/>
      <c r="V27" s="545"/>
      <c r="W27" s="545"/>
      <c r="X27" s="545"/>
      <c r="Y27" s="181"/>
    </row>
    <row r="28" spans="2:25" ht="15.95" customHeight="1" x14ac:dyDescent="0.15">
      <c r="B28" s="249"/>
      <c r="C28" s="561"/>
      <c r="D28" s="562"/>
      <c r="E28" s="185"/>
      <c r="F28" s="199"/>
      <c r="G28" s="181"/>
      <c r="H28" s="181"/>
      <c r="I28" s="181"/>
      <c r="J28" s="270"/>
      <c r="K28" s="563"/>
      <c r="L28" s="563"/>
      <c r="M28" s="200"/>
      <c r="N28" s="200"/>
      <c r="O28" s="181"/>
      <c r="P28" s="181"/>
      <c r="Q28" s="181"/>
      <c r="R28" s="181"/>
      <c r="S28" s="181"/>
      <c r="T28" s="181"/>
      <c r="U28" s="544"/>
      <c r="V28" s="545"/>
      <c r="W28" s="545"/>
      <c r="X28" s="545"/>
      <c r="Y28" s="181"/>
    </row>
    <row r="29" spans="2:25" ht="15.95" customHeight="1" x14ac:dyDescent="0.15">
      <c r="B29" s="249"/>
      <c r="C29" s="561"/>
      <c r="D29" s="562"/>
      <c r="E29" s="185"/>
      <c r="F29" s="199"/>
      <c r="G29" s="181"/>
      <c r="H29" s="181"/>
      <c r="I29" s="181"/>
      <c r="J29" s="270"/>
      <c r="K29" s="563"/>
      <c r="L29" s="563"/>
      <c r="M29" s="200"/>
      <c r="N29" s="200"/>
      <c r="O29" s="181"/>
      <c r="P29" s="181"/>
      <c r="Q29" s="181"/>
      <c r="R29" s="181"/>
      <c r="S29" s="181"/>
      <c r="T29" s="181"/>
      <c r="U29" s="544"/>
      <c r="V29" s="545"/>
      <c r="W29" s="545"/>
      <c r="X29" s="545"/>
      <c r="Y29" s="181"/>
    </row>
    <row r="30" spans="2:25" ht="15.95" customHeight="1" x14ac:dyDescent="0.15">
      <c r="B30" s="249"/>
      <c r="C30" s="561"/>
      <c r="D30" s="562"/>
      <c r="E30" s="185"/>
      <c r="F30" s="199"/>
      <c r="G30" s="181"/>
      <c r="H30" s="181"/>
      <c r="I30" s="181"/>
      <c r="J30" s="270"/>
      <c r="K30" s="563"/>
      <c r="L30" s="563"/>
      <c r="M30" s="200"/>
      <c r="N30" s="200"/>
      <c r="O30" s="181"/>
      <c r="P30" s="181"/>
      <c r="Q30" s="181"/>
      <c r="R30" s="181"/>
      <c r="S30" s="181"/>
      <c r="T30" s="181"/>
      <c r="U30" s="544"/>
      <c r="V30" s="545"/>
      <c r="W30" s="545"/>
      <c r="X30" s="545"/>
      <c r="Y30" s="181"/>
    </row>
    <row r="31" spans="2:25" ht="15.95" customHeight="1" x14ac:dyDescent="0.15">
      <c r="B31" s="249"/>
      <c r="C31" s="561"/>
      <c r="D31" s="562"/>
      <c r="E31" s="185"/>
      <c r="F31" s="199"/>
      <c r="G31" s="181"/>
      <c r="H31" s="181"/>
      <c r="I31" s="181"/>
      <c r="J31" s="270"/>
      <c r="K31" s="563"/>
      <c r="L31" s="563"/>
      <c r="M31" s="200"/>
      <c r="N31" s="200"/>
      <c r="O31" s="181"/>
      <c r="P31" s="181"/>
      <c r="Q31" s="181"/>
      <c r="R31" s="181"/>
      <c r="S31" s="181"/>
      <c r="T31" s="181"/>
      <c r="U31" s="544"/>
      <c r="V31" s="545"/>
      <c r="W31" s="545"/>
      <c r="X31" s="545"/>
      <c r="Y31" s="181"/>
    </row>
    <row r="32" spans="2:25" ht="15.95" customHeight="1" x14ac:dyDescent="0.15">
      <c r="B32" s="249"/>
      <c r="C32" s="561"/>
      <c r="D32" s="562"/>
      <c r="E32" s="185"/>
      <c r="F32" s="199"/>
      <c r="G32" s="181"/>
      <c r="H32" s="181"/>
      <c r="I32" s="181"/>
      <c r="J32" s="270"/>
      <c r="K32" s="563"/>
      <c r="L32" s="563"/>
      <c r="M32" s="200"/>
      <c r="N32" s="200"/>
      <c r="O32" s="181"/>
      <c r="P32" s="181"/>
      <c r="Q32" s="181"/>
      <c r="R32" s="181"/>
      <c r="S32" s="181"/>
      <c r="T32" s="181"/>
      <c r="U32" s="544"/>
      <c r="V32" s="545"/>
      <c r="W32" s="545"/>
      <c r="X32" s="545"/>
      <c r="Y32" s="181"/>
    </row>
    <row r="33" spans="2:25" ht="15.95" customHeight="1" x14ac:dyDescent="0.15">
      <c r="B33" s="249"/>
      <c r="C33" s="561"/>
      <c r="D33" s="562"/>
      <c r="E33" s="185"/>
      <c r="F33" s="199"/>
      <c r="G33" s="181"/>
      <c r="H33" s="181"/>
      <c r="I33" s="181"/>
      <c r="J33" s="270"/>
      <c r="K33" s="563"/>
      <c r="L33" s="563"/>
      <c r="M33" s="200"/>
      <c r="N33" s="200"/>
      <c r="O33" s="181"/>
      <c r="P33" s="181"/>
      <c r="Q33" s="181"/>
      <c r="R33" s="181"/>
      <c r="S33" s="181"/>
      <c r="T33" s="181"/>
      <c r="U33" s="544"/>
      <c r="V33" s="545"/>
      <c r="W33" s="545"/>
      <c r="X33" s="545"/>
      <c r="Y33" s="181"/>
    </row>
    <row r="34" spans="2:25" ht="15.95" customHeight="1" x14ac:dyDescent="0.15">
      <c r="B34" s="249"/>
      <c r="C34" s="561"/>
      <c r="D34" s="562"/>
      <c r="E34" s="185"/>
      <c r="F34" s="199"/>
      <c r="G34" s="181"/>
      <c r="H34" s="181"/>
      <c r="I34" s="181"/>
      <c r="J34" s="270"/>
      <c r="K34" s="563"/>
      <c r="L34" s="563"/>
      <c r="M34" s="200"/>
      <c r="N34" s="200"/>
      <c r="O34" s="181"/>
      <c r="P34" s="181"/>
      <c r="Q34" s="181"/>
      <c r="R34" s="181"/>
      <c r="S34" s="181"/>
      <c r="T34" s="181"/>
      <c r="U34" s="544"/>
      <c r="V34" s="545"/>
      <c r="W34" s="545"/>
      <c r="X34" s="545"/>
      <c r="Y34" s="181"/>
    </row>
    <row r="35" spans="2:25" ht="15.95" customHeight="1" x14ac:dyDescent="0.15">
      <c r="B35" s="249"/>
      <c r="C35" s="561"/>
      <c r="D35" s="562"/>
      <c r="E35" s="185"/>
      <c r="F35" s="199"/>
      <c r="G35" s="181"/>
      <c r="H35" s="181"/>
      <c r="I35" s="181"/>
      <c r="J35" s="270"/>
      <c r="K35" s="563"/>
      <c r="L35" s="563"/>
      <c r="M35" s="200"/>
      <c r="N35" s="200"/>
      <c r="O35" s="181"/>
      <c r="P35" s="181"/>
      <c r="Q35" s="181"/>
      <c r="R35" s="181"/>
      <c r="S35" s="181"/>
      <c r="T35" s="181"/>
      <c r="U35" s="544"/>
      <c r="V35" s="545"/>
      <c r="W35" s="545"/>
      <c r="X35" s="545"/>
      <c r="Y35" s="181"/>
    </row>
    <row r="36" spans="2:25" ht="15.95" customHeight="1" x14ac:dyDescent="0.15">
      <c r="B36" s="249"/>
      <c r="C36" s="561"/>
      <c r="D36" s="562"/>
      <c r="E36" s="185"/>
      <c r="F36" s="199"/>
      <c r="G36" s="181"/>
      <c r="H36" s="181"/>
      <c r="I36" s="181"/>
      <c r="J36" s="270"/>
      <c r="K36" s="563"/>
      <c r="L36" s="563"/>
      <c r="M36" s="200"/>
      <c r="N36" s="200"/>
      <c r="O36" s="181"/>
      <c r="P36" s="181"/>
      <c r="Q36" s="181"/>
      <c r="R36" s="181"/>
      <c r="S36" s="181"/>
      <c r="T36" s="181"/>
      <c r="U36" s="544"/>
      <c r="V36" s="545"/>
      <c r="W36" s="545"/>
      <c r="X36" s="545"/>
      <c r="Y36" s="181"/>
    </row>
    <row r="37" spans="2:25" ht="15.95" customHeight="1" x14ac:dyDescent="0.15">
      <c r="B37" s="249"/>
      <c r="C37" s="561"/>
      <c r="D37" s="562"/>
      <c r="E37" s="185"/>
      <c r="F37" s="199"/>
      <c r="G37" s="181"/>
      <c r="H37" s="181"/>
      <c r="I37" s="181"/>
      <c r="J37" s="270"/>
      <c r="K37" s="563"/>
      <c r="L37" s="563"/>
      <c r="M37" s="200"/>
      <c r="N37" s="200"/>
      <c r="O37" s="181"/>
      <c r="P37" s="181"/>
      <c r="Q37" s="181"/>
      <c r="R37" s="181"/>
      <c r="S37" s="181"/>
      <c r="T37" s="181"/>
      <c r="U37" s="544"/>
      <c r="V37" s="545"/>
      <c r="W37" s="545"/>
      <c r="X37" s="545"/>
      <c r="Y37" s="181"/>
    </row>
    <row r="38" spans="2:25" ht="15.95" customHeight="1" x14ac:dyDescent="0.15">
      <c r="B38" s="249"/>
      <c r="C38" s="561"/>
      <c r="D38" s="562"/>
      <c r="E38" s="185"/>
      <c r="F38" s="199"/>
      <c r="G38" s="181"/>
      <c r="H38" s="181"/>
      <c r="I38" s="181"/>
      <c r="J38" s="270"/>
      <c r="K38" s="563"/>
      <c r="L38" s="563"/>
      <c r="M38" s="200"/>
      <c r="N38" s="200"/>
      <c r="O38" s="181"/>
      <c r="P38" s="181"/>
      <c r="Q38" s="181"/>
      <c r="R38" s="181"/>
      <c r="S38" s="181"/>
      <c r="T38" s="181"/>
      <c r="U38" s="544"/>
      <c r="V38" s="545"/>
      <c r="W38" s="545"/>
      <c r="X38" s="545"/>
      <c r="Y38" s="181"/>
    </row>
    <row r="39" spans="2:25" ht="15.95" customHeight="1" x14ac:dyDescent="0.15">
      <c r="B39" s="249"/>
      <c r="C39" s="561"/>
      <c r="D39" s="562"/>
      <c r="E39" s="185"/>
      <c r="F39" s="199"/>
      <c r="G39" s="181"/>
      <c r="H39" s="181"/>
      <c r="I39" s="181"/>
      <c r="J39" s="270"/>
      <c r="K39" s="563"/>
      <c r="L39" s="563"/>
      <c r="M39" s="200"/>
      <c r="N39" s="200"/>
      <c r="O39" s="181"/>
      <c r="P39" s="181"/>
      <c r="Q39" s="181"/>
      <c r="R39" s="181"/>
      <c r="S39" s="181"/>
      <c r="T39" s="181"/>
      <c r="U39" s="544"/>
      <c r="V39" s="545"/>
      <c r="W39" s="545"/>
      <c r="X39" s="545"/>
      <c r="Y39" s="181"/>
    </row>
    <row r="40" spans="2:25" ht="15.95" customHeight="1" x14ac:dyDescent="0.15">
      <c r="B40" s="249"/>
      <c r="C40" s="561"/>
      <c r="D40" s="562"/>
      <c r="E40" s="185"/>
      <c r="F40" s="199"/>
      <c r="G40" s="181"/>
      <c r="H40" s="181"/>
      <c r="I40" s="181"/>
      <c r="J40" s="270"/>
      <c r="K40" s="563"/>
      <c r="L40" s="563"/>
      <c r="M40" s="200"/>
      <c r="N40" s="200"/>
      <c r="O40" s="181"/>
      <c r="P40" s="181"/>
      <c r="Q40" s="181"/>
      <c r="R40" s="181"/>
      <c r="S40" s="181"/>
      <c r="T40" s="181"/>
      <c r="U40" s="544"/>
      <c r="V40" s="545"/>
      <c r="W40" s="545"/>
      <c r="X40" s="545"/>
      <c r="Y40" s="181"/>
    </row>
    <row r="41" spans="2:25" ht="15.95" customHeight="1" x14ac:dyDescent="0.15">
      <c r="B41" s="249"/>
      <c r="C41" s="561"/>
      <c r="D41" s="562"/>
      <c r="E41" s="185"/>
      <c r="F41" s="199"/>
      <c r="G41" s="181"/>
      <c r="H41" s="181"/>
      <c r="I41" s="181"/>
      <c r="J41" s="270"/>
      <c r="K41" s="563"/>
      <c r="L41" s="563"/>
      <c r="M41" s="200"/>
      <c r="N41" s="200"/>
      <c r="O41" s="181"/>
      <c r="P41" s="181"/>
      <c r="Q41" s="181"/>
      <c r="R41" s="181"/>
      <c r="S41" s="181"/>
      <c r="T41" s="181"/>
      <c r="U41" s="544"/>
      <c r="V41" s="545"/>
      <c r="W41" s="545"/>
      <c r="X41" s="545"/>
      <c r="Y41" s="181"/>
    </row>
    <row r="42" spans="2:25" ht="15.95" customHeight="1" x14ac:dyDescent="0.15">
      <c r="B42" s="250"/>
      <c r="C42" s="561"/>
      <c r="D42" s="562"/>
      <c r="E42" s="185"/>
      <c r="F42" s="199"/>
      <c r="G42" s="181"/>
      <c r="H42" s="181"/>
      <c r="I42" s="181"/>
      <c r="J42" s="270"/>
      <c r="K42" s="563"/>
      <c r="L42" s="563"/>
      <c r="M42" s="200"/>
      <c r="N42" s="200"/>
      <c r="O42" s="181"/>
      <c r="P42" s="181"/>
      <c r="Q42" s="181"/>
      <c r="R42" s="181"/>
      <c r="S42" s="181"/>
      <c r="T42" s="181"/>
      <c r="U42" s="544"/>
      <c r="V42" s="545"/>
      <c r="W42" s="545"/>
      <c r="X42" s="545"/>
      <c r="Y42" s="181"/>
    </row>
    <row r="43" spans="2:25" ht="15.95" customHeight="1" x14ac:dyDescent="0.15">
      <c r="B43" s="17"/>
      <c r="C43" s="1" t="s">
        <v>444</v>
      </c>
      <c r="D43" s="6"/>
      <c r="F43" s="6"/>
      <c r="G43" s="15"/>
      <c r="H43" s="15"/>
      <c r="I43" s="15"/>
      <c r="J43" s="15"/>
      <c r="K43" s="15"/>
      <c r="L43" s="15"/>
      <c r="M43" s="15"/>
      <c r="N43" s="15"/>
      <c r="O43" s="15"/>
      <c r="P43" s="16"/>
      <c r="Q43" s="152"/>
      <c r="R43" s="6"/>
      <c r="S43" s="6"/>
      <c r="T43" s="15"/>
      <c r="U43" s="153"/>
      <c r="V43" s="153"/>
      <c r="W43" s="153"/>
      <c r="X43" s="153"/>
      <c r="Y43" s="6"/>
    </row>
    <row r="44" spans="2:25" ht="15.95" customHeight="1" x14ac:dyDescent="0.15">
      <c r="B44" s="17"/>
      <c r="C44" s="21" t="s">
        <v>226</v>
      </c>
      <c r="D44" s="6"/>
      <c r="F44" s="6"/>
      <c r="G44" s="15"/>
      <c r="H44" s="15"/>
      <c r="I44" s="15"/>
      <c r="J44" s="15"/>
      <c r="K44" s="15"/>
      <c r="L44" s="15"/>
      <c r="M44" s="15"/>
      <c r="N44" s="15"/>
      <c r="O44" s="15"/>
      <c r="P44" s="16"/>
      <c r="Q44" s="152"/>
      <c r="R44" s="6"/>
      <c r="S44" s="6"/>
      <c r="T44" s="15"/>
      <c r="U44" s="153"/>
      <c r="V44" s="153"/>
      <c r="W44" s="153"/>
      <c r="X44" s="153"/>
      <c r="Y44" s="6"/>
    </row>
    <row r="45" spans="2:25" ht="15.95" customHeight="1" x14ac:dyDescent="0.15">
      <c r="B45" s="18"/>
      <c r="C45" s="3" t="s">
        <v>208</v>
      </c>
      <c r="D45" s="3"/>
      <c r="E45" s="3"/>
      <c r="F45" s="3"/>
      <c r="G45" s="3"/>
      <c r="H45" s="3"/>
      <c r="I45" s="3"/>
      <c r="J45" s="3"/>
      <c r="K45" s="3"/>
      <c r="L45" s="3"/>
      <c r="M45" s="3"/>
      <c r="N45" s="3"/>
      <c r="O45" s="3"/>
      <c r="P45" s="3"/>
      <c r="Q45" s="3"/>
      <c r="R45" s="3"/>
      <c r="S45" s="3"/>
      <c r="T45" s="3"/>
      <c r="U45" s="3"/>
      <c r="V45" s="3"/>
      <c r="W45" s="3"/>
      <c r="X45" s="3"/>
    </row>
    <row r="46" spans="2:25" ht="15.95" customHeight="1" x14ac:dyDescent="0.15">
      <c r="B46" s="3"/>
      <c r="C46" s="3" t="s">
        <v>209</v>
      </c>
      <c r="D46" s="3"/>
      <c r="E46" s="3"/>
      <c r="F46" s="3"/>
      <c r="G46" s="3"/>
      <c r="H46" s="3"/>
      <c r="I46" s="3"/>
      <c r="J46" s="3"/>
      <c r="K46" s="3"/>
      <c r="L46" s="3"/>
      <c r="M46" s="3"/>
      <c r="N46" s="3"/>
      <c r="O46" s="3"/>
      <c r="P46" s="3"/>
      <c r="Q46" s="3"/>
      <c r="R46" s="3"/>
      <c r="S46" s="3"/>
      <c r="T46" s="3"/>
      <c r="U46" s="3"/>
      <c r="V46" s="3"/>
      <c r="W46" s="3"/>
      <c r="X46" s="3"/>
    </row>
    <row r="47" spans="2:25" ht="15.95" customHeight="1" x14ac:dyDescent="0.15">
      <c r="B47" s="3"/>
      <c r="C47" s="3" t="s">
        <v>317</v>
      </c>
      <c r="D47" s="3"/>
      <c r="E47" s="3"/>
      <c r="F47" s="3"/>
      <c r="G47" s="3"/>
      <c r="H47" s="3"/>
      <c r="I47" s="3"/>
      <c r="J47" s="3"/>
      <c r="K47" s="3"/>
      <c r="L47" s="3"/>
      <c r="M47" s="3"/>
      <c r="N47" s="3"/>
      <c r="O47" s="3"/>
      <c r="P47" s="3"/>
      <c r="Q47" s="3"/>
      <c r="R47" s="3"/>
      <c r="S47" s="3"/>
      <c r="T47" s="3"/>
      <c r="U47" s="3"/>
      <c r="V47" s="3"/>
      <c r="W47" s="3"/>
      <c r="X47" s="3"/>
    </row>
    <row r="48" spans="2:25" ht="15.95" customHeight="1" x14ac:dyDescent="0.15">
      <c r="C48" s="1" t="s">
        <v>373</v>
      </c>
    </row>
  </sheetData>
  <dataConsolidate/>
  <mergeCells count="137">
    <mergeCell ref="U37:X37"/>
    <mergeCell ref="G5:H6"/>
    <mergeCell ref="I5:N6"/>
    <mergeCell ref="T5:X6"/>
    <mergeCell ref="P5:S6"/>
    <mergeCell ref="U38:X38"/>
    <mergeCell ref="U39:X39"/>
    <mergeCell ref="U40:X40"/>
    <mergeCell ref="U41:X41"/>
    <mergeCell ref="U9:X9"/>
    <mergeCell ref="U10:X10"/>
    <mergeCell ref="U11:X11"/>
    <mergeCell ref="U12:X12"/>
    <mergeCell ref="U13:X13"/>
    <mergeCell ref="U17:X17"/>
    <mergeCell ref="U19:X19"/>
    <mergeCell ref="U20:X20"/>
    <mergeCell ref="U21:X21"/>
    <mergeCell ref="U22:X22"/>
    <mergeCell ref="U23:X23"/>
    <mergeCell ref="U24:X24"/>
    <mergeCell ref="U25:X25"/>
    <mergeCell ref="U26:X26"/>
    <mergeCell ref="U27:X27"/>
    <mergeCell ref="U28:X28"/>
    <mergeCell ref="U29:X29"/>
    <mergeCell ref="U30:X30"/>
    <mergeCell ref="U31:X31"/>
    <mergeCell ref="U32:X32"/>
    <mergeCell ref="U33:X33"/>
    <mergeCell ref="U34:X34"/>
    <mergeCell ref="U35:X35"/>
    <mergeCell ref="U36:X36"/>
    <mergeCell ref="B2:X2"/>
    <mergeCell ref="F3:H3"/>
    <mergeCell ref="B3:E3"/>
    <mergeCell ref="B4:E4"/>
    <mergeCell ref="K3:N3"/>
    <mergeCell ref="E5:E8"/>
    <mergeCell ref="C5:D8"/>
    <mergeCell ref="F5:F8"/>
    <mergeCell ref="K4:N4"/>
    <mergeCell ref="I3:J3"/>
    <mergeCell ref="I4:J4"/>
    <mergeCell ref="B5:B42"/>
    <mergeCell ref="F4:H4"/>
    <mergeCell ref="C29:D29"/>
    <mergeCell ref="C9:D9"/>
    <mergeCell ref="C11:D11"/>
    <mergeCell ref="C10:D10"/>
    <mergeCell ref="J10:L10"/>
    <mergeCell ref="C30:D30"/>
    <mergeCell ref="U18:X18"/>
    <mergeCell ref="J32:L32"/>
    <mergeCell ref="C34:D34"/>
    <mergeCell ref="C38:D38"/>
    <mergeCell ref="U42:X42"/>
    <mergeCell ref="J26:L26"/>
    <mergeCell ref="C24:D24"/>
    <mergeCell ref="J24:L24"/>
    <mergeCell ref="C20:D20"/>
    <mergeCell ref="C32:D32"/>
    <mergeCell ref="C22:D22"/>
    <mergeCell ref="J20:L20"/>
    <mergeCell ref="J25:L25"/>
    <mergeCell ref="C31:D31"/>
    <mergeCell ref="J28:L28"/>
    <mergeCell ref="J29:L29"/>
    <mergeCell ref="J31:L31"/>
    <mergeCell ref="J30:L30"/>
    <mergeCell ref="J27:L27"/>
    <mergeCell ref="C25:D25"/>
    <mergeCell ref="C26:D26"/>
    <mergeCell ref="C27:D27"/>
    <mergeCell ref="C28:D28"/>
    <mergeCell ref="C39:D39"/>
    <mergeCell ref="C42:D42"/>
    <mergeCell ref="J42:L42"/>
    <mergeCell ref="J34:L34"/>
    <mergeCell ref="C33:D33"/>
    <mergeCell ref="J33:L33"/>
    <mergeCell ref="C41:D41"/>
    <mergeCell ref="J41:L41"/>
    <mergeCell ref="C35:D35"/>
    <mergeCell ref="J35:L35"/>
    <mergeCell ref="J40:L40"/>
    <mergeCell ref="C40:D40"/>
    <mergeCell ref="J37:L37"/>
    <mergeCell ref="J36:L36"/>
    <mergeCell ref="J38:L38"/>
    <mergeCell ref="J39:L39"/>
    <mergeCell ref="C36:D36"/>
    <mergeCell ref="C37:D37"/>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16:D16"/>
    <mergeCell ref="J14:L14"/>
    <mergeCell ref="J15:L15"/>
    <mergeCell ref="J16:L16"/>
    <mergeCell ref="C12:D12"/>
    <mergeCell ref="J9:L9"/>
    <mergeCell ref="J11:L11"/>
    <mergeCell ref="G7:G8"/>
    <mergeCell ref="H7:H8"/>
    <mergeCell ref="J7:L8"/>
    <mergeCell ref="I7:I8"/>
    <mergeCell ref="M7:M8"/>
    <mergeCell ref="N7:N8"/>
    <mergeCell ref="U14:X14"/>
    <mergeCell ref="U15:X15"/>
    <mergeCell ref="U16:X16"/>
    <mergeCell ref="Y5:Y8"/>
    <mergeCell ref="T3:W4"/>
    <mergeCell ref="X3:Y4"/>
    <mergeCell ref="P3:S3"/>
    <mergeCell ref="P4:S4"/>
    <mergeCell ref="S7:S8"/>
    <mergeCell ref="T7:T8"/>
    <mergeCell ref="U7:X8"/>
  </mergeCells>
  <phoneticPr fontId="7"/>
  <dataValidations count="1">
    <dataValidation type="list" errorStyle="warning" allowBlank="1" showInputMessage="1" showErrorMessage="1" error="選択出来ません" sqref="H9:H42" xr:uid="{1A70FD77-555F-4FFE-ACD4-79AFC5B4C600}">
      <formula1>INDIRECT(G9)</formula1>
    </dataValidation>
  </dataValidations>
  <printOptions horizontalCentered="1"/>
  <pageMargins left="0.19685039370078741" right="0.19685039370078741" top="0.39370078740157483" bottom="0.19685039370078741" header="0.51181102362204722" footer="0.27559055118110237"/>
  <pageSetup paperSize="9" scale="76" fitToWidth="0" fitToHeight="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I9:I42</xm:sqref>
        </x14:dataValidation>
        <x14:dataValidation type="list" allowBlank="1" showInputMessage="1" showErrorMessage="1" xr:uid="{00000000-0002-0000-0600-000006000000}">
          <x14:formula1>
            <xm:f>'(参考)リスト'!$J$16:$J$18</xm:f>
          </x14:formula1>
          <xm:sqref>T9:T42</xm:sqref>
        </x14:dataValidation>
        <x14:dataValidation type="list" allowBlank="1" showInputMessage="1" showErrorMessage="1" xr:uid="{00000000-0002-0000-0600-000007000000}">
          <x14:formula1>
            <xm:f>'(参考)リスト'!$H$16:$H$17</xm:f>
          </x14:formula1>
          <xm:sqref>R9:R42</xm:sqref>
        </x14:dataValidation>
        <x14:dataValidation type="list" allowBlank="1" showInputMessage="1" showErrorMessage="1" xr:uid="{00000000-0002-0000-0600-000008000000}">
          <x14:formula1>
            <xm:f>'(参考)リスト'!$I$16:$I$18</xm:f>
          </x14:formula1>
          <xm:sqref>S9:S42</xm:sqref>
        </x14:dataValidation>
        <x14:dataValidation type="list" allowBlank="1" showInputMessage="1" showErrorMessage="1" xr:uid="{00000000-0002-0000-0600-00000C000000}">
          <x14:formula1>
            <xm:f>'(参考)リスト'!$F$16:$F$21</xm:f>
          </x14:formula1>
          <xm:sqref>O9:Q42</xm:sqref>
        </x14:dataValidation>
        <x14:dataValidation type="list" showInputMessage="1" showErrorMessage="1" xr:uid="{029E4745-3D5D-4892-8FDA-530343C9ED98}">
          <x14:formula1>
            <xm:f>'(参考)リスト'!$B$16:$B$21</xm:f>
          </x14:formula1>
          <xm:sqref>G9:G42</xm:sqref>
        </x14:dataValidation>
        <x14:dataValidation type="list" allowBlank="1" showInputMessage="1" showErrorMessage="1" xr:uid="{91402F3D-BA0A-4172-8B61-7890E57CE66D}">
          <x14:formula1>
            <xm:f>'(参考)リスト'!$E$16:$E$27</xm:f>
          </x14:formula1>
          <xm:sqref>J9:L42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B1:X46"/>
  <sheetViews>
    <sheetView showGridLines="0" view="pageBreakPreview" zoomScaleNormal="100" zoomScaleSheetLayoutView="100" workbookViewId="0"/>
  </sheetViews>
  <sheetFormatPr defaultColWidth="9" defaultRowHeight="15.95" customHeight="1" x14ac:dyDescent="0.15"/>
  <cols>
    <col min="1" max="1" width="1.75" style="1" customWidth="1"/>
    <col min="2" max="2" width="4.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10.875" style="1" customWidth="1"/>
    <col min="11" max="11" width="11.25" style="1" customWidth="1"/>
    <col min="12" max="13" width="14.875" style="1" customWidth="1"/>
    <col min="14" max="15" width="10" style="1" customWidth="1"/>
    <col min="16" max="16" width="5.5" style="1" customWidth="1"/>
    <col min="17" max="17" width="5.25" style="1" customWidth="1"/>
    <col min="18" max="18" width="4.625" style="1" customWidth="1"/>
    <col min="19" max="20" width="6.625" style="1" customWidth="1"/>
    <col min="21" max="21" width="4.25" style="1" customWidth="1"/>
    <col min="22" max="22" width="6.375" style="1" customWidth="1"/>
    <col min="23" max="23" width="5" style="1" customWidth="1"/>
    <col min="24" max="24" width="11.5" style="1" customWidth="1"/>
    <col min="25" max="25" width="11.25" style="1" customWidth="1"/>
    <col min="26" max="16384" width="9" style="1"/>
  </cols>
  <sheetData>
    <row r="1" spans="2:24" ht="9.75" customHeight="1" x14ac:dyDescent="0.15">
      <c r="W1" s="3"/>
      <c r="X1" s="3"/>
    </row>
    <row r="2" spans="2:24" ht="24.75" customHeight="1" x14ac:dyDescent="0.15">
      <c r="B2" s="464" t="s">
        <v>243</v>
      </c>
      <c r="C2" s="464"/>
      <c r="D2" s="464"/>
      <c r="E2" s="464"/>
      <c r="F2" s="464"/>
      <c r="G2" s="464"/>
      <c r="H2" s="464"/>
      <c r="I2" s="464"/>
      <c r="J2" s="569"/>
      <c r="K2" s="569"/>
      <c r="L2" s="569"/>
      <c r="M2" s="569"/>
      <c r="N2" s="569"/>
      <c r="O2" s="569"/>
      <c r="P2" s="569"/>
      <c r="Q2" s="569"/>
      <c r="R2" s="569"/>
      <c r="S2" s="569"/>
      <c r="T2" s="569"/>
      <c r="U2" s="569"/>
      <c r="V2" s="569"/>
    </row>
    <row r="3" spans="2:24" ht="20.100000000000001" customHeight="1" x14ac:dyDescent="0.15">
      <c r="B3" s="280" t="s">
        <v>180</v>
      </c>
      <c r="C3" s="284"/>
      <c r="D3" s="284"/>
      <c r="E3" s="281"/>
      <c r="F3" s="608" t="s">
        <v>674</v>
      </c>
      <c r="G3" s="609"/>
      <c r="H3" s="609"/>
      <c r="I3" s="610"/>
      <c r="J3" s="85" t="s">
        <v>179</v>
      </c>
      <c r="K3" s="365" t="s">
        <v>603</v>
      </c>
      <c r="L3" s="366"/>
      <c r="M3" s="325" t="s">
        <v>453</v>
      </c>
      <c r="N3" s="327"/>
      <c r="O3" s="555" t="s">
        <v>610</v>
      </c>
      <c r="P3" s="529"/>
      <c r="Q3" s="529"/>
      <c r="R3" s="611"/>
      <c r="S3" s="491" t="s">
        <v>185</v>
      </c>
      <c r="T3" s="492"/>
      <c r="U3" s="492"/>
      <c r="V3" s="493"/>
      <c r="W3" s="471">
        <v>45848</v>
      </c>
      <c r="X3" s="552"/>
    </row>
    <row r="4" spans="2:24" ht="20.100000000000001" customHeight="1" x14ac:dyDescent="0.15">
      <c r="B4" s="282" t="s">
        <v>0</v>
      </c>
      <c r="C4" s="318"/>
      <c r="D4" s="318"/>
      <c r="E4" s="283"/>
      <c r="F4" s="604" t="s">
        <v>601</v>
      </c>
      <c r="G4" s="605"/>
      <c r="H4" s="605"/>
      <c r="I4" s="606"/>
      <c r="J4" s="86" t="s">
        <v>1</v>
      </c>
      <c r="K4" s="365" t="s">
        <v>606</v>
      </c>
      <c r="L4" s="366"/>
      <c r="M4" s="314"/>
      <c r="N4" s="329"/>
      <c r="O4" s="557" t="s">
        <v>611</v>
      </c>
      <c r="P4" s="530"/>
      <c r="Q4" s="530"/>
      <c r="R4" s="607"/>
      <c r="S4" s="549"/>
      <c r="T4" s="550"/>
      <c r="U4" s="550"/>
      <c r="V4" s="551"/>
      <c r="W4" s="553"/>
      <c r="X4" s="554"/>
    </row>
    <row r="5" spans="2:24" ht="30" customHeight="1" x14ac:dyDescent="0.15">
      <c r="B5" s="249" t="s">
        <v>204</v>
      </c>
      <c r="C5" s="573" t="s">
        <v>29</v>
      </c>
      <c r="D5" s="574"/>
      <c r="E5" s="547" t="s">
        <v>178</v>
      </c>
      <c r="F5" s="547" t="s">
        <v>172</v>
      </c>
      <c r="G5" s="573" t="s">
        <v>177</v>
      </c>
      <c r="H5" s="596"/>
      <c r="I5" s="597"/>
      <c r="J5" s="280" t="s">
        <v>176</v>
      </c>
      <c r="K5" s="284"/>
      <c r="L5" s="284"/>
      <c r="M5" s="284"/>
      <c r="N5" s="526" t="s">
        <v>204</v>
      </c>
      <c r="O5" s="589"/>
      <c r="P5" s="582" t="s">
        <v>216</v>
      </c>
      <c r="Q5" s="586"/>
      <c r="R5" s="586"/>
      <c r="S5" s="586"/>
      <c r="T5" s="586"/>
      <c r="U5" s="583"/>
      <c r="V5" s="582" t="s">
        <v>168</v>
      </c>
      <c r="W5" s="586"/>
      <c r="X5" s="583"/>
    </row>
    <row r="6" spans="2:24" ht="16.5" customHeight="1" x14ac:dyDescent="0.15">
      <c r="B6" s="249"/>
      <c r="C6" s="598"/>
      <c r="D6" s="574"/>
      <c r="E6" s="601"/>
      <c r="F6" s="601"/>
      <c r="G6" s="582" t="s">
        <v>189</v>
      </c>
      <c r="H6" s="583"/>
      <c r="I6" s="480" t="s">
        <v>166</v>
      </c>
      <c r="J6" s="468" t="s">
        <v>175</v>
      </c>
      <c r="K6" s="468"/>
      <c r="L6" s="565" t="s">
        <v>174</v>
      </c>
      <c r="M6" s="565"/>
      <c r="N6" s="480" t="s">
        <v>227</v>
      </c>
      <c r="O6" s="564"/>
      <c r="P6" s="560" t="s">
        <v>164</v>
      </c>
      <c r="Q6" s="480" t="s">
        <v>215</v>
      </c>
      <c r="R6" s="480"/>
      <c r="S6" s="480"/>
      <c r="T6" s="480"/>
      <c r="U6" s="480"/>
      <c r="V6" s="573"/>
      <c r="W6" s="596"/>
      <c r="X6" s="597"/>
    </row>
    <row r="7" spans="2:24" ht="16.5" customHeight="1" x14ac:dyDescent="0.15">
      <c r="B7" s="249"/>
      <c r="C7" s="599"/>
      <c r="D7" s="600"/>
      <c r="E7" s="602"/>
      <c r="F7" s="602"/>
      <c r="G7" s="584"/>
      <c r="H7" s="585"/>
      <c r="I7" s="564"/>
      <c r="J7" s="559"/>
      <c r="K7" s="559"/>
      <c r="L7" s="559"/>
      <c r="M7" s="559"/>
      <c r="N7" s="27" t="s">
        <v>219</v>
      </c>
      <c r="O7" s="27" t="s">
        <v>221</v>
      </c>
      <c r="P7" s="612"/>
      <c r="Q7" s="564"/>
      <c r="R7" s="564"/>
      <c r="S7" s="564"/>
      <c r="T7" s="564"/>
      <c r="U7" s="564"/>
      <c r="V7" s="87"/>
      <c r="W7" s="88"/>
      <c r="X7" s="89"/>
    </row>
    <row r="8" spans="2:24" ht="15.95" customHeight="1" x14ac:dyDescent="0.15">
      <c r="B8" s="249"/>
      <c r="C8" s="594"/>
      <c r="D8" s="595"/>
      <c r="E8" s="202"/>
      <c r="F8" s="203"/>
      <c r="G8" s="181"/>
      <c r="H8" s="181"/>
      <c r="I8" s="181"/>
      <c r="J8" s="270"/>
      <c r="K8" s="563"/>
      <c r="L8" s="603"/>
      <c r="M8" s="568"/>
      <c r="N8" s="181"/>
      <c r="O8" s="181"/>
      <c r="P8" s="180"/>
      <c r="Q8" s="270"/>
      <c r="R8" s="563"/>
      <c r="S8" s="563"/>
      <c r="T8" s="563"/>
      <c r="U8" s="563"/>
      <c r="V8" s="255"/>
      <c r="W8" s="592"/>
      <c r="X8" s="593"/>
    </row>
    <row r="9" spans="2:24" ht="15.95" customHeight="1" x14ac:dyDescent="0.15">
      <c r="B9" s="249"/>
      <c r="C9" s="594"/>
      <c r="D9" s="595"/>
      <c r="E9" s="202"/>
      <c r="F9" s="203"/>
      <c r="G9" s="181"/>
      <c r="H9" s="181"/>
      <c r="I9" s="181"/>
      <c r="J9" s="270"/>
      <c r="K9" s="563"/>
      <c r="L9" s="603"/>
      <c r="M9" s="568"/>
      <c r="N9" s="181"/>
      <c r="O9" s="181"/>
      <c r="P9" s="180"/>
      <c r="Q9" s="270"/>
      <c r="R9" s="563"/>
      <c r="S9" s="563"/>
      <c r="T9" s="563"/>
      <c r="U9" s="563"/>
      <c r="V9" s="287"/>
      <c r="W9" s="567"/>
      <c r="X9" s="568"/>
    </row>
    <row r="10" spans="2:24" ht="15.95" customHeight="1" x14ac:dyDescent="0.15">
      <c r="B10" s="249"/>
      <c r="C10" s="594"/>
      <c r="D10" s="595"/>
      <c r="E10" s="202"/>
      <c r="F10" s="203"/>
      <c r="G10" s="181"/>
      <c r="H10" s="181"/>
      <c r="I10" s="181"/>
      <c r="J10" s="270"/>
      <c r="K10" s="563"/>
      <c r="L10" s="603"/>
      <c r="M10" s="568"/>
      <c r="N10" s="181"/>
      <c r="O10" s="181"/>
      <c r="P10" s="180"/>
      <c r="Q10" s="270"/>
      <c r="R10" s="563"/>
      <c r="S10" s="563"/>
      <c r="T10" s="563"/>
      <c r="U10" s="563"/>
      <c r="V10" s="255"/>
      <c r="W10" s="592"/>
      <c r="X10" s="593"/>
    </row>
    <row r="11" spans="2:24" ht="15.95" customHeight="1" x14ac:dyDescent="0.15">
      <c r="B11" s="249"/>
      <c r="C11" s="594"/>
      <c r="D11" s="595"/>
      <c r="E11" s="202"/>
      <c r="F11" s="203"/>
      <c r="G11" s="181"/>
      <c r="H11" s="181"/>
      <c r="I11" s="181"/>
      <c r="J11" s="270"/>
      <c r="K11" s="563"/>
      <c r="L11" s="603"/>
      <c r="M11" s="568"/>
      <c r="N11" s="181"/>
      <c r="O11" s="181"/>
      <c r="P11" s="180"/>
      <c r="Q11" s="270"/>
      <c r="R11" s="563"/>
      <c r="S11" s="563"/>
      <c r="T11" s="563"/>
      <c r="U11" s="563"/>
      <c r="V11" s="255"/>
      <c r="W11" s="592"/>
      <c r="X11" s="593"/>
    </row>
    <row r="12" spans="2:24" ht="15.95" customHeight="1" x14ac:dyDescent="0.15">
      <c r="B12" s="249"/>
      <c r="C12" s="594"/>
      <c r="D12" s="595"/>
      <c r="E12" s="202"/>
      <c r="F12" s="203"/>
      <c r="G12" s="181"/>
      <c r="H12" s="181"/>
      <c r="I12" s="181"/>
      <c r="J12" s="270"/>
      <c r="K12" s="563"/>
      <c r="L12" s="603"/>
      <c r="M12" s="568"/>
      <c r="N12" s="181"/>
      <c r="O12" s="181"/>
      <c r="P12" s="180"/>
      <c r="Q12" s="270"/>
      <c r="R12" s="563"/>
      <c r="S12" s="563"/>
      <c r="T12" s="563"/>
      <c r="U12" s="563"/>
      <c r="V12" s="255"/>
      <c r="W12" s="592"/>
      <c r="X12" s="593"/>
    </row>
    <row r="13" spans="2:24" ht="15.95" customHeight="1" x14ac:dyDescent="0.15">
      <c r="B13" s="249"/>
      <c r="C13" s="594"/>
      <c r="D13" s="595"/>
      <c r="E13" s="202"/>
      <c r="F13" s="203"/>
      <c r="G13" s="181"/>
      <c r="H13" s="181"/>
      <c r="I13" s="181"/>
      <c r="J13" s="270"/>
      <c r="K13" s="563"/>
      <c r="L13" s="270"/>
      <c r="M13" s="563"/>
      <c r="N13" s="181"/>
      <c r="O13" s="181"/>
      <c r="P13" s="180"/>
      <c r="Q13" s="270"/>
      <c r="R13" s="563"/>
      <c r="S13" s="563"/>
      <c r="T13" s="563"/>
      <c r="U13" s="563"/>
      <c r="V13" s="255"/>
      <c r="W13" s="592"/>
      <c r="X13" s="593"/>
    </row>
    <row r="14" spans="2:24" ht="15.95" customHeight="1" x14ac:dyDescent="0.15">
      <c r="B14" s="249"/>
      <c r="C14" s="594"/>
      <c r="D14" s="595"/>
      <c r="E14" s="202"/>
      <c r="F14" s="203"/>
      <c r="G14" s="181"/>
      <c r="H14" s="181"/>
      <c r="I14" s="181"/>
      <c r="J14" s="270"/>
      <c r="K14" s="563"/>
      <c r="L14" s="270"/>
      <c r="M14" s="563"/>
      <c r="N14" s="181"/>
      <c r="O14" s="181"/>
      <c r="P14" s="180"/>
      <c r="Q14" s="270"/>
      <c r="R14" s="563"/>
      <c r="S14" s="563"/>
      <c r="T14" s="563"/>
      <c r="U14" s="563"/>
      <c r="V14" s="255"/>
      <c r="W14" s="592"/>
      <c r="X14" s="593"/>
    </row>
    <row r="15" spans="2:24" ht="15.95" customHeight="1" x14ac:dyDescent="0.15">
      <c r="B15" s="249"/>
      <c r="C15" s="594"/>
      <c r="D15" s="595"/>
      <c r="E15" s="202"/>
      <c r="F15" s="203"/>
      <c r="G15" s="181"/>
      <c r="H15" s="181"/>
      <c r="I15" s="181"/>
      <c r="J15" s="270"/>
      <c r="K15" s="563"/>
      <c r="L15" s="270"/>
      <c r="M15" s="563"/>
      <c r="N15" s="181"/>
      <c r="O15" s="181"/>
      <c r="P15" s="180"/>
      <c r="Q15" s="270"/>
      <c r="R15" s="563"/>
      <c r="S15" s="563"/>
      <c r="T15" s="563"/>
      <c r="U15" s="563"/>
      <c r="V15" s="255"/>
      <c r="W15" s="592"/>
      <c r="X15" s="593"/>
    </row>
    <row r="16" spans="2:24" ht="15.95" customHeight="1" x14ac:dyDescent="0.15">
      <c r="B16" s="249"/>
      <c r="C16" s="594"/>
      <c r="D16" s="595"/>
      <c r="E16" s="202"/>
      <c r="F16" s="203"/>
      <c r="G16" s="181"/>
      <c r="H16" s="181"/>
      <c r="I16" s="181"/>
      <c r="J16" s="270"/>
      <c r="K16" s="563"/>
      <c r="L16" s="270"/>
      <c r="M16" s="563"/>
      <c r="N16" s="181"/>
      <c r="O16" s="181"/>
      <c r="P16" s="180"/>
      <c r="Q16" s="270"/>
      <c r="R16" s="563"/>
      <c r="S16" s="563"/>
      <c r="T16" s="563"/>
      <c r="U16" s="563"/>
      <c r="V16" s="255"/>
      <c r="W16" s="592"/>
      <c r="X16" s="593"/>
    </row>
    <row r="17" spans="2:24" ht="15.95" customHeight="1" x14ac:dyDescent="0.15">
      <c r="B17" s="249"/>
      <c r="C17" s="594"/>
      <c r="D17" s="595"/>
      <c r="E17" s="202"/>
      <c r="F17" s="203"/>
      <c r="G17" s="181"/>
      <c r="H17" s="181"/>
      <c r="I17" s="181"/>
      <c r="J17" s="270"/>
      <c r="K17" s="563"/>
      <c r="L17" s="270"/>
      <c r="M17" s="563"/>
      <c r="N17" s="181"/>
      <c r="O17" s="181"/>
      <c r="P17" s="180"/>
      <c r="Q17" s="270"/>
      <c r="R17" s="563"/>
      <c r="S17" s="563"/>
      <c r="T17" s="563"/>
      <c r="U17" s="563"/>
      <c r="V17" s="255"/>
      <c r="W17" s="592"/>
      <c r="X17" s="593"/>
    </row>
    <row r="18" spans="2:24" ht="15.95" customHeight="1" x14ac:dyDescent="0.15">
      <c r="B18" s="249"/>
      <c r="C18" s="594"/>
      <c r="D18" s="595"/>
      <c r="E18" s="202"/>
      <c r="F18" s="203"/>
      <c r="G18" s="181"/>
      <c r="H18" s="181"/>
      <c r="I18" s="181"/>
      <c r="J18" s="270"/>
      <c r="K18" s="563"/>
      <c r="L18" s="270"/>
      <c r="M18" s="563"/>
      <c r="N18" s="181"/>
      <c r="O18" s="181"/>
      <c r="P18" s="180"/>
      <c r="Q18" s="270"/>
      <c r="R18" s="563"/>
      <c r="S18" s="563"/>
      <c r="T18" s="563"/>
      <c r="U18" s="563"/>
      <c r="V18" s="255"/>
      <c r="W18" s="592"/>
      <c r="X18" s="593"/>
    </row>
    <row r="19" spans="2:24" ht="15.95" customHeight="1" x14ac:dyDescent="0.15">
      <c r="B19" s="249"/>
      <c r="C19" s="594"/>
      <c r="D19" s="595"/>
      <c r="E19" s="202"/>
      <c r="F19" s="203"/>
      <c r="G19" s="181"/>
      <c r="H19" s="181"/>
      <c r="I19" s="181"/>
      <c r="J19" s="270"/>
      <c r="K19" s="563"/>
      <c r="L19" s="270"/>
      <c r="M19" s="563"/>
      <c r="N19" s="181"/>
      <c r="O19" s="181"/>
      <c r="P19" s="180"/>
      <c r="Q19" s="270"/>
      <c r="R19" s="563"/>
      <c r="S19" s="563"/>
      <c r="T19" s="563"/>
      <c r="U19" s="563"/>
      <c r="V19" s="255"/>
      <c r="W19" s="592"/>
      <c r="X19" s="593"/>
    </row>
    <row r="20" spans="2:24" ht="15.95" customHeight="1" x14ac:dyDescent="0.15">
      <c r="B20" s="249"/>
      <c r="C20" s="594"/>
      <c r="D20" s="595"/>
      <c r="E20" s="202"/>
      <c r="F20" s="203"/>
      <c r="G20" s="181"/>
      <c r="H20" s="181"/>
      <c r="I20" s="181"/>
      <c r="J20" s="270"/>
      <c r="K20" s="563"/>
      <c r="L20" s="270"/>
      <c r="M20" s="563"/>
      <c r="N20" s="181"/>
      <c r="O20" s="181"/>
      <c r="P20" s="180"/>
      <c r="Q20" s="270"/>
      <c r="R20" s="563"/>
      <c r="S20" s="563"/>
      <c r="T20" s="563"/>
      <c r="U20" s="563"/>
      <c r="V20" s="255"/>
      <c r="W20" s="592"/>
      <c r="X20" s="593"/>
    </row>
    <row r="21" spans="2:24" ht="15.95" customHeight="1" x14ac:dyDescent="0.15">
      <c r="B21" s="249"/>
      <c r="C21" s="594"/>
      <c r="D21" s="595"/>
      <c r="E21" s="202"/>
      <c r="F21" s="203"/>
      <c r="G21" s="181"/>
      <c r="H21" s="181"/>
      <c r="I21" s="181"/>
      <c r="J21" s="270"/>
      <c r="K21" s="563"/>
      <c r="L21" s="270"/>
      <c r="M21" s="563"/>
      <c r="N21" s="181"/>
      <c r="O21" s="181"/>
      <c r="P21" s="180"/>
      <c r="Q21" s="270"/>
      <c r="R21" s="563"/>
      <c r="S21" s="563"/>
      <c r="T21" s="563"/>
      <c r="U21" s="563"/>
      <c r="V21" s="255"/>
      <c r="W21" s="592"/>
      <c r="X21" s="593"/>
    </row>
    <row r="22" spans="2:24" ht="15.95" customHeight="1" x14ac:dyDescent="0.15">
      <c r="B22" s="249"/>
      <c r="C22" s="594"/>
      <c r="D22" s="595"/>
      <c r="E22" s="202"/>
      <c r="F22" s="203"/>
      <c r="G22" s="181"/>
      <c r="H22" s="181"/>
      <c r="I22" s="181"/>
      <c r="J22" s="270"/>
      <c r="K22" s="563"/>
      <c r="L22" s="270"/>
      <c r="M22" s="563"/>
      <c r="N22" s="181"/>
      <c r="O22" s="181"/>
      <c r="P22" s="180"/>
      <c r="Q22" s="270"/>
      <c r="R22" s="563"/>
      <c r="S22" s="563"/>
      <c r="T22" s="563"/>
      <c r="U22" s="563"/>
      <c r="V22" s="255"/>
      <c r="W22" s="592"/>
      <c r="X22" s="593"/>
    </row>
    <row r="23" spans="2:24" ht="15.95" customHeight="1" x14ac:dyDescent="0.15">
      <c r="B23" s="249"/>
      <c r="C23" s="594"/>
      <c r="D23" s="595"/>
      <c r="E23" s="202"/>
      <c r="F23" s="203"/>
      <c r="G23" s="181"/>
      <c r="H23" s="181"/>
      <c r="I23" s="181"/>
      <c r="J23" s="270"/>
      <c r="K23" s="563"/>
      <c r="L23" s="270"/>
      <c r="M23" s="563"/>
      <c r="N23" s="181"/>
      <c r="O23" s="181"/>
      <c r="P23" s="180"/>
      <c r="Q23" s="270"/>
      <c r="R23" s="563"/>
      <c r="S23" s="563"/>
      <c r="T23" s="563"/>
      <c r="U23" s="563"/>
      <c r="V23" s="255"/>
      <c r="W23" s="592"/>
      <c r="X23" s="593"/>
    </row>
    <row r="24" spans="2:24" ht="15.95" customHeight="1" x14ac:dyDescent="0.15">
      <c r="B24" s="249"/>
      <c r="C24" s="594"/>
      <c r="D24" s="595"/>
      <c r="E24" s="202"/>
      <c r="F24" s="203"/>
      <c r="G24" s="181"/>
      <c r="H24" s="181"/>
      <c r="I24" s="181"/>
      <c r="J24" s="270"/>
      <c r="K24" s="563"/>
      <c r="L24" s="270"/>
      <c r="M24" s="563"/>
      <c r="N24" s="181"/>
      <c r="O24" s="181"/>
      <c r="P24" s="180"/>
      <c r="Q24" s="270"/>
      <c r="R24" s="563"/>
      <c r="S24" s="563"/>
      <c r="T24" s="563"/>
      <c r="U24" s="563"/>
      <c r="V24" s="255"/>
      <c r="W24" s="592"/>
      <c r="X24" s="593"/>
    </row>
    <row r="25" spans="2:24" ht="15.95" customHeight="1" x14ac:dyDescent="0.15">
      <c r="B25" s="249"/>
      <c r="C25" s="594"/>
      <c r="D25" s="595"/>
      <c r="E25" s="202"/>
      <c r="F25" s="203"/>
      <c r="G25" s="181"/>
      <c r="H25" s="181"/>
      <c r="I25" s="181"/>
      <c r="J25" s="270"/>
      <c r="K25" s="563"/>
      <c r="L25" s="270"/>
      <c r="M25" s="563"/>
      <c r="N25" s="181"/>
      <c r="O25" s="181"/>
      <c r="P25" s="180"/>
      <c r="Q25" s="270"/>
      <c r="R25" s="563"/>
      <c r="S25" s="563"/>
      <c r="T25" s="563"/>
      <c r="U25" s="563"/>
      <c r="V25" s="255"/>
      <c r="W25" s="592"/>
      <c r="X25" s="593"/>
    </row>
    <row r="26" spans="2:24" ht="15.95" customHeight="1" x14ac:dyDescent="0.15">
      <c r="B26" s="249"/>
      <c r="C26" s="594"/>
      <c r="D26" s="595"/>
      <c r="E26" s="202"/>
      <c r="F26" s="203"/>
      <c r="G26" s="181"/>
      <c r="H26" s="181"/>
      <c r="I26" s="181"/>
      <c r="J26" s="270"/>
      <c r="K26" s="563"/>
      <c r="L26" s="270"/>
      <c r="M26" s="563"/>
      <c r="N26" s="181"/>
      <c r="O26" s="181"/>
      <c r="P26" s="180"/>
      <c r="Q26" s="270"/>
      <c r="R26" s="563"/>
      <c r="S26" s="563"/>
      <c r="T26" s="563"/>
      <c r="U26" s="563"/>
      <c r="V26" s="255"/>
      <c r="W26" s="592"/>
      <c r="X26" s="593"/>
    </row>
    <row r="27" spans="2:24" ht="15.95" customHeight="1" x14ac:dyDescent="0.15">
      <c r="B27" s="249"/>
      <c r="C27" s="594"/>
      <c r="D27" s="595"/>
      <c r="E27" s="202"/>
      <c r="F27" s="203"/>
      <c r="G27" s="181"/>
      <c r="H27" s="181"/>
      <c r="I27" s="181"/>
      <c r="J27" s="270"/>
      <c r="K27" s="563"/>
      <c r="L27" s="270"/>
      <c r="M27" s="563"/>
      <c r="N27" s="181"/>
      <c r="O27" s="181"/>
      <c r="P27" s="180"/>
      <c r="Q27" s="270"/>
      <c r="R27" s="563"/>
      <c r="S27" s="563"/>
      <c r="T27" s="563"/>
      <c r="U27" s="563"/>
      <c r="V27" s="255"/>
      <c r="W27" s="592"/>
      <c r="X27" s="593"/>
    </row>
    <row r="28" spans="2:24" ht="15.95" customHeight="1" x14ac:dyDescent="0.15">
      <c r="B28" s="249"/>
      <c r="C28" s="594"/>
      <c r="D28" s="595"/>
      <c r="E28" s="202"/>
      <c r="F28" s="203"/>
      <c r="G28" s="181"/>
      <c r="H28" s="181"/>
      <c r="I28" s="181"/>
      <c r="J28" s="270"/>
      <c r="K28" s="563"/>
      <c r="L28" s="270"/>
      <c r="M28" s="563"/>
      <c r="N28" s="181"/>
      <c r="O28" s="181"/>
      <c r="P28" s="180"/>
      <c r="Q28" s="270"/>
      <c r="R28" s="563"/>
      <c r="S28" s="563"/>
      <c r="T28" s="563"/>
      <c r="U28" s="563"/>
      <c r="V28" s="255"/>
      <c r="W28" s="592"/>
      <c r="X28" s="593"/>
    </row>
    <row r="29" spans="2:24" ht="15.95" customHeight="1" x14ac:dyDescent="0.15">
      <c r="B29" s="249"/>
      <c r="C29" s="594"/>
      <c r="D29" s="595"/>
      <c r="E29" s="202"/>
      <c r="F29" s="203"/>
      <c r="G29" s="181"/>
      <c r="H29" s="181"/>
      <c r="I29" s="181"/>
      <c r="J29" s="270"/>
      <c r="K29" s="563"/>
      <c r="L29" s="270"/>
      <c r="M29" s="563"/>
      <c r="N29" s="181"/>
      <c r="O29" s="181"/>
      <c r="P29" s="180"/>
      <c r="Q29" s="270"/>
      <c r="R29" s="563"/>
      <c r="S29" s="563"/>
      <c r="T29" s="563"/>
      <c r="U29" s="563"/>
      <c r="V29" s="255"/>
      <c r="W29" s="592"/>
      <c r="X29" s="593"/>
    </row>
    <row r="30" spans="2:24" ht="15.95" customHeight="1" x14ac:dyDescent="0.15">
      <c r="B30" s="249"/>
      <c r="C30" s="594"/>
      <c r="D30" s="595"/>
      <c r="E30" s="202"/>
      <c r="F30" s="203"/>
      <c r="G30" s="181"/>
      <c r="H30" s="181"/>
      <c r="I30" s="181"/>
      <c r="J30" s="270"/>
      <c r="K30" s="563"/>
      <c r="L30" s="270"/>
      <c r="M30" s="563"/>
      <c r="N30" s="181"/>
      <c r="O30" s="181"/>
      <c r="P30" s="180"/>
      <c r="Q30" s="270"/>
      <c r="R30" s="563"/>
      <c r="S30" s="563"/>
      <c r="T30" s="563"/>
      <c r="U30" s="563"/>
      <c r="V30" s="255"/>
      <c r="W30" s="592"/>
      <c r="X30" s="593"/>
    </row>
    <row r="31" spans="2:24" ht="15.95" customHeight="1" x14ac:dyDescent="0.15">
      <c r="B31" s="249"/>
      <c r="C31" s="594"/>
      <c r="D31" s="595"/>
      <c r="E31" s="202"/>
      <c r="F31" s="203"/>
      <c r="G31" s="181"/>
      <c r="H31" s="181"/>
      <c r="I31" s="181"/>
      <c r="J31" s="270"/>
      <c r="K31" s="563"/>
      <c r="L31" s="270"/>
      <c r="M31" s="563"/>
      <c r="N31" s="181"/>
      <c r="O31" s="181"/>
      <c r="P31" s="180"/>
      <c r="Q31" s="270"/>
      <c r="R31" s="563"/>
      <c r="S31" s="563"/>
      <c r="T31" s="563"/>
      <c r="U31" s="563"/>
      <c r="V31" s="255"/>
      <c r="W31" s="592"/>
      <c r="X31" s="593"/>
    </row>
    <row r="32" spans="2:24" ht="15.95" customHeight="1" x14ac:dyDescent="0.15">
      <c r="B32" s="249"/>
      <c r="C32" s="594"/>
      <c r="D32" s="595"/>
      <c r="E32" s="202"/>
      <c r="F32" s="203"/>
      <c r="G32" s="181"/>
      <c r="H32" s="181"/>
      <c r="I32" s="181"/>
      <c r="J32" s="270"/>
      <c r="K32" s="563"/>
      <c r="L32" s="270"/>
      <c r="M32" s="563"/>
      <c r="N32" s="181"/>
      <c r="O32" s="181"/>
      <c r="P32" s="180"/>
      <c r="Q32" s="270"/>
      <c r="R32" s="563"/>
      <c r="S32" s="563"/>
      <c r="T32" s="563"/>
      <c r="U32" s="563"/>
      <c r="V32" s="255"/>
      <c r="W32" s="592"/>
      <c r="X32" s="593"/>
    </row>
    <row r="33" spans="2:24" ht="15.95" customHeight="1" x14ac:dyDescent="0.15">
      <c r="B33" s="249"/>
      <c r="C33" s="594"/>
      <c r="D33" s="595"/>
      <c r="E33" s="202"/>
      <c r="F33" s="203"/>
      <c r="G33" s="181"/>
      <c r="H33" s="181"/>
      <c r="I33" s="181"/>
      <c r="J33" s="270"/>
      <c r="K33" s="563"/>
      <c r="L33" s="270"/>
      <c r="M33" s="563"/>
      <c r="N33" s="181"/>
      <c r="O33" s="181"/>
      <c r="P33" s="180"/>
      <c r="Q33" s="270"/>
      <c r="R33" s="563"/>
      <c r="S33" s="563"/>
      <c r="T33" s="563"/>
      <c r="U33" s="563"/>
      <c r="V33" s="255"/>
      <c r="W33" s="592"/>
      <c r="X33" s="593"/>
    </row>
    <row r="34" spans="2:24" ht="15.95" customHeight="1" x14ac:dyDescent="0.15">
      <c r="B34" s="249"/>
      <c r="C34" s="594"/>
      <c r="D34" s="595"/>
      <c r="E34" s="202"/>
      <c r="F34" s="203"/>
      <c r="G34" s="181"/>
      <c r="H34" s="181"/>
      <c r="I34" s="181"/>
      <c r="J34" s="270"/>
      <c r="K34" s="563"/>
      <c r="L34" s="270"/>
      <c r="M34" s="563"/>
      <c r="N34" s="181"/>
      <c r="O34" s="181"/>
      <c r="P34" s="180"/>
      <c r="Q34" s="270"/>
      <c r="R34" s="563"/>
      <c r="S34" s="563"/>
      <c r="T34" s="563"/>
      <c r="U34" s="563"/>
      <c r="V34" s="255"/>
      <c r="W34" s="592"/>
      <c r="X34" s="593"/>
    </row>
    <row r="35" spans="2:24" ht="15.95" customHeight="1" x14ac:dyDescent="0.15">
      <c r="B35" s="249"/>
      <c r="C35" s="594"/>
      <c r="D35" s="595"/>
      <c r="E35" s="202"/>
      <c r="F35" s="203"/>
      <c r="G35" s="181"/>
      <c r="H35" s="181"/>
      <c r="I35" s="181"/>
      <c r="J35" s="270"/>
      <c r="K35" s="563"/>
      <c r="L35" s="270"/>
      <c r="M35" s="563"/>
      <c r="N35" s="181"/>
      <c r="O35" s="181"/>
      <c r="P35" s="180"/>
      <c r="Q35" s="270"/>
      <c r="R35" s="563"/>
      <c r="S35" s="563"/>
      <c r="T35" s="563"/>
      <c r="U35" s="563"/>
      <c r="V35" s="255"/>
      <c r="W35" s="592"/>
      <c r="X35" s="593"/>
    </row>
    <row r="36" spans="2:24" ht="15.95" customHeight="1" x14ac:dyDescent="0.15">
      <c r="B36" s="249"/>
      <c r="C36" s="594"/>
      <c r="D36" s="595"/>
      <c r="E36" s="202"/>
      <c r="F36" s="203"/>
      <c r="G36" s="181"/>
      <c r="H36" s="181"/>
      <c r="I36" s="181"/>
      <c r="J36" s="270"/>
      <c r="K36" s="563"/>
      <c r="L36" s="270"/>
      <c r="M36" s="563"/>
      <c r="N36" s="181"/>
      <c r="O36" s="181"/>
      <c r="P36" s="180"/>
      <c r="Q36" s="270"/>
      <c r="R36" s="563"/>
      <c r="S36" s="563"/>
      <c r="T36" s="563"/>
      <c r="U36" s="563"/>
      <c r="V36" s="255"/>
      <c r="W36" s="592"/>
      <c r="X36" s="593"/>
    </row>
    <row r="37" spans="2:24" ht="15.95" customHeight="1" x14ac:dyDescent="0.15">
      <c r="B37" s="249"/>
      <c r="C37" s="594"/>
      <c r="D37" s="595"/>
      <c r="E37" s="202"/>
      <c r="F37" s="203"/>
      <c r="G37" s="181"/>
      <c r="H37" s="181"/>
      <c r="I37" s="181"/>
      <c r="J37" s="270"/>
      <c r="K37" s="563"/>
      <c r="L37" s="270"/>
      <c r="M37" s="563"/>
      <c r="N37" s="181"/>
      <c r="O37" s="181"/>
      <c r="P37" s="180"/>
      <c r="Q37" s="270"/>
      <c r="R37" s="563"/>
      <c r="S37" s="563"/>
      <c r="T37" s="563"/>
      <c r="U37" s="563"/>
      <c r="V37" s="255"/>
      <c r="W37" s="592"/>
      <c r="X37" s="593"/>
    </row>
    <row r="38" spans="2:24" ht="15.95" customHeight="1" x14ac:dyDescent="0.15">
      <c r="B38" s="249"/>
      <c r="C38" s="594"/>
      <c r="D38" s="595"/>
      <c r="E38" s="202"/>
      <c r="F38" s="203"/>
      <c r="G38" s="181"/>
      <c r="H38" s="181"/>
      <c r="I38" s="181"/>
      <c r="J38" s="270"/>
      <c r="K38" s="563"/>
      <c r="L38" s="270"/>
      <c r="M38" s="563"/>
      <c r="N38" s="181"/>
      <c r="O38" s="181"/>
      <c r="P38" s="180"/>
      <c r="Q38" s="270"/>
      <c r="R38" s="563"/>
      <c r="S38" s="563"/>
      <c r="T38" s="563"/>
      <c r="U38" s="563"/>
      <c r="V38" s="255"/>
      <c r="W38" s="592"/>
      <c r="X38" s="593"/>
    </row>
    <row r="39" spans="2:24" ht="15.95" customHeight="1" x14ac:dyDescent="0.15">
      <c r="B39" s="249"/>
      <c r="C39" s="594"/>
      <c r="D39" s="595"/>
      <c r="E39" s="202"/>
      <c r="F39" s="203"/>
      <c r="G39" s="181"/>
      <c r="H39" s="181"/>
      <c r="I39" s="181"/>
      <c r="J39" s="270"/>
      <c r="K39" s="563"/>
      <c r="L39" s="270"/>
      <c r="M39" s="563"/>
      <c r="N39" s="181"/>
      <c r="O39" s="181"/>
      <c r="P39" s="180"/>
      <c r="Q39" s="270"/>
      <c r="R39" s="563"/>
      <c r="S39" s="563"/>
      <c r="T39" s="563"/>
      <c r="U39" s="563"/>
      <c r="V39" s="255"/>
      <c r="W39" s="592"/>
      <c r="X39" s="593"/>
    </row>
    <row r="40" spans="2:24" ht="15.95" customHeight="1" x14ac:dyDescent="0.15">
      <c r="B40" s="249"/>
      <c r="C40" s="594"/>
      <c r="D40" s="595"/>
      <c r="E40" s="202"/>
      <c r="F40" s="203"/>
      <c r="G40" s="181"/>
      <c r="H40" s="181"/>
      <c r="I40" s="181"/>
      <c r="J40" s="270"/>
      <c r="K40" s="563"/>
      <c r="L40" s="270"/>
      <c r="M40" s="563"/>
      <c r="N40" s="181"/>
      <c r="O40" s="181"/>
      <c r="P40" s="180"/>
      <c r="Q40" s="270"/>
      <c r="R40" s="563"/>
      <c r="S40" s="563"/>
      <c r="T40" s="563"/>
      <c r="U40" s="563"/>
      <c r="V40" s="255"/>
      <c r="W40" s="592"/>
      <c r="X40" s="593"/>
    </row>
    <row r="41" spans="2:24" ht="15.95" customHeight="1" x14ac:dyDescent="0.15">
      <c r="B41" s="250"/>
      <c r="C41" s="594"/>
      <c r="D41" s="595"/>
      <c r="E41" s="202"/>
      <c r="F41" s="203"/>
      <c r="G41" s="181"/>
      <c r="H41" s="181"/>
      <c r="I41" s="181"/>
      <c r="J41" s="270"/>
      <c r="K41" s="563"/>
      <c r="L41" s="270"/>
      <c r="M41" s="563"/>
      <c r="N41" s="181"/>
      <c r="O41" s="181"/>
      <c r="P41" s="180"/>
      <c r="Q41" s="270"/>
      <c r="R41" s="563"/>
      <c r="S41" s="563"/>
      <c r="T41" s="563"/>
      <c r="U41" s="563"/>
      <c r="V41" s="255"/>
      <c r="W41" s="592"/>
      <c r="X41" s="593"/>
    </row>
    <row r="42" spans="2:24" ht="15.95" customHeight="1" x14ac:dyDescent="0.15">
      <c r="B42" s="17"/>
      <c r="C42" s="1" t="s">
        <v>232</v>
      </c>
      <c r="D42" s="6"/>
      <c r="F42" s="6"/>
      <c r="G42" s="15"/>
      <c r="H42" s="15"/>
      <c r="I42" s="15"/>
      <c r="J42" s="15"/>
      <c r="K42" s="15"/>
      <c r="L42" s="15"/>
      <c r="M42" s="15"/>
      <c r="N42" s="15"/>
      <c r="O42" s="15"/>
      <c r="P42" s="6"/>
      <c r="Q42" s="15"/>
      <c r="R42" s="15"/>
      <c r="S42" s="15"/>
      <c r="T42" s="15"/>
      <c r="U42" s="15"/>
      <c r="V42" s="6"/>
      <c r="W42" s="6"/>
      <c r="X42" s="6"/>
    </row>
    <row r="43" spans="2:24" ht="15.95" customHeight="1" x14ac:dyDescent="0.15">
      <c r="B43" s="17"/>
      <c r="C43" s="21" t="s">
        <v>233</v>
      </c>
      <c r="D43" s="6"/>
      <c r="F43" s="6"/>
      <c r="G43" s="15"/>
      <c r="H43" s="15"/>
      <c r="I43" s="15"/>
      <c r="J43" s="15"/>
      <c r="K43" s="15"/>
      <c r="L43" s="15"/>
      <c r="M43" s="15"/>
      <c r="N43" s="15"/>
      <c r="O43" s="15"/>
      <c r="P43" s="6"/>
      <c r="Q43" s="15"/>
      <c r="R43" s="15"/>
      <c r="S43" s="15"/>
      <c r="T43" s="15"/>
      <c r="U43" s="15"/>
      <c r="V43" s="6"/>
      <c r="W43" s="6"/>
      <c r="X43" s="6"/>
    </row>
    <row r="44" spans="2:24" ht="15.95" customHeight="1" x14ac:dyDescent="0.15">
      <c r="C44" s="3" t="s">
        <v>210</v>
      </c>
    </row>
    <row r="45" spans="2:24" ht="15.95" customHeight="1" x14ac:dyDescent="0.15">
      <c r="C45" s="3" t="s">
        <v>211</v>
      </c>
    </row>
    <row r="46" spans="2:24" ht="15.95" customHeight="1" x14ac:dyDescent="0.15">
      <c r="C46" s="1" t="s">
        <v>373</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5"/>
  <dataValidations count="2">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19685039370078741" right="0.19685039370078741" top="0.39370078740157483" bottom="0.19685039370078741" header="0.51181102362204722" footer="0.27559055118110237"/>
  <pageSetup paperSize="9" scale="77" fitToWidth="0" fitToHeight="0" orientation="landscape" copies="2"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B1:AB23"/>
  <sheetViews>
    <sheetView showGridLines="0" view="pageBreakPreview" zoomScaleNormal="100" zoomScaleSheetLayoutView="100" workbookViewId="0"/>
  </sheetViews>
  <sheetFormatPr defaultColWidth="5.625" defaultRowHeight="15.95" customHeight="1" x14ac:dyDescent="0.15"/>
  <cols>
    <col min="1" max="1" width="2.75" style="1" customWidth="1"/>
    <col min="2" max="2" width="4.25" style="1" customWidth="1"/>
    <col min="3" max="29" width="5.625" style="1" customWidth="1"/>
    <col min="30" max="16384" width="5.625" style="1"/>
  </cols>
  <sheetData>
    <row r="1" spans="2:28" ht="9.75" customHeight="1" x14ac:dyDescent="0.15"/>
    <row r="2" spans="2:28" ht="24.75" customHeight="1" x14ac:dyDescent="0.15">
      <c r="B2" s="569" t="s">
        <v>244</v>
      </c>
      <c r="C2" s="569"/>
      <c r="D2" s="569"/>
      <c r="E2" s="464"/>
      <c r="F2" s="464"/>
      <c r="G2" s="464"/>
      <c r="H2" s="569"/>
      <c r="I2" s="569"/>
      <c r="J2" s="569"/>
      <c r="K2" s="569"/>
      <c r="L2" s="569"/>
      <c r="M2" s="569"/>
      <c r="N2" s="569"/>
      <c r="O2" s="569"/>
      <c r="P2" s="569"/>
      <c r="Q2" s="569"/>
      <c r="R2" s="569"/>
      <c r="S2" s="569"/>
      <c r="T2" s="569"/>
      <c r="U2" s="569"/>
      <c r="V2" s="569"/>
      <c r="W2" s="569"/>
      <c r="X2" s="569"/>
      <c r="Y2" s="569"/>
      <c r="Z2" s="569"/>
    </row>
    <row r="3" spans="2:28" ht="20.100000000000001" customHeight="1" x14ac:dyDescent="0.15">
      <c r="B3" s="637" t="s">
        <v>17</v>
      </c>
      <c r="C3" s="637"/>
      <c r="D3" s="280"/>
      <c r="E3" s="638" t="s">
        <v>674</v>
      </c>
      <c r="F3" s="639"/>
      <c r="G3" s="640"/>
      <c r="H3" s="265" t="s">
        <v>18</v>
      </c>
      <c r="I3" s="468"/>
      <c r="J3" s="641" t="s">
        <v>602</v>
      </c>
      <c r="K3" s="642"/>
      <c r="L3" s="642"/>
      <c r="M3" s="325" t="s">
        <v>454</v>
      </c>
      <c r="N3" s="326"/>
      <c r="O3" s="326"/>
      <c r="P3" s="326"/>
      <c r="Q3" s="555" t="s">
        <v>608</v>
      </c>
      <c r="R3" s="529"/>
      <c r="S3" s="529"/>
      <c r="T3" s="611"/>
      <c r="U3" s="491" t="s">
        <v>185</v>
      </c>
      <c r="V3" s="492"/>
      <c r="W3" s="493"/>
      <c r="X3" s="471">
        <v>45848</v>
      </c>
      <c r="Y3" s="643"/>
      <c r="Z3" s="552"/>
    </row>
    <row r="4" spans="2:28" ht="20.100000000000001" customHeight="1" x14ac:dyDescent="0.15">
      <c r="B4" s="572" t="s">
        <v>0</v>
      </c>
      <c r="C4" s="572"/>
      <c r="D4" s="282"/>
      <c r="E4" s="645" t="s">
        <v>600</v>
      </c>
      <c r="F4" s="646"/>
      <c r="G4" s="647"/>
      <c r="H4" s="576" t="s">
        <v>1</v>
      </c>
      <c r="I4" s="480"/>
      <c r="J4" s="648" t="s">
        <v>604</v>
      </c>
      <c r="K4" s="649"/>
      <c r="L4" s="649"/>
      <c r="M4" s="314"/>
      <c r="N4" s="328"/>
      <c r="O4" s="328"/>
      <c r="P4" s="328"/>
      <c r="Q4" s="557" t="s">
        <v>609</v>
      </c>
      <c r="R4" s="530"/>
      <c r="S4" s="530"/>
      <c r="T4" s="607"/>
      <c r="U4" s="549"/>
      <c r="V4" s="550"/>
      <c r="W4" s="551"/>
      <c r="X4" s="553"/>
      <c r="Y4" s="644"/>
      <c r="Z4" s="554"/>
    </row>
    <row r="5" spans="2:28" ht="28.5" customHeight="1" x14ac:dyDescent="0.15">
      <c r="B5" s="323" t="s">
        <v>231</v>
      </c>
      <c r="C5" s="548" t="s">
        <v>187</v>
      </c>
      <c r="D5" s="548"/>
      <c r="E5" s="650" t="s">
        <v>173</v>
      </c>
      <c r="F5" s="584" t="s">
        <v>231</v>
      </c>
      <c r="G5" s="587"/>
      <c r="H5" s="615"/>
      <c r="I5" s="615"/>
      <c r="J5" s="615"/>
      <c r="K5" s="615"/>
      <c r="L5" s="615"/>
      <c r="M5" s="615"/>
      <c r="N5" s="615"/>
      <c r="O5" s="615"/>
      <c r="P5" s="615"/>
      <c r="Q5" s="615"/>
      <c r="R5" s="615"/>
      <c r="S5" s="652"/>
      <c r="T5" s="652"/>
      <c r="U5" s="652"/>
      <c r="V5" s="652"/>
      <c r="W5" s="652"/>
      <c r="X5" s="652"/>
      <c r="Y5" s="652"/>
      <c r="Z5" s="653"/>
      <c r="AA5" s="14"/>
      <c r="AB5" s="4"/>
    </row>
    <row r="6" spans="2:28" ht="24.75" customHeight="1" x14ac:dyDescent="0.15">
      <c r="B6" s="323"/>
      <c r="C6" s="480"/>
      <c r="D6" s="480"/>
      <c r="E6" s="651"/>
      <c r="F6" s="468" t="s">
        <v>237</v>
      </c>
      <c r="G6" s="468"/>
      <c r="H6" s="575" t="s">
        <v>229</v>
      </c>
      <c r="I6" s="652"/>
      <c r="J6" s="652"/>
      <c r="K6" s="652"/>
      <c r="L6" s="652"/>
      <c r="M6" s="652"/>
      <c r="N6" s="653"/>
      <c r="O6" s="575" t="s">
        <v>228</v>
      </c>
      <c r="P6" s="615"/>
      <c r="Q6" s="615"/>
      <c r="R6" s="615"/>
      <c r="S6" s="615"/>
      <c r="T6" s="615"/>
      <c r="U6" s="615"/>
      <c r="V6" s="615"/>
      <c r="W6" s="615"/>
      <c r="X6" s="576"/>
      <c r="Y6" s="575" t="s">
        <v>186</v>
      </c>
      <c r="Z6" s="576"/>
      <c r="AA6" s="4"/>
      <c r="AB6" s="4"/>
    </row>
    <row r="7" spans="2:28" ht="27.75" customHeight="1" x14ac:dyDescent="0.15">
      <c r="B7" s="249"/>
      <c r="C7" s="594"/>
      <c r="D7" s="629"/>
      <c r="E7" s="204"/>
      <c r="F7" s="632"/>
      <c r="G7" s="633"/>
      <c r="H7" s="654"/>
      <c r="I7" s="655"/>
      <c r="J7" s="655"/>
      <c r="K7" s="655"/>
      <c r="L7" s="656"/>
      <c r="M7" s="656"/>
      <c r="N7" s="657"/>
      <c r="O7" s="616"/>
      <c r="P7" s="617"/>
      <c r="Q7" s="617"/>
      <c r="R7" s="617"/>
      <c r="S7" s="617"/>
      <c r="T7" s="617"/>
      <c r="U7" s="617"/>
      <c r="V7" s="617"/>
      <c r="W7" s="617"/>
      <c r="X7" s="618"/>
      <c r="Y7" s="623"/>
      <c r="Z7" s="624"/>
    </row>
    <row r="8" spans="2:28" ht="27.75" customHeight="1" x14ac:dyDescent="0.15">
      <c r="B8" s="249"/>
      <c r="C8" s="594"/>
      <c r="D8" s="629"/>
      <c r="E8" s="204"/>
      <c r="F8" s="632"/>
      <c r="G8" s="633"/>
      <c r="H8" s="625"/>
      <c r="I8" s="626"/>
      <c r="J8" s="626"/>
      <c r="K8" s="626"/>
      <c r="L8" s="627"/>
      <c r="M8" s="627"/>
      <c r="N8" s="628"/>
      <c r="O8" s="619"/>
      <c r="P8" s="620"/>
      <c r="Q8" s="620"/>
      <c r="R8" s="620"/>
      <c r="S8" s="620"/>
      <c r="T8" s="620"/>
      <c r="U8" s="620"/>
      <c r="V8" s="620"/>
      <c r="W8" s="620"/>
      <c r="X8" s="621"/>
      <c r="Y8" s="623"/>
      <c r="Z8" s="624"/>
    </row>
    <row r="9" spans="2:28" ht="27.75" customHeight="1" x14ac:dyDescent="0.15">
      <c r="B9" s="249"/>
      <c r="C9" s="594"/>
      <c r="D9" s="629"/>
      <c r="E9" s="204"/>
      <c r="F9" s="632"/>
      <c r="G9" s="633"/>
      <c r="H9" s="625"/>
      <c r="I9" s="626"/>
      <c r="J9" s="626"/>
      <c r="K9" s="626"/>
      <c r="L9" s="627"/>
      <c r="M9" s="627"/>
      <c r="N9" s="628"/>
      <c r="O9" s="619"/>
      <c r="P9" s="620"/>
      <c r="Q9" s="620"/>
      <c r="R9" s="620"/>
      <c r="S9" s="620"/>
      <c r="T9" s="620"/>
      <c r="U9" s="620"/>
      <c r="V9" s="620"/>
      <c r="W9" s="620"/>
      <c r="X9" s="621"/>
      <c r="Y9" s="613"/>
      <c r="Z9" s="614"/>
    </row>
    <row r="10" spans="2:28" ht="27.75" customHeight="1" x14ac:dyDescent="0.15">
      <c r="B10" s="249"/>
      <c r="C10" s="594"/>
      <c r="D10" s="629"/>
      <c r="E10" s="204"/>
      <c r="F10" s="356"/>
      <c r="G10" s="358"/>
      <c r="H10" s="625"/>
      <c r="I10" s="626"/>
      <c r="J10" s="626"/>
      <c r="K10" s="626"/>
      <c r="L10" s="626"/>
      <c r="M10" s="626"/>
      <c r="N10" s="636"/>
      <c r="O10" s="619"/>
      <c r="P10" s="620"/>
      <c r="Q10" s="620"/>
      <c r="R10" s="620"/>
      <c r="S10" s="620"/>
      <c r="T10" s="620"/>
      <c r="U10" s="620"/>
      <c r="V10" s="620"/>
      <c r="W10" s="620"/>
      <c r="X10" s="621"/>
      <c r="Y10" s="613"/>
      <c r="Z10" s="614"/>
    </row>
    <row r="11" spans="2:28" ht="27.75" customHeight="1" x14ac:dyDescent="0.15">
      <c r="B11" s="249"/>
      <c r="C11" s="594"/>
      <c r="D11" s="629"/>
      <c r="E11" s="186"/>
      <c r="F11" s="634"/>
      <c r="G11" s="635"/>
      <c r="H11" s="625"/>
      <c r="I11" s="626"/>
      <c r="J11" s="626"/>
      <c r="K11" s="626"/>
      <c r="L11" s="626"/>
      <c r="M11" s="626"/>
      <c r="N11" s="636"/>
      <c r="O11" s="613"/>
      <c r="P11" s="622"/>
      <c r="Q11" s="622"/>
      <c r="R11" s="622"/>
      <c r="S11" s="622"/>
      <c r="T11" s="622"/>
      <c r="U11" s="622"/>
      <c r="V11" s="622"/>
      <c r="W11" s="622"/>
      <c r="X11" s="614"/>
      <c r="Y11" s="613"/>
      <c r="Z11" s="614"/>
    </row>
    <row r="12" spans="2:28" ht="27.75" customHeight="1" x14ac:dyDescent="0.15">
      <c r="B12" s="249"/>
      <c r="C12" s="594"/>
      <c r="D12" s="629"/>
      <c r="E12" s="186"/>
      <c r="F12" s="630"/>
      <c r="G12" s="631"/>
      <c r="H12" s="625"/>
      <c r="I12" s="626"/>
      <c r="J12" s="626"/>
      <c r="K12" s="626"/>
      <c r="L12" s="627"/>
      <c r="M12" s="627"/>
      <c r="N12" s="628"/>
      <c r="O12" s="613"/>
      <c r="P12" s="622"/>
      <c r="Q12" s="622"/>
      <c r="R12" s="622"/>
      <c r="S12" s="622"/>
      <c r="T12" s="622"/>
      <c r="U12" s="622"/>
      <c r="V12" s="622"/>
      <c r="W12" s="622"/>
      <c r="X12" s="614"/>
      <c r="Y12" s="613"/>
      <c r="Z12" s="614"/>
    </row>
    <row r="13" spans="2:28" ht="27.75" customHeight="1" x14ac:dyDescent="0.15">
      <c r="B13" s="249"/>
      <c r="C13" s="594"/>
      <c r="D13" s="629"/>
      <c r="E13" s="186"/>
      <c r="F13" s="630"/>
      <c r="G13" s="631"/>
      <c r="H13" s="625"/>
      <c r="I13" s="626"/>
      <c r="J13" s="626"/>
      <c r="K13" s="626"/>
      <c r="L13" s="627"/>
      <c r="M13" s="627"/>
      <c r="N13" s="628"/>
      <c r="O13" s="613"/>
      <c r="P13" s="622"/>
      <c r="Q13" s="622"/>
      <c r="R13" s="622"/>
      <c r="S13" s="622"/>
      <c r="T13" s="622"/>
      <c r="U13" s="622"/>
      <c r="V13" s="622"/>
      <c r="W13" s="622"/>
      <c r="X13" s="614"/>
      <c r="Y13" s="613"/>
      <c r="Z13" s="614"/>
    </row>
    <row r="14" spans="2:28" ht="27.75" customHeight="1" x14ac:dyDescent="0.15">
      <c r="B14" s="249"/>
      <c r="C14" s="594"/>
      <c r="D14" s="629"/>
      <c r="E14" s="186"/>
      <c r="F14" s="632"/>
      <c r="G14" s="633"/>
      <c r="H14" s="625"/>
      <c r="I14" s="626"/>
      <c r="J14" s="626"/>
      <c r="K14" s="626"/>
      <c r="L14" s="627"/>
      <c r="M14" s="627"/>
      <c r="N14" s="628"/>
      <c r="O14" s="613"/>
      <c r="P14" s="622"/>
      <c r="Q14" s="622"/>
      <c r="R14" s="622"/>
      <c r="S14" s="622"/>
      <c r="T14" s="622"/>
      <c r="U14" s="622"/>
      <c r="V14" s="622"/>
      <c r="W14" s="622"/>
      <c r="X14" s="614"/>
      <c r="Y14" s="613"/>
      <c r="Z14" s="614"/>
    </row>
    <row r="15" spans="2:28" ht="27.75" customHeight="1" x14ac:dyDescent="0.15">
      <c r="B15" s="249"/>
      <c r="C15" s="594"/>
      <c r="D15" s="629"/>
      <c r="E15" s="186"/>
      <c r="F15" s="630"/>
      <c r="G15" s="631"/>
      <c r="H15" s="625"/>
      <c r="I15" s="626"/>
      <c r="J15" s="626"/>
      <c r="K15" s="626"/>
      <c r="L15" s="627"/>
      <c r="M15" s="627"/>
      <c r="N15" s="628"/>
      <c r="O15" s="613"/>
      <c r="P15" s="622"/>
      <c r="Q15" s="622"/>
      <c r="R15" s="622"/>
      <c r="S15" s="622"/>
      <c r="T15" s="622"/>
      <c r="U15" s="622"/>
      <c r="V15" s="622"/>
      <c r="W15" s="622"/>
      <c r="X15" s="614"/>
      <c r="Y15" s="613"/>
      <c r="Z15" s="614"/>
    </row>
    <row r="16" spans="2:28" ht="27.75" customHeight="1" x14ac:dyDescent="0.15">
      <c r="B16" s="249"/>
      <c r="C16" s="594"/>
      <c r="D16" s="629"/>
      <c r="E16" s="186"/>
      <c r="F16" s="630"/>
      <c r="G16" s="631"/>
      <c r="H16" s="625"/>
      <c r="I16" s="626"/>
      <c r="J16" s="626"/>
      <c r="K16" s="626"/>
      <c r="L16" s="627"/>
      <c r="M16" s="627"/>
      <c r="N16" s="628"/>
      <c r="O16" s="613"/>
      <c r="P16" s="622"/>
      <c r="Q16" s="622"/>
      <c r="R16" s="622"/>
      <c r="S16" s="622"/>
      <c r="T16" s="622"/>
      <c r="U16" s="622"/>
      <c r="V16" s="622"/>
      <c r="W16" s="622"/>
      <c r="X16" s="614"/>
      <c r="Y16" s="613"/>
      <c r="Z16" s="614"/>
    </row>
    <row r="17" spans="2:26" ht="27.75" customHeight="1" x14ac:dyDescent="0.15">
      <c r="B17" s="249"/>
      <c r="C17" s="594"/>
      <c r="D17" s="629"/>
      <c r="E17" s="186"/>
      <c r="F17" s="630"/>
      <c r="G17" s="631"/>
      <c r="H17" s="625"/>
      <c r="I17" s="626"/>
      <c r="J17" s="626"/>
      <c r="K17" s="626"/>
      <c r="L17" s="627"/>
      <c r="M17" s="627"/>
      <c r="N17" s="628"/>
      <c r="O17" s="613"/>
      <c r="P17" s="622"/>
      <c r="Q17" s="622"/>
      <c r="R17" s="622"/>
      <c r="S17" s="622"/>
      <c r="T17" s="622"/>
      <c r="U17" s="622"/>
      <c r="V17" s="622"/>
      <c r="W17" s="622"/>
      <c r="X17" s="614"/>
      <c r="Y17" s="613"/>
      <c r="Z17" s="614"/>
    </row>
    <row r="18" spans="2:26" ht="27.75" customHeight="1" x14ac:dyDescent="0.15">
      <c r="B18" s="249"/>
      <c r="C18" s="594"/>
      <c r="D18" s="629"/>
      <c r="E18" s="186"/>
      <c r="F18" s="630"/>
      <c r="G18" s="631"/>
      <c r="H18" s="625"/>
      <c r="I18" s="626"/>
      <c r="J18" s="626"/>
      <c r="K18" s="626"/>
      <c r="L18" s="627"/>
      <c r="M18" s="627"/>
      <c r="N18" s="628"/>
      <c r="O18" s="613"/>
      <c r="P18" s="622"/>
      <c r="Q18" s="622"/>
      <c r="R18" s="622"/>
      <c r="S18" s="622"/>
      <c r="T18" s="622"/>
      <c r="U18" s="622"/>
      <c r="V18" s="622"/>
      <c r="W18" s="622"/>
      <c r="X18" s="614"/>
      <c r="Y18" s="613"/>
      <c r="Z18" s="614"/>
    </row>
    <row r="19" spans="2:26" ht="27.75" customHeight="1" x14ac:dyDescent="0.15">
      <c r="B19" s="249"/>
      <c r="C19" s="594"/>
      <c r="D19" s="629"/>
      <c r="E19" s="186"/>
      <c r="F19" s="630"/>
      <c r="G19" s="631"/>
      <c r="H19" s="625"/>
      <c r="I19" s="626"/>
      <c r="J19" s="626"/>
      <c r="K19" s="626"/>
      <c r="L19" s="627"/>
      <c r="M19" s="627"/>
      <c r="N19" s="628"/>
      <c r="O19" s="613"/>
      <c r="P19" s="622"/>
      <c r="Q19" s="622"/>
      <c r="R19" s="622"/>
      <c r="S19" s="622"/>
      <c r="T19" s="622"/>
      <c r="U19" s="622"/>
      <c r="V19" s="622"/>
      <c r="W19" s="622"/>
      <c r="X19" s="614"/>
      <c r="Y19" s="613"/>
      <c r="Z19" s="614"/>
    </row>
    <row r="20" spans="2:26" ht="27.75" customHeight="1" x14ac:dyDescent="0.15">
      <c r="B20" s="249"/>
      <c r="C20" s="594"/>
      <c r="D20" s="629"/>
      <c r="E20" s="186"/>
      <c r="F20" s="630"/>
      <c r="G20" s="631"/>
      <c r="H20" s="625"/>
      <c r="I20" s="626"/>
      <c r="J20" s="626"/>
      <c r="K20" s="626"/>
      <c r="L20" s="627"/>
      <c r="M20" s="627"/>
      <c r="N20" s="628"/>
      <c r="O20" s="613"/>
      <c r="P20" s="622"/>
      <c r="Q20" s="622"/>
      <c r="R20" s="622"/>
      <c r="S20" s="622"/>
      <c r="T20" s="622"/>
      <c r="U20" s="622"/>
      <c r="V20" s="622"/>
      <c r="W20" s="622"/>
      <c r="X20" s="614"/>
      <c r="Y20" s="613"/>
      <c r="Z20" s="614"/>
    </row>
    <row r="21" spans="2:26" ht="27.75" customHeight="1" x14ac:dyDescent="0.15">
      <c r="B21" s="250"/>
      <c r="C21" s="594"/>
      <c r="D21" s="629"/>
      <c r="E21" s="186"/>
      <c r="F21" s="630"/>
      <c r="G21" s="631"/>
      <c r="H21" s="625"/>
      <c r="I21" s="626"/>
      <c r="J21" s="626"/>
      <c r="K21" s="626"/>
      <c r="L21" s="627"/>
      <c r="M21" s="627"/>
      <c r="N21" s="628"/>
      <c r="O21" s="613"/>
      <c r="P21" s="622"/>
      <c r="Q21" s="622"/>
      <c r="R21" s="622"/>
      <c r="S21" s="622"/>
      <c r="T21" s="622"/>
      <c r="U21" s="622"/>
      <c r="V21" s="622"/>
      <c r="W21" s="622"/>
      <c r="X21" s="614"/>
      <c r="Y21" s="613"/>
      <c r="Z21" s="614"/>
    </row>
    <row r="22" spans="2:26" ht="15.95" customHeight="1" x14ac:dyDescent="0.15">
      <c r="B22" s="1" t="s">
        <v>230</v>
      </c>
    </row>
    <row r="23" spans="2:26" ht="15.95" customHeight="1" x14ac:dyDescent="0.15">
      <c r="B23" s="1" t="s">
        <v>373</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7"/>
  <printOptions horizontalCentered="1" verticalCentered="1"/>
  <pageMargins left="0.19685039370078741" right="0.19685039370078741" top="0.39370078740157483" bottom="0.19685039370078741" header="0.51181102362204722" footer="0.27559055118110237"/>
  <pageSetup paperSize="9" fitToWidth="0" fitToHeight="0" orientation="landscape" copies="2"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Y8:Z21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1</v>
      </c>
      <c r="F5" s="675" t="s">
        <v>506</v>
      </c>
      <c r="G5" s="676"/>
      <c r="H5" s="676"/>
      <c r="I5" s="676"/>
      <c r="J5" s="676"/>
      <c r="K5" s="676"/>
      <c r="L5" s="677"/>
      <c r="M5" s="692" t="s">
        <v>32</v>
      </c>
      <c r="N5" s="695" t="s">
        <v>190</v>
      </c>
      <c r="O5" s="696"/>
      <c r="P5" s="207">
        <v>1</v>
      </c>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v>2</v>
      </c>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t="s">
        <v>576</v>
      </c>
      <c r="Q7" s="678"/>
      <c r="R7" s="679"/>
      <c r="S7" s="679"/>
      <c r="T7" s="679"/>
      <c r="U7" s="679"/>
      <c r="V7" s="679"/>
      <c r="W7" s="680"/>
    </row>
    <row r="8" spans="2:23" s="22" customFormat="1" ht="25.5" customHeight="1" x14ac:dyDescent="0.15">
      <c r="B8" s="693"/>
      <c r="C8" s="695" t="s">
        <v>166</v>
      </c>
      <c r="D8" s="696"/>
      <c r="E8" s="207" t="s">
        <v>617</v>
      </c>
      <c r="F8" s="678"/>
      <c r="G8" s="679"/>
      <c r="H8" s="679"/>
      <c r="I8" s="679"/>
      <c r="J8" s="679"/>
      <c r="K8" s="679"/>
      <c r="L8" s="680"/>
      <c r="M8" s="693"/>
      <c r="N8" s="695" t="s">
        <v>166</v>
      </c>
      <c r="O8" s="696"/>
      <c r="P8" s="207" t="s">
        <v>617</v>
      </c>
      <c r="Q8" s="678"/>
      <c r="R8" s="679"/>
      <c r="S8" s="679"/>
      <c r="T8" s="679"/>
      <c r="U8" s="679"/>
      <c r="V8" s="679"/>
      <c r="W8" s="680"/>
    </row>
    <row r="9" spans="2:23" s="22" customFormat="1" ht="25.5" customHeight="1" x14ac:dyDescent="0.15">
      <c r="B9" s="697" t="s">
        <v>31</v>
      </c>
      <c r="C9" s="699"/>
      <c r="D9" s="698"/>
      <c r="E9" s="208" t="s">
        <v>475</v>
      </c>
      <c r="F9" s="678"/>
      <c r="G9" s="679"/>
      <c r="H9" s="679"/>
      <c r="I9" s="679"/>
      <c r="J9" s="679"/>
      <c r="K9" s="679"/>
      <c r="L9" s="680"/>
      <c r="M9" s="697" t="s">
        <v>31</v>
      </c>
      <c r="N9" s="699"/>
      <c r="O9" s="698"/>
      <c r="P9" s="208" t="s">
        <v>475</v>
      </c>
      <c r="Q9" s="678"/>
      <c r="R9" s="679"/>
      <c r="S9" s="679"/>
      <c r="T9" s="679"/>
      <c r="U9" s="679"/>
      <c r="V9" s="679"/>
      <c r="W9" s="680"/>
    </row>
    <row r="10" spans="2:23" s="22" customFormat="1" ht="25.5" customHeight="1" x14ac:dyDescent="0.15">
      <c r="B10" s="692" t="s">
        <v>220</v>
      </c>
      <c r="C10" s="697" t="s">
        <v>398</v>
      </c>
      <c r="D10" s="698"/>
      <c r="E10" s="205" t="s">
        <v>618</v>
      </c>
      <c r="F10" s="678"/>
      <c r="G10" s="679"/>
      <c r="H10" s="679"/>
      <c r="I10" s="679"/>
      <c r="J10" s="679"/>
      <c r="K10" s="679"/>
      <c r="L10" s="680"/>
      <c r="M10" s="692" t="s">
        <v>220</v>
      </c>
      <c r="N10" s="697" t="s">
        <v>398</v>
      </c>
      <c r="O10" s="698"/>
      <c r="P10" s="205" t="s">
        <v>618</v>
      </c>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t="s">
        <v>620</v>
      </c>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t="s">
        <v>619</v>
      </c>
      <c r="Q12" s="681"/>
      <c r="R12" s="682"/>
      <c r="S12" s="682"/>
      <c r="T12" s="682"/>
      <c r="U12" s="682"/>
      <c r="V12" s="682"/>
      <c r="W12" s="683"/>
    </row>
    <row r="13" spans="2:23" s="22" customFormat="1" ht="25.5" customHeight="1" x14ac:dyDescent="0.15">
      <c r="B13" s="663" t="s">
        <v>399</v>
      </c>
      <c r="C13" s="663"/>
      <c r="D13" s="663"/>
      <c r="E13" s="664" t="s">
        <v>636</v>
      </c>
      <c r="F13" s="665"/>
      <c r="G13" s="666"/>
      <c r="H13" s="663" t="s">
        <v>438</v>
      </c>
      <c r="I13" s="663"/>
      <c r="J13" s="684" t="s">
        <v>637</v>
      </c>
      <c r="K13" s="685"/>
      <c r="L13" s="685"/>
      <c r="M13" s="663" t="s">
        <v>399</v>
      </c>
      <c r="N13" s="663"/>
      <c r="O13" s="663"/>
      <c r="P13" s="664" t="s">
        <v>640</v>
      </c>
      <c r="Q13" s="665"/>
      <c r="R13" s="666"/>
      <c r="S13" s="663" t="s">
        <v>438</v>
      </c>
      <c r="T13" s="663"/>
      <c r="U13" s="684" t="s">
        <v>637</v>
      </c>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t="s">
        <v>638</v>
      </c>
      <c r="Q14" s="567"/>
      <c r="R14" s="567"/>
      <c r="S14" s="658" t="s">
        <v>4</v>
      </c>
      <c r="T14" s="659"/>
      <c r="U14" s="660" t="s">
        <v>620</v>
      </c>
      <c r="V14" s="661"/>
      <c r="W14" s="662"/>
    </row>
    <row r="15" spans="2:23" s="22" customFormat="1" ht="39.75" customHeight="1" x14ac:dyDescent="0.15">
      <c r="B15" s="667" t="s">
        <v>400</v>
      </c>
      <c r="C15" s="667"/>
      <c r="D15" s="667"/>
      <c r="E15" s="668" t="s">
        <v>639</v>
      </c>
      <c r="F15" s="669"/>
      <c r="G15" s="669"/>
      <c r="H15" s="669"/>
      <c r="I15" s="669"/>
      <c r="J15" s="669"/>
      <c r="K15" s="669"/>
      <c r="L15" s="670"/>
      <c r="M15" s="667" t="s">
        <v>400</v>
      </c>
      <c r="N15" s="667"/>
      <c r="O15" s="667"/>
      <c r="P15" s="668" t="s">
        <v>641</v>
      </c>
      <c r="Q15" s="669"/>
      <c r="R15" s="669"/>
      <c r="S15" s="669"/>
      <c r="T15" s="669"/>
      <c r="U15" s="669"/>
      <c r="V15" s="669"/>
      <c r="W15" s="670"/>
    </row>
    <row r="16" spans="2:23" s="22" customFormat="1" ht="25.5" customHeight="1" x14ac:dyDescent="0.15">
      <c r="B16" s="674" t="s">
        <v>32</v>
      </c>
      <c r="C16" s="674" t="s">
        <v>190</v>
      </c>
      <c r="D16" s="674"/>
      <c r="E16" s="207">
        <v>1</v>
      </c>
      <c r="F16" s="675" t="s">
        <v>506</v>
      </c>
      <c r="G16" s="676"/>
      <c r="H16" s="676"/>
      <c r="I16" s="676"/>
      <c r="J16" s="676"/>
      <c r="K16" s="676"/>
      <c r="L16" s="677"/>
      <c r="M16" s="674" t="s">
        <v>32</v>
      </c>
      <c r="N16" s="674" t="s">
        <v>190</v>
      </c>
      <c r="O16" s="674"/>
      <c r="P16" s="207">
        <v>1</v>
      </c>
      <c r="Q16" s="675" t="s">
        <v>506</v>
      </c>
      <c r="R16" s="676"/>
      <c r="S16" s="676"/>
      <c r="T16" s="676"/>
      <c r="U16" s="676"/>
      <c r="V16" s="676"/>
      <c r="W16" s="677"/>
    </row>
    <row r="17" spans="2:24" s="22" customFormat="1" ht="25.5" customHeight="1" x14ac:dyDescent="0.15">
      <c r="B17" s="674"/>
      <c r="C17" s="674" t="s">
        <v>324</v>
      </c>
      <c r="D17" s="674"/>
      <c r="E17" s="205">
        <v>3</v>
      </c>
      <c r="F17" s="678"/>
      <c r="G17" s="679"/>
      <c r="H17" s="679"/>
      <c r="I17" s="679"/>
      <c r="J17" s="679"/>
      <c r="K17" s="679"/>
      <c r="L17" s="680"/>
      <c r="M17" s="674"/>
      <c r="N17" s="674" t="s">
        <v>324</v>
      </c>
      <c r="O17" s="674"/>
      <c r="P17" s="205">
        <v>4</v>
      </c>
      <c r="Q17" s="678"/>
      <c r="R17" s="679"/>
      <c r="S17" s="679"/>
      <c r="T17" s="679"/>
      <c r="U17" s="679"/>
      <c r="V17" s="679"/>
      <c r="W17" s="680"/>
    </row>
    <row r="18" spans="2:24" s="22" customFormat="1" ht="25.5" customHeight="1" x14ac:dyDescent="0.15">
      <c r="B18" s="674" t="s">
        <v>30</v>
      </c>
      <c r="C18" s="674" t="s">
        <v>167</v>
      </c>
      <c r="D18" s="674"/>
      <c r="E18" s="206" t="s">
        <v>576</v>
      </c>
      <c r="F18" s="678"/>
      <c r="G18" s="679"/>
      <c r="H18" s="679"/>
      <c r="I18" s="679"/>
      <c r="J18" s="679"/>
      <c r="K18" s="679"/>
      <c r="L18" s="680"/>
      <c r="M18" s="674" t="s">
        <v>30</v>
      </c>
      <c r="N18" s="674" t="s">
        <v>167</v>
      </c>
      <c r="O18" s="674"/>
      <c r="P18" s="206" t="s">
        <v>632</v>
      </c>
      <c r="Q18" s="678"/>
      <c r="R18" s="679"/>
      <c r="S18" s="679"/>
      <c r="T18" s="679"/>
      <c r="U18" s="679"/>
      <c r="V18" s="679"/>
      <c r="W18" s="680"/>
    </row>
    <row r="19" spans="2:24" s="22" customFormat="1" ht="25.5" customHeight="1" x14ac:dyDescent="0.15">
      <c r="B19" s="674"/>
      <c r="C19" s="674" t="s">
        <v>166</v>
      </c>
      <c r="D19" s="674"/>
      <c r="E19" s="207" t="s">
        <v>627</v>
      </c>
      <c r="F19" s="678"/>
      <c r="G19" s="679"/>
      <c r="H19" s="679"/>
      <c r="I19" s="679"/>
      <c r="J19" s="679"/>
      <c r="K19" s="679"/>
      <c r="L19" s="680"/>
      <c r="M19" s="674"/>
      <c r="N19" s="674" t="s">
        <v>166</v>
      </c>
      <c r="O19" s="674"/>
      <c r="P19" s="207" t="s">
        <v>633</v>
      </c>
      <c r="Q19" s="678"/>
      <c r="R19" s="679"/>
      <c r="S19" s="679"/>
      <c r="T19" s="679"/>
      <c r="U19" s="679"/>
      <c r="V19" s="679"/>
      <c r="W19" s="680"/>
    </row>
    <row r="20" spans="2:24" s="22" customFormat="1" ht="25.5" customHeight="1" x14ac:dyDescent="0.15">
      <c r="B20" s="667" t="s">
        <v>31</v>
      </c>
      <c r="C20" s="667"/>
      <c r="D20" s="667"/>
      <c r="E20" s="208" t="s">
        <v>473</v>
      </c>
      <c r="F20" s="678"/>
      <c r="G20" s="679"/>
      <c r="H20" s="679"/>
      <c r="I20" s="679"/>
      <c r="J20" s="679"/>
      <c r="K20" s="679"/>
      <c r="L20" s="680"/>
      <c r="M20" s="667" t="s">
        <v>31</v>
      </c>
      <c r="N20" s="667"/>
      <c r="O20" s="667"/>
      <c r="P20" s="208" t="s">
        <v>476</v>
      </c>
      <c r="Q20" s="678"/>
      <c r="R20" s="679"/>
      <c r="S20" s="679"/>
      <c r="T20" s="679"/>
      <c r="U20" s="679"/>
      <c r="V20" s="679"/>
      <c r="W20" s="680"/>
    </row>
    <row r="21" spans="2:24" s="22" customFormat="1" ht="25.5" customHeight="1" x14ac:dyDescent="0.15">
      <c r="B21" s="692" t="s">
        <v>220</v>
      </c>
      <c r="C21" s="667" t="s">
        <v>398</v>
      </c>
      <c r="D21" s="667"/>
      <c r="E21" s="205" t="s">
        <v>628</v>
      </c>
      <c r="F21" s="678"/>
      <c r="G21" s="679"/>
      <c r="H21" s="679"/>
      <c r="I21" s="679"/>
      <c r="J21" s="679"/>
      <c r="K21" s="679"/>
      <c r="L21" s="680"/>
      <c r="M21" s="692" t="s">
        <v>220</v>
      </c>
      <c r="N21" s="667" t="s">
        <v>398</v>
      </c>
      <c r="O21" s="667"/>
      <c r="P21" s="205" t="s">
        <v>618</v>
      </c>
      <c r="Q21" s="678"/>
      <c r="R21" s="679"/>
      <c r="S21" s="679"/>
      <c r="T21" s="679"/>
      <c r="U21" s="679"/>
      <c r="V21" s="679"/>
      <c r="W21" s="680"/>
    </row>
    <row r="22" spans="2:24" s="22" customFormat="1" ht="25.5" customHeight="1" x14ac:dyDescent="0.15">
      <c r="B22" s="693"/>
      <c r="C22" s="667" t="s">
        <v>219</v>
      </c>
      <c r="D22" s="667"/>
      <c r="E22" s="181" t="s">
        <v>620</v>
      </c>
      <c r="F22" s="678"/>
      <c r="G22" s="679"/>
      <c r="H22" s="679"/>
      <c r="I22" s="679"/>
      <c r="J22" s="679"/>
      <c r="K22" s="679"/>
      <c r="L22" s="680"/>
      <c r="M22" s="693"/>
      <c r="N22" s="667" t="s">
        <v>219</v>
      </c>
      <c r="O22" s="667"/>
      <c r="P22" s="181" t="s">
        <v>620</v>
      </c>
      <c r="Q22" s="678"/>
      <c r="R22" s="679"/>
      <c r="S22" s="679"/>
      <c r="T22" s="679"/>
      <c r="U22" s="679"/>
      <c r="V22" s="679"/>
      <c r="W22" s="680"/>
    </row>
    <row r="23" spans="2:24" s="22" customFormat="1" ht="25.5" customHeight="1" x14ac:dyDescent="0.15">
      <c r="B23" s="694"/>
      <c r="C23" s="667" t="s">
        <v>221</v>
      </c>
      <c r="D23" s="667"/>
      <c r="E23" s="181" t="s">
        <v>505</v>
      </c>
      <c r="F23" s="681"/>
      <c r="G23" s="682"/>
      <c r="H23" s="682"/>
      <c r="I23" s="682"/>
      <c r="J23" s="682"/>
      <c r="K23" s="682"/>
      <c r="L23" s="683"/>
      <c r="M23" s="694"/>
      <c r="N23" s="667" t="s">
        <v>221</v>
      </c>
      <c r="O23" s="667"/>
      <c r="P23" s="181" t="s">
        <v>619</v>
      </c>
      <c r="Q23" s="681"/>
      <c r="R23" s="682"/>
      <c r="S23" s="682"/>
      <c r="T23" s="682"/>
      <c r="U23" s="682"/>
      <c r="V23" s="682"/>
      <c r="W23" s="683"/>
    </row>
    <row r="24" spans="2:24" s="22" customFormat="1" ht="25.5" customHeight="1" x14ac:dyDescent="0.15">
      <c r="B24" s="663" t="s">
        <v>399</v>
      </c>
      <c r="C24" s="663"/>
      <c r="D24" s="663"/>
      <c r="E24" s="664" t="s">
        <v>642</v>
      </c>
      <c r="F24" s="665"/>
      <c r="G24" s="666"/>
      <c r="H24" s="663" t="s">
        <v>438</v>
      </c>
      <c r="I24" s="663"/>
      <c r="J24" s="664" t="s">
        <v>642</v>
      </c>
      <c r="K24" s="665"/>
      <c r="L24" s="666"/>
      <c r="M24" s="663" t="s">
        <v>399</v>
      </c>
      <c r="N24" s="663"/>
      <c r="O24" s="663"/>
      <c r="P24" s="664" t="s">
        <v>644</v>
      </c>
      <c r="Q24" s="665"/>
      <c r="R24" s="666"/>
      <c r="S24" s="663" t="s">
        <v>438</v>
      </c>
      <c r="T24" s="663"/>
      <c r="U24" s="684" t="s">
        <v>645</v>
      </c>
      <c r="V24" s="685"/>
      <c r="W24" s="685"/>
    </row>
    <row r="25" spans="2:24" s="22" customFormat="1" ht="25.5" customHeight="1" x14ac:dyDescent="0.15">
      <c r="B25" s="349" t="s">
        <v>235</v>
      </c>
      <c r="C25" s="349"/>
      <c r="D25" s="349"/>
      <c r="E25" s="686" t="s">
        <v>638</v>
      </c>
      <c r="F25" s="567"/>
      <c r="G25" s="567"/>
      <c r="H25" s="251" t="s">
        <v>4</v>
      </c>
      <c r="I25" s="252"/>
      <c r="J25" s="660" t="s">
        <v>620</v>
      </c>
      <c r="K25" s="661"/>
      <c r="L25" s="662"/>
      <c r="M25" s="251" t="s">
        <v>235</v>
      </c>
      <c r="N25" s="252"/>
      <c r="O25" s="258"/>
      <c r="P25" s="287" t="s">
        <v>638</v>
      </c>
      <c r="Q25" s="567"/>
      <c r="R25" s="567"/>
      <c r="S25" s="658" t="s">
        <v>4</v>
      </c>
      <c r="T25" s="659"/>
      <c r="U25" s="660" t="s">
        <v>620</v>
      </c>
      <c r="V25" s="661"/>
      <c r="W25" s="662"/>
    </row>
    <row r="26" spans="2:24" s="22" customFormat="1" ht="39.75" customHeight="1" x14ac:dyDescent="0.15">
      <c r="B26" s="667" t="s">
        <v>400</v>
      </c>
      <c r="C26" s="667"/>
      <c r="D26" s="667"/>
      <c r="E26" s="668" t="s">
        <v>643</v>
      </c>
      <c r="F26" s="669"/>
      <c r="G26" s="669"/>
      <c r="H26" s="669"/>
      <c r="I26" s="669"/>
      <c r="J26" s="669"/>
      <c r="K26" s="669"/>
      <c r="L26" s="670"/>
      <c r="M26" s="667" t="s">
        <v>400</v>
      </c>
      <c r="N26" s="667"/>
      <c r="O26" s="667"/>
      <c r="P26" s="668" t="s">
        <v>646</v>
      </c>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P4:R4"/>
    <mergeCell ref="R2:S2"/>
    <mergeCell ref="T2:W2"/>
    <mergeCell ref="B3:D3"/>
    <mergeCell ref="E3:G3"/>
    <mergeCell ref="H3:I3"/>
    <mergeCell ref="J3:L3"/>
    <mergeCell ref="P3:R3"/>
    <mergeCell ref="S3:T4"/>
    <mergeCell ref="U3:W4"/>
    <mergeCell ref="M3:O4"/>
    <mergeCell ref="C8:D8"/>
    <mergeCell ref="N8:O8"/>
    <mergeCell ref="B9:D9"/>
    <mergeCell ref="M9:O9"/>
    <mergeCell ref="N12:O12"/>
    <mergeCell ref="B4:D4"/>
    <mergeCell ref="E4:G4"/>
    <mergeCell ref="H4:I4"/>
    <mergeCell ref="J4:L4"/>
    <mergeCell ref="Q16:W23"/>
    <mergeCell ref="B21:B23"/>
    <mergeCell ref="C21:D21"/>
    <mergeCell ref="M21:M23"/>
    <mergeCell ref="N21:O21"/>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M7:M8"/>
    <mergeCell ref="N7:O7"/>
    <mergeCell ref="C17:D17"/>
    <mergeCell ref="N17:O17"/>
    <mergeCell ref="B18:B19"/>
    <mergeCell ref="C18:D18"/>
    <mergeCell ref="M18:M1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M16:M17"/>
    <mergeCell ref="N16:O1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 ref="C22:D22"/>
    <mergeCell ref="N22:O22"/>
    <mergeCell ref="C23:D23"/>
    <mergeCell ref="N23:O23"/>
    <mergeCell ref="S25:T25"/>
    <mergeCell ref="U25:W25"/>
    <mergeCell ref="B24:D24"/>
    <mergeCell ref="E24:G24"/>
    <mergeCell ref="H24:I24"/>
    <mergeCell ref="J24:L24"/>
    <mergeCell ref="M24:O24"/>
    <mergeCell ref="P24:R24"/>
    <mergeCell ref="B26:D26"/>
    <mergeCell ref="E26:L26"/>
    <mergeCell ref="M26:O26"/>
    <mergeCell ref="P26:W26"/>
  </mergeCells>
  <phoneticPr fontId="7"/>
  <dataValidations disablePrompts="1" count="1">
    <dataValidation type="list" allowBlank="1" showInputMessage="1" showErrorMessage="1" sqref="E8 E19 P8 P19" xr:uid="{1E652353-E9C9-4160-A807-B00C339765BC}">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drawing r:id="rId2"/>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60EF5-C7AF-4539-84F4-054FDC10FF4C}">
  <sheetPr codeName="Sheet26"/>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5</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617</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647</v>
      </c>
      <c r="F13" s="665"/>
      <c r="G13" s="666"/>
      <c r="H13" s="663" t="s">
        <v>438</v>
      </c>
      <c r="I13" s="663"/>
      <c r="J13" s="684" t="s">
        <v>625</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648</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2A37A85B-65CC-4EA5-94B6-E89B7FF2140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3E26AEF-68CF-46CD-AE2C-E83C24A45674}">
          <x14:formula1>
            <xm:f>'(参考)リスト'!$F$16:$F$21</xm:f>
          </x14:formula1>
          <xm:sqref>E11:E12 E22:E23 P11:P12 P22:P23</xm:sqref>
        </x14:dataValidation>
        <x14:dataValidation type="list" allowBlank="1" showInputMessage="1" showErrorMessage="1" xr:uid="{80C06223-4CE8-466C-8638-81C1F2EAD486}">
          <x14:formula1>
            <xm:f>'(参考)リスト'!$D$16:$D$18</xm:f>
          </x14:formula1>
          <xm:sqref>E10 E21 P10 P21</xm:sqref>
        </x14:dataValidation>
        <x14:dataValidation type="list" allowBlank="1" showInputMessage="1" showErrorMessage="1" xr:uid="{8AEBE298-BD04-4AE9-8C20-ABADD5339321}">
          <x14:formula1>
            <xm:f>'(参考)リスト'!$E$16:$E$27</xm:f>
          </x14:formula1>
          <xm:sqref>E9 E20 P9 P20</xm:sqref>
        </x14:dataValidation>
        <x14:dataValidation type="list" allowBlank="1" showInputMessage="1" showErrorMessage="1" xr:uid="{F635A9C9-2540-45F4-A57B-1DBD9D7EDFB0}">
          <x14:formula1>
            <xm:f>'(参考)リスト'!$B$16:$B$21</xm:f>
          </x14:formula1>
          <xm:sqref>E7 E18 P7 P18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6843B-9EA0-405F-B418-D0CE34958958}">
  <sheetPr codeName="Sheet27"/>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6</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627</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505</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649</v>
      </c>
      <c r="F13" s="665"/>
      <c r="G13" s="666"/>
      <c r="H13" s="663" t="s">
        <v>438</v>
      </c>
      <c r="I13" s="663"/>
      <c r="J13" s="684" t="s">
        <v>649</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650</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2A4D3E9D-2092-4FA2-B93F-2E6DF8D261AE}">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6B47692-C701-48CC-91FF-6097E792A25F}">
          <x14:formula1>
            <xm:f>'(参考)リスト'!$F$16:$F$21</xm:f>
          </x14:formula1>
          <xm:sqref>E11:E12 E22:E23 P11:P12 P22:P23</xm:sqref>
        </x14:dataValidation>
        <x14:dataValidation type="list" allowBlank="1" showInputMessage="1" showErrorMessage="1" xr:uid="{0CC5BB95-DC9B-4ADE-9B95-A75870011FC5}">
          <x14:formula1>
            <xm:f>'(参考)リスト'!$D$16:$D$18</xm:f>
          </x14:formula1>
          <xm:sqref>E10 E21 P10 P21</xm:sqref>
        </x14:dataValidation>
        <x14:dataValidation type="list" allowBlank="1" showInputMessage="1" showErrorMessage="1" xr:uid="{8B6216CE-B20C-436A-B0F3-5FDE5FA53104}">
          <x14:formula1>
            <xm:f>'(参考)リスト'!$E$16:$E$27</xm:f>
          </x14:formula1>
          <xm:sqref>E9 E20 P9 P20</xm:sqref>
        </x14:dataValidation>
        <x14:dataValidation type="list" allowBlank="1" showInputMessage="1" showErrorMessage="1" xr:uid="{C05B04F8-840D-4D80-B294-FAB5147E9BD0}">
          <x14:formula1>
            <xm:f>'(参考)リスト'!$B$16:$B$21</xm:f>
          </x14:formula1>
          <xm:sqref>E7 E18 P7 P18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A4646-3E35-4CA5-BC8F-BE8D6FFFB40B}">
  <sheetPr codeName="Sheet28"/>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14</v>
      </c>
      <c r="F5" s="675" t="s">
        <v>506</v>
      </c>
      <c r="G5" s="676"/>
      <c r="H5" s="676"/>
      <c r="I5" s="676"/>
      <c r="J5" s="676"/>
      <c r="K5" s="676"/>
      <c r="L5" s="677"/>
      <c r="M5" s="692" t="s">
        <v>32</v>
      </c>
      <c r="N5" s="695" t="s">
        <v>190</v>
      </c>
      <c r="O5" s="696"/>
      <c r="P5" s="207">
        <v>14</v>
      </c>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v>2</v>
      </c>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t="s">
        <v>576</v>
      </c>
      <c r="Q7" s="678"/>
      <c r="R7" s="679"/>
      <c r="S7" s="679"/>
      <c r="T7" s="679"/>
      <c r="U7" s="679"/>
      <c r="V7" s="679"/>
      <c r="W7" s="680"/>
    </row>
    <row r="8" spans="2:23" s="22" customFormat="1" ht="25.5" customHeight="1" x14ac:dyDescent="0.15">
      <c r="B8" s="693"/>
      <c r="C8" s="695" t="s">
        <v>166</v>
      </c>
      <c r="D8" s="696"/>
      <c r="E8" s="207" t="s">
        <v>617</v>
      </c>
      <c r="F8" s="678"/>
      <c r="G8" s="679"/>
      <c r="H8" s="679"/>
      <c r="I8" s="679"/>
      <c r="J8" s="679"/>
      <c r="K8" s="679"/>
      <c r="L8" s="680"/>
      <c r="M8" s="693"/>
      <c r="N8" s="695" t="s">
        <v>166</v>
      </c>
      <c r="O8" s="696"/>
      <c r="P8" s="207" t="s">
        <v>617</v>
      </c>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t="s">
        <v>473</v>
      </c>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t="s">
        <v>628</v>
      </c>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t="s">
        <v>620</v>
      </c>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t="s">
        <v>619</v>
      </c>
      <c r="Q12" s="681"/>
      <c r="R12" s="682"/>
      <c r="S12" s="682"/>
      <c r="T12" s="682"/>
      <c r="U12" s="682"/>
      <c r="V12" s="682"/>
      <c r="W12" s="683"/>
    </row>
    <row r="13" spans="2:23" s="22" customFormat="1" ht="25.5" customHeight="1" x14ac:dyDescent="0.15">
      <c r="B13" s="663" t="s">
        <v>399</v>
      </c>
      <c r="C13" s="663"/>
      <c r="D13" s="663"/>
      <c r="E13" s="664" t="s">
        <v>651</v>
      </c>
      <c r="F13" s="665"/>
      <c r="G13" s="666"/>
      <c r="H13" s="663" t="s">
        <v>438</v>
      </c>
      <c r="I13" s="663"/>
      <c r="J13" s="684" t="s">
        <v>651</v>
      </c>
      <c r="K13" s="685"/>
      <c r="L13" s="685"/>
      <c r="M13" s="663" t="s">
        <v>399</v>
      </c>
      <c r="N13" s="663"/>
      <c r="O13" s="663"/>
      <c r="P13" s="664" t="s">
        <v>653</v>
      </c>
      <c r="Q13" s="665"/>
      <c r="R13" s="666"/>
      <c r="S13" s="663" t="s">
        <v>438</v>
      </c>
      <c r="T13" s="663"/>
      <c r="U13" s="684" t="s">
        <v>653</v>
      </c>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t="s">
        <v>638</v>
      </c>
      <c r="Q14" s="567"/>
      <c r="R14" s="567"/>
      <c r="S14" s="658" t="s">
        <v>4</v>
      </c>
      <c r="T14" s="659"/>
      <c r="U14" s="660" t="s">
        <v>620</v>
      </c>
      <c r="V14" s="661"/>
      <c r="W14" s="662"/>
    </row>
    <row r="15" spans="2:23" s="22" customFormat="1" ht="39.75" customHeight="1" x14ac:dyDescent="0.15">
      <c r="B15" s="667" t="s">
        <v>400</v>
      </c>
      <c r="C15" s="667"/>
      <c r="D15" s="667"/>
      <c r="E15" s="668" t="s">
        <v>652</v>
      </c>
      <c r="F15" s="669"/>
      <c r="G15" s="669"/>
      <c r="H15" s="669"/>
      <c r="I15" s="669"/>
      <c r="J15" s="669"/>
      <c r="K15" s="669"/>
      <c r="L15" s="670"/>
      <c r="M15" s="667" t="s">
        <v>400</v>
      </c>
      <c r="N15" s="667"/>
      <c r="O15" s="667"/>
      <c r="P15" s="668" t="s">
        <v>652</v>
      </c>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DA6D3821-9AAD-40F1-8492-E945CC9DC69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95766675-5C43-409A-92DB-D0229E1158F3}">
          <x14:formula1>
            <xm:f>'(参考)リスト'!$F$16:$F$21</xm:f>
          </x14:formula1>
          <xm:sqref>E11:E12 E22:E23 P11:P12 P22:P23</xm:sqref>
        </x14:dataValidation>
        <x14:dataValidation type="list" allowBlank="1" showInputMessage="1" showErrorMessage="1" xr:uid="{73D0A557-1AD2-4F88-8C59-4B79A9A6D22E}">
          <x14:formula1>
            <xm:f>'(参考)リスト'!$D$16:$D$18</xm:f>
          </x14:formula1>
          <xm:sqref>E10 E21 P10 P21</xm:sqref>
        </x14:dataValidation>
        <x14:dataValidation type="list" allowBlank="1" showInputMessage="1" showErrorMessage="1" xr:uid="{EB75FD96-FF31-479F-9B91-4815BA36017D}">
          <x14:formula1>
            <xm:f>'(参考)リスト'!$E$16:$E$27</xm:f>
          </x14:formula1>
          <xm:sqref>E9 E20 P9 P20</xm:sqref>
        </x14:dataValidation>
        <x14:dataValidation type="list" allowBlank="1" showInputMessage="1" showErrorMessage="1" xr:uid="{CA399C25-97AF-41B4-9B42-1A81A4938673}">
          <x14:formula1>
            <xm:f>'(参考)リスト'!$B$16:$B$21</xm:f>
          </x14:formula1>
          <xm:sqref>E7 E18 P7 P18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FF2F5-07FE-491F-B72F-3B61AE3662B6}">
  <sheetPr codeName="Sheet29"/>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15</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634</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654</v>
      </c>
      <c r="F13" s="665"/>
      <c r="G13" s="666"/>
      <c r="H13" s="663" t="s">
        <v>438</v>
      </c>
      <c r="I13" s="663"/>
      <c r="J13" s="684" t="s">
        <v>638</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655</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B1B18B7D-F166-42BA-A208-196CC2177521}">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281D1E0-38EF-4C0B-9A45-7F0B3C9ADA0E}">
          <x14:formula1>
            <xm:f>'(参考)リスト'!$F$16:$F$21</xm:f>
          </x14:formula1>
          <xm:sqref>E11:E12 E22:E23 P11:P12 P22:P23</xm:sqref>
        </x14:dataValidation>
        <x14:dataValidation type="list" allowBlank="1" showInputMessage="1" showErrorMessage="1" xr:uid="{D8CDEFD7-C49D-47CC-9CA5-D8D58C4A936D}">
          <x14:formula1>
            <xm:f>'(参考)リスト'!$D$16:$D$18</xm:f>
          </x14:formula1>
          <xm:sqref>E10 E21 P10 P21</xm:sqref>
        </x14:dataValidation>
        <x14:dataValidation type="list" allowBlank="1" showInputMessage="1" showErrorMessage="1" xr:uid="{28129570-489F-4746-9CDE-C618AD23D9BE}">
          <x14:formula1>
            <xm:f>'(参考)リスト'!$E$16:$E$27</xm:f>
          </x14:formula1>
          <xm:sqref>E9 E20 P9 P20</xm:sqref>
        </x14:dataValidation>
        <x14:dataValidation type="list" allowBlank="1" showInputMessage="1" showErrorMessage="1" xr:uid="{F2E67E73-EB50-412B-817E-86ADB116633A}">
          <x14:formula1>
            <xm:f>'(参考)リスト'!$B$16:$B$21</xm:f>
          </x14:formula1>
          <xm:sqref>E7 E18 P7 P18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739C1-2CB2-499E-B461-8C061E1B389B}">
  <sheetPr codeName="Sheet30"/>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17</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635</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505</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656</v>
      </c>
      <c r="F13" s="665"/>
      <c r="G13" s="666"/>
      <c r="H13" s="663" t="s">
        <v>438</v>
      </c>
      <c r="I13" s="663"/>
      <c r="J13" s="684" t="s">
        <v>656</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657</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080E6C91-A27A-4921-8206-388D0C31FC94}">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4FC73092-B355-480F-B6C5-CA3A0E5FAC6C}">
          <x14:formula1>
            <xm:f>'(参考)リスト'!$F$16:$F$21</xm:f>
          </x14:formula1>
          <xm:sqref>E11:E12 E22:E23 P11:P12 P22:P23</xm:sqref>
        </x14:dataValidation>
        <x14:dataValidation type="list" allowBlank="1" showInputMessage="1" showErrorMessage="1" xr:uid="{C2C5BA5C-ED1B-4CE6-A8E8-BDF9C7D687A8}">
          <x14:formula1>
            <xm:f>'(参考)リスト'!$D$16:$D$18</xm:f>
          </x14:formula1>
          <xm:sqref>E10 E21 P10 P21</xm:sqref>
        </x14:dataValidation>
        <x14:dataValidation type="list" allowBlank="1" showInputMessage="1" showErrorMessage="1" xr:uid="{04A0D872-6027-4E51-9B38-D98DE19F5B72}">
          <x14:formula1>
            <xm:f>'(参考)リスト'!$E$16:$E$27</xm:f>
          </x14:formula1>
          <xm:sqref>E9 E20 P9 P20</xm:sqref>
        </x14:dataValidation>
        <x14:dataValidation type="list" allowBlank="1" showInputMessage="1" showErrorMessage="1" xr:uid="{B77073BA-4401-44B7-9735-9227F18A07B6}">
          <x14:formula1>
            <xm:f>'(参考)リスト'!$B$16:$B$21</xm:f>
          </x14:formula1>
          <xm:sqref>E7 E18 P7 P18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E3D72-4FFA-45F7-A85B-823869F42307}">
  <sheetPr codeName="Sheet31"/>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22</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617</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658</v>
      </c>
      <c r="F13" s="665"/>
      <c r="G13" s="666"/>
      <c r="H13" s="663" t="s">
        <v>438</v>
      </c>
      <c r="I13" s="663"/>
      <c r="J13" s="684" t="s">
        <v>658</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652</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30334869-0B4F-40DF-B8A1-868A5A4F1145}">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EE86D115-1E87-4E0E-B46D-BA152D152ECB}">
          <x14:formula1>
            <xm:f>'(参考)リスト'!$F$16:$F$21</xm:f>
          </x14:formula1>
          <xm:sqref>E11:E12 E22:E23 P11:P12 P22:P23</xm:sqref>
        </x14:dataValidation>
        <x14:dataValidation type="list" allowBlank="1" showInputMessage="1" showErrorMessage="1" xr:uid="{43B2D970-D42C-418E-BA87-66ABE8A10070}">
          <x14:formula1>
            <xm:f>'(参考)リスト'!$D$16:$D$18</xm:f>
          </x14:formula1>
          <xm:sqref>E10 E21 P10 P21</xm:sqref>
        </x14:dataValidation>
        <x14:dataValidation type="list" allowBlank="1" showInputMessage="1" showErrorMessage="1" xr:uid="{E887151F-AB76-44D3-80FC-D3FEBC140E9D}">
          <x14:formula1>
            <xm:f>'(参考)リスト'!$E$16:$E$27</xm:f>
          </x14:formula1>
          <xm:sqref>E9 E20 P9 P20</xm:sqref>
        </x14:dataValidation>
        <x14:dataValidation type="list" allowBlank="1" showInputMessage="1" showErrorMessage="1" xr:uid="{8CF243C1-9312-4B66-8664-B93A4A4E8C61}">
          <x14:formula1>
            <xm:f>'(参考)リスト'!$B$16:$B$21</xm:f>
          </x14:formula1>
          <xm:sqref>E7 E18 P7 P18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B05A4-8132-4982-96B0-336C4160423D}">
  <sheetPr codeName="Sheet32"/>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25</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617</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473</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628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651</v>
      </c>
      <c r="F13" s="665"/>
      <c r="G13" s="666"/>
      <c r="H13" s="663" t="s">
        <v>438</v>
      </c>
      <c r="I13" s="663"/>
      <c r="J13" s="684" t="s">
        <v>638</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659</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DD1F79BB-89F4-4B2B-9B49-EAD6C2B3186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EEC3339-1B5D-4909-B909-0F40F5AACEE0}">
          <x14:formula1>
            <xm:f>'(参考)リスト'!$F$16:$F$21</xm:f>
          </x14:formula1>
          <xm:sqref>E11:E12 E22:E23 P11:P12 P22:P23</xm:sqref>
        </x14:dataValidation>
        <x14:dataValidation type="list" allowBlank="1" showInputMessage="1" showErrorMessage="1" xr:uid="{6792E64F-0342-40DF-A951-D432AD00B797}">
          <x14:formula1>
            <xm:f>'(参考)リスト'!$D$16:$D$18</xm:f>
          </x14:formula1>
          <xm:sqref>E10 E21 P10 P21</xm:sqref>
        </x14:dataValidation>
        <x14:dataValidation type="list" allowBlank="1" showInputMessage="1" showErrorMessage="1" xr:uid="{25A164D3-FEC1-4CE1-90E6-56958B6B6A9C}">
          <x14:formula1>
            <xm:f>'(参考)リスト'!$E$16:$E$27</xm:f>
          </x14:formula1>
          <xm:sqref>E9 E20 P9 P20</xm:sqref>
        </x14:dataValidation>
        <x14:dataValidation type="list" allowBlank="1" showInputMessage="1" showErrorMessage="1" xr:uid="{83D5395F-2B32-4330-911A-93F72829F9D7}">
          <x14:formula1>
            <xm:f>'(参考)リスト'!$B$16:$B$21</xm:f>
          </x14:formula1>
          <xm:sqref>E7 E18 P7 P18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975B4-23A5-462E-985E-37D17B1873E2}">
  <sheetPr codeName="Sheet33"/>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32</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576</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617</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475</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618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660</v>
      </c>
      <c r="F13" s="665"/>
      <c r="G13" s="666"/>
      <c r="H13" s="663" t="s">
        <v>438</v>
      </c>
      <c r="I13" s="663"/>
      <c r="J13" s="684" t="s">
        <v>637</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661</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7D1573F3-2B9F-4099-BFAB-DA27FAED8733}">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FA09158E-DD18-44D4-8C1B-19B811C12AD5}">
          <x14:formula1>
            <xm:f>'(参考)リスト'!$F$16:$F$21</xm:f>
          </x14:formula1>
          <xm:sqref>E11:E12 E22:E23 P11:P12 P22:P23</xm:sqref>
        </x14:dataValidation>
        <x14:dataValidation type="list" allowBlank="1" showInputMessage="1" showErrorMessage="1" xr:uid="{6C45EBBB-C671-46E3-8694-1024E619087C}">
          <x14:formula1>
            <xm:f>'(参考)リスト'!$D$16:$D$18</xm:f>
          </x14:formula1>
          <xm:sqref>E10 E21 P10 P21</xm:sqref>
        </x14:dataValidation>
        <x14:dataValidation type="list" allowBlank="1" showInputMessage="1" showErrorMessage="1" xr:uid="{E00EA2FF-96A0-4A2A-9A7A-CBF444B8231F}">
          <x14:formula1>
            <xm:f>'(参考)リスト'!$E$16:$E$27</xm:f>
          </x14:formula1>
          <xm:sqref>E9 E20 P9 P20</xm:sqref>
        </x14:dataValidation>
        <x14:dataValidation type="list" allowBlank="1" showInputMessage="1" showErrorMessage="1" xr:uid="{AC085CFD-3AC7-4D81-B13A-23300B2401DB}">
          <x14:formula1>
            <xm:f>'(参考)リスト'!$B$16:$B$21</xm:f>
          </x14:formula1>
          <xm:sqref>E7 E18 P7 P18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88D62-B0E8-4DBF-B0B2-E9C558DA4943}">
  <sheetPr codeName="Sheet34"/>
  <dimension ref="B1:X30"/>
  <sheetViews>
    <sheetView showGridLines="0" view="pageBreakPreview" zoomScaleNormal="100" zoomScaleSheetLayoutView="100" workbookViewId="0"/>
  </sheetViews>
  <sheetFormatPr defaultColWidth="7.625" defaultRowHeight="27.95" customHeight="1" x14ac:dyDescent="0.15"/>
  <cols>
    <col min="1" max="1" width="1.75" style="19" customWidth="1"/>
    <col min="2" max="4" width="6.25" style="19" customWidth="1"/>
    <col min="5" max="5" width="12.25" style="19" customWidth="1"/>
    <col min="6" max="12" width="8.75" style="19" customWidth="1"/>
    <col min="13" max="15" width="6.25" style="19" customWidth="1"/>
    <col min="16" max="16" width="12.25" style="19" customWidth="1"/>
    <col min="17" max="23" width="8.75" style="19" customWidth="1"/>
    <col min="24" max="24" width="3.25" style="19" customWidth="1"/>
    <col min="25" max="16384" width="7.625" style="19"/>
  </cols>
  <sheetData>
    <row r="1" spans="2:23" ht="9" customHeight="1" x14ac:dyDescent="0.15">
      <c r="W1" s="107"/>
    </row>
    <row r="2" spans="2:23" ht="25.15" customHeight="1" x14ac:dyDescent="0.15">
      <c r="B2" s="28" t="s">
        <v>551</v>
      </c>
      <c r="R2" s="349" t="s">
        <v>414</v>
      </c>
      <c r="S2" s="349"/>
      <c r="T2" s="538" t="s">
        <v>599</v>
      </c>
      <c r="U2" s="539"/>
      <c r="V2" s="539"/>
      <c r="W2" s="539"/>
    </row>
    <row r="3" spans="2:23" ht="25.15" customHeight="1" x14ac:dyDescent="0.15">
      <c r="B3" s="712" t="s">
        <v>34</v>
      </c>
      <c r="C3" s="713"/>
      <c r="D3" s="713"/>
      <c r="E3" s="714" t="s">
        <v>674</v>
      </c>
      <c r="F3" s="715"/>
      <c r="G3" s="716"/>
      <c r="H3" s="705" t="s">
        <v>27</v>
      </c>
      <c r="I3" s="706"/>
      <c r="J3" s="717" t="s">
        <v>602</v>
      </c>
      <c r="K3" s="708"/>
      <c r="L3" s="709"/>
      <c r="M3" s="325" t="s">
        <v>455</v>
      </c>
      <c r="N3" s="326"/>
      <c r="O3" s="327"/>
      <c r="P3" s="718" t="s">
        <v>608</v>
      </c>
      <c r="Q3" s="719"/>
      <c r="R3" s="719"/>
      <c r="S3" s="325" t="s">
        <v>185</v>
      </c>
      <c r="T3" s="327"/>
      <c r="U3" s="722">
        <v>45848</v>
      </c>
      <c r="V3" s="723"/>
      <c r="W3" s="724"/>
    </row>
    <row r="4" spans="2:23" ht="25.15" customHeight="1" x14ac:dyDescent="0.15">
      <c r="B4" s="700" t="s">
        <v>28</v>
      </c>
      <c r="C4" s="701"/>
      <c r="D4" s="701"/>
      <c r="E4" s="702" t="s">
        <v>600</v>
      </c>
      <c r="F4" s="703"/>
      <c r="G4" s="704"/>
      <c r="H4" s="705" t="s">
        <v>33</v>
      </c>
      <c r="I4" s="706"/>
      <c r="J4" s="707" t="s">
        <v>604</v>
      </c>
      <c r="K4" s="708"/>
      <c r="L4" s="709"/>
      <c r="M4" s="314"/>
      <c r="N4" s="328"/>
      <c r="O4" s="329"/>
      <c r="P4" s="710" t="s">
        <v>609</v>
      </c>
      <c r="Q4" s="711"/>
      <c r="R4" s="711"/>
      <c r="S4" s="720"/>
      <c r="T4" s="721"/>
      <c r="U4" s="725"/>
      <c r="V4" s="726"/>
      <c r="W4" s="727"/>
    </row>
    <row r="5" spans="2:23" s="22" customFormat="1" ht="25.5" customHeight="1" x14ac:dyDescent="0.15">
      <c r="B5" s="692" t="s">
        <v>32</v>
      </c>
      <c r="C5" s="695" t="s">
        <v>190</v>
      </c>
      <c r="D5" s="696"/>
      <c r="E5" s="207">
        <v>33</v>
      </c>
      <c r="F5" s="675" t="s">
        <v>506</v>
      </c>
      <c r="G5" s="676"/>
      <c r="H5" s="676"/>
      <c r="I5" s="676"/>
      <c r="J5" s="676"/>
      <c r="K5" s="676"/>
      <c r="L5" s="677"/>
      <c r="M5" s="692" t="s">
        <v>32</v>
      </c>
      <c r="N5" s="695" t="s">
        <v>190</v>
      </c>
      <c r="O5" s="696"/>
      <c r="P5" s="207"/>
      <c r="Q5" s="675" t="s">
        <v>506</v>
      </c>
      <c r="R5" s="676"/>
      <c r="S5" s="676"/>
      <c r="T5" s="676"/>
      <c r="U5" s="676"/>
      <c r="V5" s="676"/>
      <c r="W5" s="677"/>
    </row>
    <row r="6" spans="2:23" s="22" customFormat="1" ht="25.5" customHeight="1" x14ac:dyDescent="0.15">
      <c r="B6" s="694"/>
      <c r="C6" s="695" t="s">
        <v>324</v>
      </c>
      <c r="D6" s="696"/>
      <c r="E6" s="205">
        <v>1</v>
      </c>
      <c r="F6" s="678"/>
      <c r="G6" s="679"/>
      <c r="H6" s="679"/>
      <c r="I6" s="679"/>
      <c r="J6" s="679"/>
      <c r="K6" s="679"/>
      <c r="L6" s="680"/>
      <c r="M6" s="694"/>
      <c r="N6" s="695" t="s">
        <v>324</v>
      </c>
      <c r="O6" s="696"/>
      <c r="P6" s="205"/>
      <c r="Q6" s="678"/>
      <c r="R6" s="679"/>
      <c r="S6" s="679"/>
      <c r="T6" s="679"/>
      <c r="U6" s="679"/>
      <c r="V6" s="679"/>
      <c r="W6" s="680"/>
    </row>
    <row r="7" spans="2:23" s="22" customFormat="1" ht="25.5" customHeight="1" x14ac:dyDescent="0.15">
      <c r="B7" s="692" t="s">
        <v>30</v>
      </c>
      <c r="C7" s="695" t="s">
        <v>167</v>
      </c>
      <c r="D7" s="696"/>
      <c r="E7" s="206" t="s">
        <v>632</v>
      </c>
      <c r="F7" s="678"/>
      <c r="G7" s="679"/>
      <c r="H7" s="679"/>
      <c r="I7" s="679"/>
      <c r="J7" s="679"/>
      <c r="K7" s="679"/>
      <c r="L7" s="680"/>
      <c r="M7" s="692" t="s">
        <v>30</v>
      </c>
      <c r="N7" s="695" t="s">
        <v>167</v>
      </c>
      <c r="O7" s="696"/>
      <c r="P7" s="206"/>
      <c r="Q7" s="678"/>
      <c r="R7" s="679"/>
      <c r="S7" s="679"/>
      <c r="T7" s="679"/>
      <c r="U7" s="679"/>
      <c r="V7" s="679"/>
      <c r="W7" s="680"/>
    </row>
    <row r="8" spans="2:23" s="22" customFormat="1" ht="25.5" customHeight="1" x14ac:dyDescent="0.15">
      <c r="B8" s="693"/>
      <c r="C8" s="695" t="s">
        <v>166</v>
      </c>
      <c r="D8" s="696"/>
      <c r="E8" s="207" t="s">
        <v>633</v>
      </c>
      <c r="F8" s="678"/>
      <c r="G8" s="679"/>
      <c r="H8" s="679"/>
      <c r="I8" s="679"/>
      <c r="J8" s="679"/>
      <c r="K8" s="679"/>
      <c r="L8" s="680"/>
      <c r="M8" s="693"/>
      <c r="N8" s="695" t="s">
        <v>166</v>
      </c>
      <c r="O8" s="696"/>
      <c r="P8" s="207"/>
      <c r="Q8" s="678"/>
      <c r="R8" s="679"/>
      <c r="S8" s="679"/>
      <c r="T8" s="679"/>
      <c r="U8" s="679"/>
      <c r="V8" s="679"/>
      <c r="W8" s="680"/>
    </row>
    <row r="9" spans="2:23" s="22" customFormat="1" ht="25.5" customHeight="1" x14ac:dyDescent="0.15">
      <c r="B9" s="697" t="s">
        <v>31</v>
      </c>
      <c r="C9" s="699"/>
      <c r="D9" s="698"/>
      <c r="E9" s="208" t="s">
        <v>476</v>
      </c>
      <c r="F9" s="678"/>
      <c r="G9" s="679"/>
      <c r="H9" s="679"/>
      <c r="I9" s="679"/>
      <c r="J9" s="679"/>
      <c r="K9" s="679"/>
      <c r="L9" s="680"/>
      <c r="M9" s="697" t="s">
        <v>31</v>
      </c>
      <c r="N9" s="699"/>
      <c r="O9" s="698"/>
      <c r="P9" s="208"/>
      <c r="Q9" s="678"/>
      <c r="R9" s="679"/>
      <c r="S9" s="679"/>
      <c r="T9" s="679"/>
      <c r="U9" s="679"/>
      <c r="V9" s="679"/>
      <c r="W9" s="680"/>
    </row>
    <row r="10" spans="2:23" s="22" customFormat="1" ht="25.5" customHeight="1" x14ac:dyDescent="0.15">
      <c r="B10" s="692" t="s">
        <v>220</v>
      </c>
      <c r="C10" s="697" t="s">
        <v>398</v>
      </c>
      <c r="D10" s="698"/>
      <c r="E10" s="205" t="s">
        <v>618</v>
      </c>
      <c r="F10" s="678"/>
      <c r="G10" s="679"/>
      <c r="H10" s="679"/>
      <c r="I10" s="679"/>
      <c r="J10" s="679"/>
      <c r="K10" s="679"/>
      <c r="L10" s="680"/>
      <c r="M10" s="692" t="s">
        <v>220</v>
      </c>
      <c r="N10" s="697" t="s">
        <v>398</v>
      </c>
      <c r="O10" s="698"/>
      <c r="P10" s="205"/>
      <c r="Q10" s="678"/>
      <c r="R10" s="679"/>
      <c r="S10" s="679"/>
      <c r="T10" s="679"/>
      <c r="U10" s="679"/>
      <c r="V10" s="679"/>
      <c r="W10" s="680"/>
    </row>
    <row r="11" spans="2:23" s="22" customFormat="1" ht="25.5" customHeight="1" x14ac:dyDescent="0.15">
      <c r="B11" s="693"/>
      <c r="C11" s="697" t="s">
        <v>219</v>
      </c>
      <c r="D11" s="698"/>
      <c r="E11" s="181" t="s">
        <v>620</v>
      </c>
      <c r="F11" s="678"/>
      <c r="G11" s="679"/>
      <c r="H11" s="679"/>
      <c r="I11" s="679"/>
      <c r="J11" s="679"/>
      <c r="K11" s="679"/>
      <c r="L11" s="680"/>
      <c r="M11" s="693"/>
      <c r="N11" s="697" t="s">
        <v>219</v>
      </c>
      <c r="O11" s="698"/>
      <c r="P11" s="181"/>
      <c r="Q11" s="678"/>
      <c r="R11" s="679"/>
      <c r="S11" s="679"/>
      <c r="T11" s="679"/>
      <c r="U11" s="679"/>
      <c r="V11" s="679"/>
      <c r="W11" s="680"/>
    </row>
    <row r="12" spans="2:23" s="22" customFormat="1" ht="25.5" customHeight="1" x14ac:dyDescent="0.15">
      <c r="B12" s="694"/>
      <c r="C12" s="667" t="s">
        <v>221</v>
      </c>
      <c r="D12" s="667"/>
      <c r="E12" s="181" t="s">
        <v>619</v>
      </c>
      <c r="F12" s="681"/>
      <c r="G12" s="682"/>
      <c r="H12" s="682"/>
      <c r="I12" s="682"/>
      <c r="J12" s="682"/>
      <c r="K12" s="682"/>
      <c r="L12" s="683"/>
      <c r="M12" s="694"/>
      <c r="N12" s="667" t="s">
        <v>221</v>
      </c>
      <c r="O12" s="667"/>
      <c r="P12" s="181"/>
      <c r="Q12" s="681"/>
      <c r="R12" s="682"/>
      <c r="S12" s="682"/>
      <c r="T12" s="682"/>
      <c r="U12" s="682"/>
      <c r="V12" s="682"/>
      <c r="W12" s="683"/>
    </row>
    <row r="13" spans="2:23" s="22" customFormat="1" ht="25.5" customHeight="1" x14ac:dyDescent="0.15">
      <c r="B13" s="663" t="s">
        <v>399</v>
      </c>
      <c r="C13" s="663"/>
      <c r="D13" s="663"/>
      <c r="E13" s="664" t="s">
        <v>662</v>
      </c>
      <c r="F13" s="665"/>
      <c r="G13" s="666"/>
      <c r="H13" s="663" t="s">
        <v>438</v>
      </c>
      <c r="I13" s="663"/>
      <c r="J13" s="684" t="s">
        <v>663</v>
      </c>
      <c r="K13" s="685"/>
      <c r="L13" s="685"/>
      <c r="M13" s="663" t="s">
        <v>399</v>
      </c>
      <c r="N13" s="663"/>
      <c r="O13" s="663"/>
      <c r="P13" s="664"/>
      <c r="Q13" s="665"/>
      <c r="R13" s="666"/>
      <c r="S13" s="663" t="s">
        <v>438</v>
      </c>
      <c r="T13" s="663"/>
      <c r="U13" s="684"/>
      <c r="V13" s="685"/>
      <c r="W13" s="685"/>
    </row>
    <row r="14" spans="2:23" s="22" customFormat="1" ht="25.5" customHeight="1" x14ac:dyDescent="0.15">
      <c r="B14" s="349" t="s">
        <v>235</v>
      </c>
      <c r="C14" s="349"/>
      <c r="D14" s="349"/>
      <c r="E14" s="687" t="s">
        <v>638</v>
      </c>
      <c r="F14" s="688"/>
      <c r="G14" s="688"/>
      <c r="H14" s="251" t="s">
        <v>4</v>
      </c>
      <c r="I14" s="252"/>
      <c r="J14" s="689" t="s">
        <v>620</v>
      </c>
      <c r="K14" s="690"/>
      <c r="L14" s="691"/>
      <c r="M14" s="251" t="s">
        <v>235</v>
      </c>
      <c r="N14" s="252"/>
      <c r="O14" s="258"/>
      <c r="P14" s="287"/>
      <c r="Q14" s="567"/>
      <c r="R14" s="567"/>
      <c r="S14" s="658" t="s">
        <v>4</v>
      </c>
      <c r="T14" s="659"/>
      <c r="U14" s="660"/>
      <c r="V14" s="661"/>
      <c r="W14" s="662"/>
    </row>
    <row r="15" spans="2:23" s="22" customFormat="1" ht="39.75" customHeight="1" x14ac:dyDescent="0.15">
      <c r="B15" s="667" t="s">
        <v>400</v>
      </c>
      <c r="C15" s="667"/>
      <c r="D15" s="667"/>
      <c r="E15" s="668" t="s">
        <v>646</v>
      </c>
      <c r="F15" s="669"/>
      <c r="G15" s="669"/>
      <c r="H15" s="669"/>
      <c r="I15" s="669"/>
      <c r="J15" s="669"/>
      <c r="K15" s="669"/>
      <c r="L15" s="670"/>
      <c r="M15" s="667" t="s">
        <v>400</v>
      </c>
      <c r="N15" s="667"/>
      <c r="O15" s="667"/>
      <c r="P15" s="668"/>
      <c r="Q15" s="669"/>
      <c r="R15" s="669"/>
      <c r="S15" s="669"/>
      <c r="T15" s="669"/>
      <c r="U15" s="669"/>
      <c r="V15" s="669"/>
      <c r="W15" s="670"/>
    </row>
    <row r="16" spans="2:23" s="22" customFormat="1" ht="25.5" customHeight="1" x14ac:dyDescent="0.15">
      <c r="B16" s="674" t="s">
        <v>32</v>
      </c>
      <c r="C16" s="674" t="s">
        <v>190</v>
      </c>
      <c r="D16" s="674"/>
      <c r="E16" s="207"/>
      <c r="F16" s="675" t="s">
        <v>506</v>
      </c>
      <c r="G16" s="676"/>
      <c r="H16" s="676"/>
      <c r="I16" s="676"/>
      <c r="J16" s="676"/>
      <c r="K16" s="676"/>
      <c r="L16" s="677"/>
      <c r="M16" s="674" t="s">
        <v>32</v>
      </c>
      <c r="N16" s="674" t="s">
        <v>190</v>
      </c>
      <c r="O16" s="674"/>
      <c r="P16" s="207"/>
      <c r="Q16" s="675" t="s">
        <v>506</v>
      </c>
      <c r="R16" s="676"/>
      <c r="S16" s="676"/>
      <c r="T16" s="676"/>
      <c r="U16" s="676"/>
      <c r="V16" s="676"/>
      <c r="W16" s="677"/>
    </row>
    <row r="17" spans="2:24" s="22" customFormat="1" ht="25.5" customHeight="1" x14ac:dyDescent="0.15">
      <c r="B17" s="674"/>
      <c r="C17" s="674" t="s">
        <v>324</v>
      </c>
      <c r="D17" s="674"/>
      <c r="E17" s="205"/>
      <c r="F17" s="678"/>
      <c r="G17" s="679"/>
      <c r="H17" s="679"/>
      <c r="I17" s="679"/>
      <c r="J17" s="679"/>
      <c r="K17" s="679"/>
      <c r="L17" s="680"/>
      <c r="M17" s="674"/>
      <c r="N17" s="674" t="s">
        <v>324</v>
      </c>
      <c r="O17" s="674"/>
      <c r="P17" s="205"/>
      <c r="Q17" s="678"/>
      <c r="R17" s="679"/>
      <c r="S17" s="679"/>
      <c r="T17" s="679"/>
      <c r="U17" s="679"/>
      <c r="V17" s="679"/>
      <c r="W17" s="680"/>
    </row>
    <row r="18" spans="2:24" s="22" customFormat="1" ht="25.5" customHeight="1" x14ac:dyDescent="0.15">
      <c r="B18" s="674" t="s">
        <v>30</v>
      </c>
      <c r="C18" s="674" t="s">
        <v>167</v>
      </c>
      <c r="D18" s="674"/>
      <c r="E18" s="206"/>
      <c r="F18" s="678"/>
      <c r="G18" s="679"/>
      <c r="H18" s="679"/>
      <c r="I18" s="679"/>
      <c r="J18" s="679"/>
      <c r="K18" s="679"/>
      <c r="L18" s="680"/>
      <c r="M18" s="674" t="s">
        <v>30</v>
      </c>
      <c r="N18" s="674" t="s">
        <v>167</v>
      </c>
      <c r="O18" s="674"/>
      <c r="P18" s="206"/>
      <c r="Q18" s="678"/>
      <c r="R18" s="679"/>
      <c r="S18" s="679"/>
      <c r="T18" s="679"/>
      <c r="U18" s="679"/>
      <c r="V18" s="679"/>
      <c r="W18" s="680"/>
    </row>
    <row r="19" spans="2:24" s="22" customFormat="1" ht="25.5" customHeight="1" x14ac:dyDescent="0.15">
      <c r="B19" s="674"/>
      <c r="C19" s="674" t="s">
        <v>166</v>
      </c>
      <c r="D19" s="674"/>
      <c r="E19" s="207"/>
      <c r="F19" s="678"/>
      <c r="G19" s="679"/>
      <c r="H19" s="679"/>
      <c r="I19" s="679"/>
      <c r="J19" s="679"/>
      <c r="K19" s="679"/>
      <c r="L19" s="680"/>
      <c r="M19" s="674"/>
      <c r="N19" s="674" t="s">
        <v>166</v>
      </c>
      <c r="O19" s="674"/>
      <c r="P19" s="207"/>
      <c r="Q19" s="678"/>
      <c r="R19" s="679"/>
      <c r="S19" s="679"/>
      <c r="T19" s="679"/>
      <c r="U19" s="679"/>
      <c r="V19" s="679"/>
      <c r="W19" s="680"/>
    </row>
    <row r="20" spans="2:24" s="22" customFormat="1" ht="25.5" customHeight="1" x14ac:dyDescent="0.15">
      <c r="B20" s="667" t="s">
        <v>31</v>
      </c>
      <c r="C20" s="667"/>
      <c r="D20" s="667"/>
      <c r="E20" s="208"/>
      <c r="F20" s="678"/>
      <c r="G20" s="679"/>
      <c r="H20" s="679"/>
      <c r="I20" s="679"/>
      <c r="J20" s="679"/>
      <c r="K20" s="679"/>
      <c r="L20" s="680"/>
      <c r="M20" s="667" t="s">
        <v>31</v>
      </c>
      <c r="N20" s="667"/>
      <c r="O20" s="667"/>
      <c r="P20" s="208"/>
      <c r="Q20" s="678"/>
      <c r="R20" s="679"/>
      <c r="S20" s="679"/>
      <c r="T20" s="679"/>
      <c r="U20" s="679"/>
      <c r="V20" s="679"/>
      <c r="W20" s="680"/>
    </row>
    <row r="21" spans="2:24" s="22" customFormat="1" ht="25.5" customHeight="1" x14ac:dyDescent="0.15">
      <c r="B21" s="692" t="s">
        <v>220</v>
      </c>
      <c r="C21" s="667" t="s">
        <v>398</v>
      </c>
      <c r="D21" s="667"/>
      <c r="E21" s="205"/>
      <c r="F21" s="678"/>
      <c r="G21" s="679"/>
      <c r="H21" s="679"/>
      <c r="I21" s="679"/>
      <c r="J21" s="679"/>
      <c r="K21" s="679"/>
      <c r="L21" s="680"/>
      <c r="M21" s="692" t="s">
        <v>220</v>
      </c>
      <c r="N21" s="667" t="s">
        <v>398</v>
      </c>
      <c r="O21" s="667"/>
      <c r="P21" s="205"/>
      <c r="Q21" s="678"/>
      <c r="R21" s="679"/>
      <c r="S21" s="679"/>
      <c r="T21" s="679"/>
      <c r="U21" s="679"/>
      <c r="V21" s="679"/>
      <c r="W21" s="680"/>
    </row>
    <row r="22" spans="2:24" s="22" customFormat="1" ht="25.5" customHeight="1" x14ac:dyDescent="0.15">
      <c r="B22" s="693"/>
      <c r="C22" s="667" t="s">
        <v>219</v>
      </c>
      <c r="D22" s="667"/>
      <c r="E22" s="181"/>
      <c r="F22" s="678"/>
      <c r="G22" s="679"/>
      <c r="H22" s="679"/>
      <c r="I22" s="679"/>
      <c r="J22" s="679"/>
      <c r="K22" s="679"/>
      <c r="L22" s="680"/>
      <c r="M22" s="693"/>
      <c r="N22" s="667" t="s">
        <v>219</v>
      </c>
      <c r="O22" s="667"/>
      <c r="P22" s="181"/>
      <c r="Q22" s="678"/>
      <c r="R22" s="679"/>
      <c r="S22" s="679"/>
      <c r="T22" s="679"/>
      <c r="U22" s="679"/>
      <c r="V22" s="679"/>
      <c r="W22" s="680"/>
    </row>
    <row r="23" spans="2:24" s="22" customFormat="1" ht="25.5" customHeight="1" x14ac:dyDescent="0.15">
      <c r="B23" s="694"/>
      <c r="C23" s="667" t="s">
        <v>221</v>
      </c>
      <c r="D23" s="667"/>
      <c r="E23" s="181"/>
      <c r="F23" s="681"/>
      <c r="G23" s="682"/>
      <c r="H23" s="682"/>
      <c r="I23" s="682"/>
      <c r="J23" s="682"/>
      <c r="K23" s="682"/>
      <c r="L23" s="683"/>
      <c r="M23" s="694"/>
      <c r="N23" s="667" t="s">
        <v>221</v>
      </c>
      <c r="O23" s="667"/>
      <c r="P23" s="181"/>
      <c r="Q23" s="681"/>
      <c r="R23" s="682"/>
      <c r="S23" s="682"/>
      <c r="T23" s="682"/>
      <c r="U23" s="682"/>
      <c r="V23" s="682"/>
      <c r="W23" s="683"/>
    </row>
    <row r="24" spans="2:24" s="22" customFormat="1" ht="25.5" customHeight="1" x14ac:dyDescent="0.15">
      <c r="B24" s="663" t="s">
        <v>399</v>
      </c>
      <c r="C24" s="663"/>
      <c r="D24" s="663"/>
      <c r="E24" s="664"/>
      <c r="F24" s="665"/>
      <c r="G24" s="666"/>
      <c r="H24" s="663" t="s">
        <v>438</v>
      </c>
      <c r="I24" s="663"/>
      <c r="J24" s="664"/>
      <c r="K24" s="665"/>
      <c r="L24" s="666"/>
      <c r="M24" s="663" t="s">
        <v>399</v>
      </c>
      <c r="N24" s="663"/>
      <c r="O24" s="663"/>
      <c r="P24" s="664"/>
      <c r="Q24" s="665"/>
      <c r="R24" s="666"/>
      <c r="S24" s="663" t="s">
        <v>438</v>
      </c>
      <c r="T24" s="663"/>
      <c r="U24" s="684"/>
      <c r="V24" s="685"/>
      <c r="W24" s="685"/>
    </row>
    <row r="25" spans="2:24" s="22" customFormat="1" ht="25.5" customHeight="1" x14ac:dyDescent="0.15">
      <c r="B25" s="349" t="s">
        <v>235</v>
      </c>
      <c r="C25" s="349"/>
      <c r="D25" s="349"/>
      <c r="E25" s="686"/>
      <c r="F25" s="567"/>
      <c r="G25" s="567"/>
      <c r="H25" s="251" t="s">
        <v>4</v>
      </c>
      <c r="I25" s="252"/>
      <c r="J25" s="660"/>
      <c r="K25" s="661"/>
      <c r="L25" s="662"/>
      <c r="M25" s="251" t="s">
        <v>235</v>
      </c>
      <c r="N25" s="252"/>
      <c r="O25" s="258"/>
      <c r="P25" s="287"/>
      <c r="Q25" s="567"/>
      <c r="R25" s="567"/>
      <c r="S25" s="658" t="s">
        <v>4</v>
      </c>
      <c r="T25" s="659"/>
      <c r="U25" s="660"/>
      <c r="V25" s="661"/>
      <c r="W25" s="662"/>
    </row>
    <row r="26" spans="2:24" s="22" customFormat="1" ht="39.75" customHeight="1" x14ac:dyDescent="0.15">
      <c r="B26" s="667" t="s">
        <v>400</v>
      </c>
      <c r="C26" s="667"/>
      <c r="D26" s="667"/>
      <c r="E26" s="668"/>
      <c r="F26" s="669"/>
      <c r="G26" s="669"/>
      <c r="H26" s="669"/>
      <c r="I26" s="669"/>
      <c r="J26" s="669"/>
      <c r="K26" s="669"/>
      <c r="L26" s="670"/>
      <c r="M26" s="667" t="s">
        <v>400</v>
      </c>
      <c r="N26" s="667"/>
      <c r="O26" s="667"/>
      <c r="P26" s="668"/>
      <c r="Q26" s="669"/>
      <c r="R26" s="669"/>
      <c r="S26" s="669"/>
      <c r="T26" s="669"/>
      <c r="U26" s="669"/>
      <c r="V26" s="669"/>
      <c r="W26" s="670"/>
    </row>
    <row r="27" spans="2:24" s="22" customFormat="1" ht="15" customHeight="1" x14ac:dyDescent="0.15">
      <c r="B27" s="20"/>
      <c r="C27" s="671" t="s">
        <v>559</v>
      </c>
      <c r="D27" s="672"/>
      <c r="E27" s="672"/>
      <c r="F27" s="672"/>
      <c r="G27" s="672"/>
      <c r="H27" s="672"/>
      <c r="I27" s="672"/>
      <c r="J27" s="672"/>
      <c r="K27" s="672"/>
      <c r="L27" s="672"/>
      <c r="M27" s="3"/>
      <c r="N27" s="3" t="s">
        <v>434</v>
      </c>
      <c r="O27" s="3"/>
      <c r="P27" s="3"/>
      <c r="Q27" s="3"/>
      <c r="R27" s="3"/>
      <c r="S27" s="3"/>
      <c r="T27" s="3"/>
      <c r="U27" s="3"/>
      <c r="V27" s="3"/>
      <c r="W27" s="3"/>
    </row>
    <row r="28" spans="2:24" s="22" customFormat="1" ht="15" customHeight="1" x14ac:dyDescent="0.15">
      <c r="B28" s="20"/>
      <c r="C28" s="673"/>
      <c r="D28" s="673"/>
      <c r="E28" s="673"/>
      <c r="F28" s="673"/>
      <c r="G28" s="673"/>
      <c r="H28" s="673"/>
      <c r="I28" s="673"/>
      <c r="J28" s="673"/>
      <c r="K28" s="673"/>
      <c r="L28" s="673"/>
      <c r="M28" s="3"/>
      <c r="N28" s="3" t="s">
        <v>560</v>
      </c>
      <c r="O28" s="3"/>
      <c r="P28" s="3"/>
      <c r="Q28" s="3"/>
      <c r="R28" s="3"/>
      <c r="S28" s="3"/>
      <c r="T28" s="3"/>
      <c r="U28" s="3"/>
      <c r="V28" s="3"/>
      <c r="W28" s="3"/>
    </row>
    <row r="29" spans="2:24" ht="15" customHeight="1" x14ac:dyDescent="0.15">
      <c r="C29" s="3" t="s">
        <v>435</v>
      </c>
      <c r="D29" s="1"/>
      <c r="E29" s="1"/>
      <c r="F29" s="1"/>
      <c r="G29" s="1"/>
      <c r="H29" s="1"/>
      <c r="I29" s="1"/>
      <c r="J29" s="1"/>
      <c r="K29" s="1"/>
      <c r="L29" s="1"/>
      <c r="M29" s="1"/>
      <c r="N29" s="25" t="s">
        <v>407</v>
      </c>
      <c r="O29" s="1"/>
      <c r="P29" s="1"/>
      <c r="Q29" s="1"/>
      <c r="R29" s="1"/>
      <c r="S29" s="1"/>
      <c r="T29" s="1"/>
      <c r="U29" s="1"/>
      <c r="V29" s="1"/>
      <c r="W29" s="1"/>
      <c r="X29" s="22"/>
    </row>
    <row r="30" spans="2:24" ht="15" customHeight="1" x14ac:dyDescent="0.15">
      <c r="C30" s="3" t="s">
        <v>563</v>
      </c>
      <c r="D30" s="1"/>
      <c r="E30" s="1"/>
      <c r="F30" s="1"/>
      <c r="G30" s="1"/>
      <c r="H30" s="1"/>
      <c r="I30" s="1"/>
      <c r="J30" s="1"/>
      <c r="K30" s="1"/>
      <c r="L30" s="1"/>
      <c r="M30" s="1"/>
      <c r="N30" s="25" t="s">
        <v>376</v>
      </c>
      <c r="O30" s="1"/>
      <c r="P30" s="1"/>
      <c r="Q30" s="1"/>
      <c r="R30" s="1"/>
      <c r="S30" s="1"/>
      <c r="T30" s="1"/>
      <c r="U30" s="1"/>
      <c r="V30" s="1"/>
      <c r="W30" s="1"/>
      <c r="X30" s="22"/>
    </row>
  </sheetData>
  <mergeCells count="104">
    <mergeCell ref="B26:D26"/>
    <mergeCell ref="E26:L26"/>
    <mergeCell ref="M26:O26"/>
    <mergeCell ref="P26:W26"/>
    <mergeCell ref="C27:L28"/>
    <mergeCell ref="S24:T24"/>
    <mergeCell ref="U24:W24"/>
    <mergeCell ref="B25:D25"/>
    <mergeCell ref="E25:G25"/>
    <mergeCell ref="H25:I25"/>
    <mergeCell ref="J25:L25"/>
    <mergeCell ref="M25:O25"/>
    <mergeCell ref="P25:R25"/>
    <mergeCell ref="S25:T25"/>
    <mergeCell ref="U25:W25"/>
    <mergeCell ref="B24:D24"/>
    <mergeCell ref="E24:G24"/>
    <mergeCell ref="H24:I24"/>
    <mergeCell ref="J24:L24"/>
    <mergeCell ref="M24:O24"/>
    <mergeCell ref="P24:R24"/>
    <mergeCell ref="B20:D20"/>
    <mergeCell ref="M20:O20"/>
    <mergeCell ref="B21:B23"/>
    <mergeCell ref="C21:D21"/>
    <mergeCell ref="M21:M23"/>
    <mergeCell ref="N21:O21"/>
    <mergeCell ref="C22:D22"/>
    <mergeCell ref="N22:O22"/>
    <mergeCell ref="C23:D23"/>
    <mergeCell ref="N23:O23"/>
    <mergeCell ref="N17:O17"/>
    <mergeCell ref="B18:B19"/>
    <mergeCell ref="C18:D18"/>
    <mergeCell ref="M18:M19"/>
    <mergeCell ref="N18:O18"/>
    <mergeCell ref="C19:D19"/>
    <mergeCell ref="N19:O19"/>
    <mergeCell ref="B15:D15"/>
    <mergeCell ref="E15:L15"/>
    <mergeCell ref="M15:O15"/>
    <mergeCell ref="P15:W15"/>
    <mergeCell ref="B16:B17"/>
    <mergeCell ref="C16:D16"/>
    <mergeCell ref="F16:L23"/>
    <mergeCell ref="M16:M17"/>
    <mergeCell ref="N16:O16"/>
    <mergeCell ref="Q16:W23"/>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C17:D17"/>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R2:S2"/>
    <mergeCell ref="T2:W2"/>
    <mergeCell ref="S3:T4"/>
    <mergeCell ref="U3:W4"/>
    <mergeCell ref="B4:D4"/>
    <mergeCell ref="E4:G4"/>
    <mergeCell ref="H4:I4"/>
    <mergeCell ref="J4:L4"/>
    <mergeCell ref="P4:R4"/>
    <mergeCell ref="B3:D3"/>
    <mergeCell ref="E3:G3"/>
    <mergeCell ref="H3:I3"/>
    <mergeCell ref="J3:L3"/>
    <mergeCell ref="M3:O4"/>
    <mergeCell ref="P3:R3"/>
  </mergeCells>
  <phoneticPr fontId="7"/>
  <dataValidations count="1">
    <dataValidation type="list" allowBlank="1" showInputMessage="1" showErrorMessage="1" sqref="E8 E19 P8 P19" xr:uid="{C45BCEC8-AA10-4289-8FA8-B6D936586C09}">
      <formula1>INDIRECT(E7)</formula1>
    </dataValidation>
  </dataValidations>
  <printOptions horizontalCentered="1" verticalCentered="1"/>
  <pageMargins left="0.19685039370078741" right="0.19685039370078741" top="0.39370078740157483" bottom="0.19685039370078741" header="0.31496062992125984" footer="0.31496062992125984"/>
  <pageSetup paperSize="9" scale="77" orientation="landscape" r:id="rId1"/>
  <rowBreaks count="1" manualBreakCount="1">
    <brk id="1" max="16383"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1032AC2D-6688-4DA2-878D-E35864D8D249}">
          <x14:formula1>
            <xm:f>'(参考)リスト'!$F$16:$F$21</xm:f>
          </x14:formula1>
          <xm:sqref>E11:E12 E22:E23 P11:P12 P22:P23</xm:sqref>
        </x14:dataValidation>
        <x14:dataValidation type="list" allowBlank="1" showInputMessage="1" showErrorMessage="1" xr:uid="{6BF9D18C-FA60-4BEC-879B-47DFE505FECB}">
          <x14:formula1>
            <xm:f>'(参考)リスト'!$D$16:$D$18</xm:f>
          </x14:formula1>
          <xm:sqref>E10 E21 P10 P21</xm:sqref>
        </x14:dataValidation>
        <x14:dataValidation type="list" allowBlank="1" showInputMessage="1" showErrorMessage="1" xr:uid="{5F9FFC20-D830-4F2A-B790-1EA61CACF171}">
          <x14:formula1>
            <xm:f>'(参考)リスト'!$E$16:$E$27</xm:f>
          </x14:formula1>
          <xm:sqref>E9 E20 P9 P20</xm:sqref>
        </x14:dataValidation>
        <x14:dataValidation type="list" allowBlank="1" showInputMessage="1" showErrorMessage="1" xr:uid="{9BE3857C-5B14-4FE7-B29E-32A36DD1774B}">
          <x14:formula1>
            <xm:f>'(参考)リスト'!$B$16:$B$21</xm:f>
          </x14:formula1>
          <xm:sqref>E7 E18 P7 P18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dimension ref="B1:Y41"/>
  <sheetViews>
    <sheetView showGridLines="0" view="pageBreakPreview" zoomScaleNormal="100" zoomScaleSheetLayoutView="100" workbookViewId="0"/>
  </sheetViews>
  <sheetFormatPr defaultColWidth="7.625" defaultRowHeight="27.95" customHeight="1" x14ac:dyDescent="0.15"/>
  <cols>
    <col min="1" max="1" width="7" style="19" customWidth="1"/>
    <col min="2" max="2" width="7.375" style="19" customWidth="1"/>
    <col min="3" max="3" width="5.875" style="19" customWidth="1"/>
    <col min="4" max="6" width="6.875" style="19" customWidth="1"/>
    <col min="7" max="8" width="5.875" style="19" customWidth="1"/>
    <col min="9" max="9" width="8.875" style="19" customWidth="1"/>
    <col min="10" max="10" width="7.375" style="19" customWidth="1"/>
    <col min="11" max="11" width="5.875" style="19" customWidth="1"/>
    <col min="12" max="14" width="6.75" style="19" customWidth="1"/>
    <col min="15" max="16" width="5.875" style="19" customWidth="1"/>
    <col min="17" max="17" width="8.875" style="19" customWidth="1"/>
    <col min="18" max="18" width="7.375" style="19" customWidth="1"/>
    <col min="19" max="19" width="5.875" style="19" customWidth="1"/>
    <col min="20" max="22" width="6.75" style="19" customWidth="1"/>
    <col min="23" max="24" width="5.875" style="19" customWidth="1"/>
    <col min="25" max="25" width="8.875" style="19" customWidth="1"/>
    <col min="26" max="16384" width="7.625" style="19"/>
  </cols>
  <sheetData>
    <row r="1" spans="2:25" ht="9" customHeight="1" x14ac:dyDescent="0.15"/>
    <row r="2" spans="2:25" ht="18" customHeight="1" x14ac:dyDescent="0.15">
      <c r="B2" s="28" t="s">
        <v>245</v>
      </c>
    </row>
    <row r="3" spans="2:25" ht="25.15" customHeight="1" x14ac:dyDescent="0.15">
      <c r="B3" s="760" t="s">
        <v>34</v>
      </c>
      <c r="C3" s="760"/>
      <c r="D3" s="760"/>
      <c r="E3" s="761" t="s">
        <v>674</v>
      </c>
      <c r="F3" s="762"/>
      <c r="G3" s="762"/>
      <c r="H3" s="762"/>
      <c r="I3" s="728" t="s">
        <v>27</v>
      </c>
      <c r="J3" s="731"/>
      <c r="K3" s="729"/>
      <c r="L3" s="717" t="s">
        <v>602</v>
      </c>
      <c r="M3" s="708"/>
      <c r="N3" s="709"/>
      <c r="O3" s="732" t="s">
        <v>455</v>
      </c>
      <c r="P3" s="733"/>
      <c r="Q3" s="734"/>
      <c r="R3" s="763" t="s">
        <v>608</v>
      </c>
      <c r="S3" s="764"/>
      <c r="T3" s="765"/>
      <c r="U3" s="743" t="s">
        <v>214</v>
      </c>
      <c r="V3" s="744"/>
      <c r="W3" s="722">
        <v>45848</v>
      </c>
      <c r="X3" s="723"/>
      <c r="Y3" s="724"/>
    </row>
    <row r="4" spans="2:25" ht="25.15" customHeight="1" x14ac:dyDescent="0.15">
      <c r="B4" s="751" t="s">
        <v>28</v>
      </c>
      <c r="C4" s="751"/>
      <c r="D4" s="751"/>
      <c r="E4" s="752" t="s">
        <v>600</v>
      </c>
      <c r="F4" s="753"/>
      <c r="G4" s="753"/>
      <c r="H4" s="753"/>
      <c r="I4" s="728" t="s">
        <v>33</v>
      </c>
      <c r="J4" s="731"/>
      <c r="K4" s="729"/>
      <c r="L4" s="754" t="s">
        <v>604</v>
      </c>
      <c r="M4" s="755"/>
      <c r="N4" s="756"/>
      <c r="O4" s="735"/>
      <c r="P4" s="736"/>
      <c r="Q4" s="737"/>
      <c r="R4" s="757" t="s">
        <v>609</v>
      </c>
      <c r="S4" s="758"/>
      <c r="T4" s="759"/>
      <c r="U4" s="745"/>
      <c r="V4" s="746"/>
      <c r="W4" s="747"/>
      <c r="X4" s="748"/>
      <c r="Y4" s="749"/>
    </row>
    <row r="5" spans="2:25" ht="15" customHeight="1" x14ac:dyDescent="0.15">
      <c r="B5" s="728" t="s">
        <v>198</v>
      </c>
      <c r="C5" s="731"/>
      <c r="D5" s="729"/>
      <c r="E5" s="209"/>
      <c r="F5" s="728" t="s">
        <v>197</v>
      </c>
      <c r="G5" s="731"/>
      <c r="H5" s="729"/>
      <c r="I5" s="210"/>
      <c r="J5" s="728" t="s">
        <v>198</v>
      </c>
      <c r="K5" s="731"/>
      <c r="L5" s="729"/>
      <c r="M5" s="209"/>
      <c r="N5" s="728" t="s">
        <v>197</v>
      </c>
      <c r="O5" s="731"/>
      <c r="P5" s="729"/>
      <c r="Q5" s="210"/>
      <c r="R5" s="728" t="s">
        <v>198</v>
      </c>
      <c r="S5" s="731"/>
      <c r="T5" s="729"/>
      <c r="U5" s="209"/>
      <c r="V5" s="728" t="s">
        <v>197</v>
      </c>
      <c r="W5" s="731"/>
      <c r="X5" s="729"/>
      <c r="Y5" s="210"/>
    </row>
    <row r="6" spans="2:25" ht="15" customHeight="1" x14ac:dyDescent="0.15">
      <c r="B6" s="728" t="s">
        <v>196</v>
      </c>
      <c r="C6" s="731"/>
      <c r="D6" s="181"/>
      <c r="E6" s="738"/>
      <c r="F6" s="739"/>
      <c r="G6" s="739"/>
      <c r="H6" s="739"/>
      <c r="I6" s="740"/>
      <c r="J6" s="728" t="s">
        <v>196</v>
      </c>
      <c r="K6" s="731"/>
      <c r="L6" s="181"/>
      <c r="M6" s="738"/>
      <c r="N6" s="739"/>
      <c r="O6" s="739"/>
      <c r="P6" s="739"/>
      <c r="Q6" s="740"/>
      <c r="R6" s="728" t="s">
        <v>196</v>
      </c>
      <c r="S6" s="731"/>
      <c r="T6" s="181"/>
      <c r="U6" s="738"/>
      <c r="V6" s="739"/>
      <c r="W6" s="739"/>
      <c r="X6" s="739"/>
      <c r="Y6" s="740"/>
    </row>
    <row r="7" spans="2:25" ht="15" customHeight="1" x14ac:dyDescent="0.15">
      <c r="B7" s="728" t="s">
        <v>195</v>
      </c>
      <c r="C7" s="729"/>
      <c r="D7" s="717"/>
      <c r="E7" s="730"/>
      <c r="F7" s="728" t="s">
        <v>194</v>
      </c>
      <c r="G7" s="729"/>
      <c r="H7" s="270"/>
      <c r="I7" s="563"/>
      <c r="J7" s="728" t="s">
        <v>195</v>
      </c>
      <c r="K7" s="729"/>
      <c r="L7" s="717"/>
      <c r="M7" s="730"/>
      <c r="N7" s="728" t="s">
        <v>194</v>
      </c>
      <c r="O7" s="729"/>
      <c r="P7" s="270"/>
      <c r="Q7" s="563"/>
      <c r="R7" s="728" t="s">
        <v>195</v>
      </c>
      <c r="S7" s="729"/>
      <c r="T7" s="717"/>
      <c r="U7" s="730"/>
      <c r="V7" s="728" t="s">
        <v>194</v>
      </c>
      <c r="W7" s="729"/>
      <c r="X7" s="270"/>
      <c r="Y7" s="563"/>
    </row>
    <row r="8" spans="2:25" ht="15" customHeight="1" x14ac:dyDescent="0.15">
      <c r="B8" s="750" t="s">
        <v>205</v>
      </c>
      <c r="C8" s="750"/>
      <c r="D8" s="181"/>
      <c r="E8" s="90" t="s">
        <v>193</v>
      </c>
      <c r="F8" s="741"/>
      <c r="G8" s="742"/>
      <c r="H8" s="742"/>
      <c r="I8" s="742"/>
      <c r="J8" s="750" t="s">
        <v>205</v>
      </c>
      <c r="K8" s="750"/>
      <c r="L8" s="181"/>
      <c r="M8" s="90" t="s">
        <v>193</v>
      </c>
      <c r="N8" s="741"/>
      <c r="O8" s="742"/>
      <c r="P8" s="742"/>
      <c r="Q8" s="742"/>
      <c r="R8" s="750" t="s">
        <v>205</v>
      </c>
      <c r="S8" s="750"/>
      <c r="T8" s="181"/>
      <c r="U8" s="90" t="s">
        <v>193</v>
      </c>
      <c r="V8" s="741"/>
      <c r="W8" s="742"/>
      <c r="X8" s="742"/>
      <c r="Y8" s="742"/>
    </row>
    <row r="9" spans="2:25" s="22" customFormat="1" ht="14.1" customHeight="1" x14ac:dyDescent="0.15">
      <c r="B9" s="766" t="s">
        <v>507</v>
      </c>
      <c r="C9" s="766"/>
      <c r="D9" s="766"/>
      <c r="E9" s="766"/>
      <c r="F9" s="766"/>
      <c r="G9" s="766"/>
      <c r="H9" s="766"/>
      <c r="I9" s="766"/>
      <c r="J9" s="766" t="s">
        <v>507</v>
      </c>
      <c r="K9" s="766"/>
      <c r="L9" s="766"/>
      <c r="M9" s="766"/>
      <c r="N9" s="766"/>
      <c r="O9" s="766"/>
      <c r="P9" s="766"/>
      <c r="Q9" s="766"/>
      <c r="R9" s="766" t="s">
        <v>507</v>
      </c>
      <c r="S9" s="766"/>
      <c r="T9" s="766"/>
      <c r="U9" s="766"/>
      <c r="V9" s="766"/>
      <c r="W9" s="766"/>
      <c r="X9" s="766"/>
      <c r="Y9" s="766"/>
    </row>
    <row r="10" spans="2:25" s="22" customFormat="1" ht="14.1" customHeight="1" x14ac:dyDescent="0.15">
      <c r="B10" s="767"/>
      <c r="C10" s="767"/>
      <c r="D10" s="767"/>
      <c r="E10" s="767"/>
      <c r="F10" s="767"/>
      <c r="G10" s="767"/>
      <c r="H10" s="767"/>
      <c r="I10" s="767"/>
      <c r="J10" s="767"/>
      <c r="K10" s="767"/>
      <c r="L10" s="767"/>
      <c r="M10" s="767"/>
      <c r="N10" s="767"/>
      <c r="O10" s="767"/>
      <c r="P10" s="767"/>
      <c r="Q10" s="767"/>
      <c r="R10" s="767"/>
      <c r="S10" s="767"/>
      <c r="T10" s="767"/>
      <c r="U10" s="767"/>
      <c r="V10" s="767"/>
      <c r="W10" s="767"/>
      <c r="X10" s="767"/>
      <c r="Y10" s="767"/>
    </row>
    <row r="11" spans="2:25" s="22" customFormat="1" ht="14.1" customHeight="1" x14ac:dyDescent="0.15">
      <c r="B11" s="767"/>
      <c r="C11" s="767"/>
      <c r="D11" s="767"/>
      <c r="E11" s="767"/>
      <c r="F11" s="767"/>
      <c r="G11" s="767"/>
      <c r="H11" s="767"/>
      <c r="I11" s="767"/>
      <c r="J11" s="767"/>
      <c r="K11" s="767"/>
      <c r="L11" s="767"/>
      <c r="M11" s="767"/>
      <c r="N11" s="767"/>
      <c r="O11" s="767"/>
      <c r="P11" s="767"/>
      <c r="Q11" s="767"/>
      <c r="R11" s="767"/>
      <c r="S11" s="767"/>
      <c r="T11" s="767"/>
      <c r="U11" s="767"/>
      <c r="V11" s="767"/>
      <c r="W11" s="767"/>
      <c r="X11" s="767"/>
      <c r="Y11" s="767"/>
    </row>
    <row r="12" spans="2:25" s="22" customFormat="1" ht="14.1" customHeight="1" x14ac:dyDescent="0.15">
      <c r="B12" s="767"/>
      <c r="C12" s="767"/>
      <c r="D12" s="767"/>
      <c r="E12" s="767"/>
      <c r="F12" s="767"/>
      <c r="G12" s="767"/>
      <c r="H12" s="767"/>
      <c r="I12" s="767"/>
      <c r="J12" s="767"/>
      <c r="K12" s="767"/>
      <c r="L12" s="767"/>
      <c r="M12" s="767"/>
      <c r="N12" s="767"/>
      <c r="O12" s="767"/>
      <c r="P12" s="767"/>
      <c r="Q12" s="767"/>
      <c r="R12" s="767"/>
      <c r="S12" s="767"/>
      <c r="T12" s="767"/>
      <c r="U12" s="767"/>
      <c r="V12" s="767"/>
      <c r="W12" s="767"/>
      <c r="X12" s="767"/>
      <c r="Y12" s="767"/>
    </row>
    <row r="13" spans="2:25" s="22" customFormat="1" ht="14.1" customHeight="1" x14ac:dyDescent="0.15">
      <c r="B13" s="767"/>
      <c r="C13" s="767"/>
      <c r="D13" s="767"/>
      <c r="E13" s="767"/>
      <c r="F13" s="767"/>
      <c r="G13" s="767"/>
      <c r="H13" s="767"/>
      <c r="I13" s="767"/>
      <c r="J13" s="767"/>
      <c r="K13" s="767"/>
      <c r="L13" s="767"/>
      <c r="M13" s="767"/>
      <c r="N13" s="767"/>
      <c r="O13" s="767"/>
      <c r="P13" s="767"/>
      <c r="Q13" s="767"/>
      <c r="R13" s="767"/>
      <c r="S13" s="767"/>
      <c r="T13" s="767"/>
      <c r="U13" s="767"/>
      <c r="V13" s="767"/>
      <c r="W13" s="767"/>
      <c r="X13" s="767"/>
      <c r="Y13" s="767"/>
    </row>
    <row r="14" spans="2:25" s="22" customFormat="1" ht="14.1" customHeight="1" x14ac:dyDescent="0.15">
      <c r="B14" s="767"/>
      <c r="C14" s="767"/>
      <c r="D14" s="767"/>
      <c r="E14" s="767"/>
      <c r="F14" s="767"/>
      <c r="G14" s="767"/>
      <c r="H14" s="767"/>
      <c r="I14" s="767"/>
      <c r="J14" s="767"/>
      <c r="K14" s="767"/>
      <c r="L14" s="767"/>
      <c r="M14" s="767"/>
      <c r="N14" s="767"/>
      <c r="O14" s="767"/>
      <c r="P14" s="767"/>
      <c r="Q14" s="767"/>
      <c r="R14" s="767"/>
      <c r="S14" s="767"/>
      <c r="T14" s="767"/>
      <c r="U14" s="767"/>
      <c r="V14" s="767"/>
      <c r="W14" s="767"/>
      <c r="X14" s="767"/>
      <c r="Y14" s="767"/>
    </row>
    <row r="15" spans="2:25" s="22" customFormat="1" ht="14.1" customHeight="1" x14ac:dyDescent="0.15">
      <c r="B15" s="767"/>
      <c r="C15" s="767"/>
      <c r="D15" s="767"/>
      <c r="E15" s="767"/>
      <c r="F15" s="767"/>
      <c r="G15" s="767"/>
      <c r="H15" s="767"/>
      <c r="I15" s="767"/>
      <c r="J15" s="767"/>
      <c r="K15" s="767"/>
      <c r="L15" s="767"/>
      <c r="M15" s="767"/>
      <c r="N15" s="767"/>
      <c r="O15" s="767"/>
      <c r="P15" s="767"/>
      <c r="Q15" s="767"/>
      <c r="R15" s="767"/>
      <c r="S15" s="767"/>
      <c r="T15" s="767"/>
      <c r="U15" s="767"/>
      <c r="V15" s="767"/>
      <c r="W15" s="767"/>
      <c r="X15" s="767"/>
      <c r="Y15" s="767"/>
    </row>
    <row r="16" spans="2:25" s="22" customFormat="1" ht="14.1" customHeight="1" x14ac:dyDescent="0.15">
      <c r="B16" s="767"/>
      <c r="C16" s="767"/>
      <c r="D16" s="767"/>
      <c r="E16" s="767"/>
      <c r="F16" s="767"/>
      <c r="G16" s="767"/>
      <c r="H16" s="767"/>
      <c r="I16" s="767"/>
      <c r="J16" s="767"/>
      <c r="K16" s="767"/>
      <c r="L16" s="767"/>
      <c r="M16" s="767"/>
      <c r="N16" s="767"/>
      <c r="O16" s="767"/>
      <c r="P16" s="767"/>
      <c r="Q16" s="767"/>
      <c r="R16" s="767"/>
      <c r="S16" s="767"/>
      <c r="T16" s="767"/>
      <c r="U16" s="767"/>
      <c r="V16" s="767"/>
      <c r="W16" s="767"/>
      <c r="X16" s="767"/>
      <c r="Y16" s="767"/>
    </row>
    <row r="17" spans="2:25" s="22" customFormat="1" ht="14.1" customHeight="1" x14ac:dyDescent="0.15">
      <c r="B17" s="767"/>
      <c r="C17" s="767"/>
      <c r="D17" s="767"/>
      <c r="E17" s="767"/>
      <c r="F17" s="767"/>
      <c r="G17" s="767"/>
      <c r="H17" s="767"/>
      <c r="I17" s="767"/>
      <c r="J17" s="767"/>
      <c r="K17" s="767"/>
      <c r="L17" s="767"/>
      <c r="M17" s="767"/>
      <c r="N17" s="767"/>
      <c r="O17" s="767"/>
      <c r="P17" s="767"/>
      <c r="Q17" s="767"/>
      <c r="R17" s="767"/>
      <c r="S17" s="767"/>
      <c r="T17" s="767"/>
      <c r="U17" s="767"/>
      <c r="V17" s="767"/>
      <c r="W17" s="767"/>
      <c r="X17" s="767"/>
      <c r="Y17" s="767"/>
    </row>
    <row r="18" spans="2:25" s="22" customFormat="1" ht="14.1" customHeight="1" x14ac:dyDescent="0.15">
      <c r="B18" s="767"/>
      <c r="C18" s="767"/>
      <c r="D18" s="767"/>
      <c r="E18" s="767"/>
      <c r="F18" s="767"/>
      <c r="G18" s="767"/>
      <c r="H18" s="767"/>
      <c r="I18" s="767"/>
      <c r="J18" s="767"/>
      <c r="K18" s="767"/>
      <c r="L18" s="767"/>
      <c r="M18" s="767"/>
      <c r="N18" s="767"/>
      <c r="O18" s="767"/>
      <c r="P18" s="767"/>
      <c r="Q18" s="767"/>
      <c r="R18" s="767"/>
      <c r="S18" s="767"/>
      <c r="T18" s="767"/>
      <c r="U18" s="767"/>
      <c r="V18" s="767"/>
      <c r="W18" s="767"/>
      <c r="X18" s="767"/>
      <c r="Y18" s="767"/>
    </row>
    <row r="19" spans="2:25" s="22" customFormat="1" ht="14.1" customHeight="1" x14ac:dyDescent="0.15">
      <c r="B19" s="767"/>
      <c r="C19" s="767"/>
      <c r="D19" s="767"/>
      <c r="E19" s="767"/>
      <c r="F19" s="767"/>
      <c r="G19" s="767"/>
      <c r="H19" s="767"/>
      <c r="I19" s="767"/>
      <c r="J19" s="767"/>
      <c r="K19" s="767"/>
      <c r="L19" s="767"/>
      <c r="M19" s="767"/>
      <c r="N19" s="767"/>
      <c r="O19" s="767"/>
      <c r="P19" s="767"/>
      <c r="Q19" s="767"/>
      <c r="R19" s="767"/>
      <c r="S19" s="767"/>
      <c r="T19" s="767"/>
      <c r="U19" s="767"/>
      <c r="V19" s="767"/>
      <c r="W19" s="767"/>
      <c r="X19" s="767"/>
      <c r="Y19" s="767"/>
    </row>
    <row r="20" spans="2:25" s="22" customFormat="1" ht="14.1" customHeight="1" x14ac:dyDescent="0.15">
      <c r="B20" s="767"/>
      <c r="C20" s="767"/>
      <c r="D20" s="767"/>
      <c r="E20" s="767"/>
      <c r="F20" s="767"/>
      <c r="G20" s="767"/>
      <c r="H20" s="767"/>
      <c r="I20" s="767"/>
      <c r="J20" s="767"/>
      <c r="K20" s="767"/>
      <c r="L20" s="767"/>
      <c r="M20" s="767"/>
      <c r="N20" s="767"/>
      <c r="O20" s="767"/>
      <c r="P20" s="767"/>
      <c r="Q20" s="767"/>
      <c r="R20" s="767"/>
      <c r="S20" s="767"/>
      <c r="T20" s="767"/>
      <c r="U20" s="767"/>
      <c r="V20" s="767"/>
      <c r="W20" s="767"/>
      <c r="X20" s="767"/>
      <c r="Y20" s="767"/>
    </row>
    <row r="21" spans="2:25" s="22" customFormat="1" ht="14.1" customHeight="1" x14ac:dyDescent="0.15">
      <c r="B21" s="767"/>
      <c r="C21" s="767"/>
      <c r="D21" s="767"/>
      <c r="E21" s="767"/>
      <c r="F21" s="767"/>
      <c r="G21" s="767"/>
      <c r="H21" s="767"/>
      <c r="I21" s="767"/>
      <c r="J21" s="767"/>
      <c r="K21" s="767"/>
      <c r="L21" s="767"/>
      <c r="M21" s="767"/>
      <c r="N21" s="767"/>
      <c r="O21" s="767"/>
      <c r="P21" s="767"/>
      <c r="Q21" s="767"/>
      <c r="R21" s="767"/>
      <c r="S21" s="767"/>
      <c r="T21" s="767"/>
      <c r="U21" s="767"/>
      <c r="V21" s="767"/>
      <c r="W21" s="767"/>
      <c r="X21" s="767"/>
      <c r="Y21" s="767"/>
    </row>
    <row r="22" spans="2:25" ht="15" customHeight="1" x14ac:dyDescent="0.15">
      <c r="B22" s="728" t="s">
        <v>198</v>
      </c>
      <c r="C22" s="731"/>
      <c r="D22" s="729"/>
      <c r="E22" s="209"/>
      <c r="F22" s="728" t="s">
        <v>197</v>
      </c>
      <c r="G22" s="731"/>
      <c r="H22" s="729"/>
      <c r="I22" s="210"/>
      <c r="J22" s="728" t="s">
        <v>198</v>
      </c>
      <c r="K22" s="731"/>
      <c r="L22" s="729"/>
      <c r="M22" s="209"/>
      <c r="N22" s="728" t="s">
        <v>197</v>
      </c>
      <c r="O22" s="731"/>
      <c r="P22" s="729"/>
      <c r="Q22" s="210"/>
      <c r="R22" s="728" t="s">
        <v>198</v>
      </c>
      <c r="S22" s="731"/>
      <c r="T22" s="729"/>
      <c r="U22" s="209"/>
      <c r="V22" s="728" t="s">
        <v>197</v>
      </c>
      <c r="W22" s="731"/>
      <c r="X22" s="729"/>
      <c r="Y22" s="210"/>
    </row>
    <row r="23" spans="2:25" ht="15" customHeight="1" x14ac:dyDescent="0.15">
      <c r="B23" s="728" t="s">
        <v>196</v>
      </c>
      <c r="C23" s="731"/>
      <c r="D23" s="181"/>
      <c r="E23" s="738"/>
      <c r="F23" s="739"/>
      <c r="G23" s="739"/>
      <c r="H23" s="739"/>
      <c r="I23" s="740"/>
      <c r="J23" s="728" t="s">
        <v>196</v>
      </c>
      <c r="K23" s="731"/>
      <c r="L23" s="181"/>
      <c r="M23" s="738"/>
      <c r="N23" s="739"/>
      <c r="O23" s="739"/>
      <c r="P23" s="739"/>
      <c r="Q23" s="740"/>
      <c r="R23" s="728" t="s">
        <v>196</v>
      </c>
      <c r="S23" s="731"/>
      <c r="T23" s="181"/>
      <c r="U23" s="738"/>
      <c r="V23" s="739"/>
      <c r="W23" s="739"/>
      <c r="X23" s="739"/>
      <c r="Y23" s="740"/>
    </row>
    <row r="24" spans="2:25" ht="15" customHeight="1" x14ac:dyDescent="0.15">
      <c r="B24" s="728" t="s">
        <v>195</v>
      </c>
      <c r="C24" s="729"/>
      <c r="D24" s="717"/>
      <c r="E24" s="730"/>
      <c r="F24" s="728" t="s">
        <v>194</v>
      </c>
      <c r="G24" s="729"/>
      <c r="H24" s="270"/>
      <c r="I24" s="563"/>
      <c r="J24" s="728" t="s">
        <v>195</v>
      </c>
      <c r="K24" s="729"/>
      <c r="L24" s="717"/>
      <c r="M24" s="730"/>
      <c r="N24" s="728" t="s">
        <v>194</v>
      </c>
      <c r="O24" s="729"/>
      <c r="P24" s="270"/>
      <c r="Q24" s="563"/>
      <c r="R24" s="728" t="s">
        <v>195</v>
      </c>
      <c r="S24" s="729"/>
      <c r="T24" s="717"/>
      <c r="U24" s="730"/>
      <c r="V24" s="728" t="s">
        <v>194</v>
      </c>
      <c r="W24" s="729"/>
      <c r="X24" s="270"/>
      <c r="Y24" s="563"/>
    </row>
    <row r="25" spans="2:25" ht="15" customHeight="1" x14ac:dyDescent="0.15">
      <c r="B25" s="750" t="s">
        <v>205</v>
      </c>
      <c r="C25" s="750"/>
      <c r="D25" s="181"/>
      <c r="E25" s="90" t="s">
        <v>193</v>
      </c>
      <c r="F25" s="741"/>
      <c r="G25" s="742"/>
      <c r="H25" s="742"/>
      <c r="I25" s="742"/>
      <c r="J25" s="750" t="s">
        <v>205</v>
      </c>
      <c r="K25" s="750"/>
      <c r="L25" s="181"/>
      <c r="M25" s="90" t="s">
        <v>193</v>
      </c>
      <c r="N25" s="741"/>
      <c r="O25" s="742"/>
      <c r="P25" s="742"/>
      <c r="Q25" s="742"/>
      <c r="R25" s="750" t="s">
        <v>205</v>
      </c>
      <c r="S25" s="750"/>
      <c r="T25" s="181"/>
      <c r="U25" s="90" t="s">
        <v>193</v>
      </c>
      <c r="V25" s="741"/>
      <c r="W25" s="742"/>
      <c r="X25" s="742"/>
      <c r="Y25" s="742"/>
    </row>
    <row r="26" spans="2:25" s="22" customFormat="1" ht="14.1" customHeight="1" x14ac:dyDescent="0.15">
      <c r="B26" s="766" t="s">
        <v>507</v>
      </c>
      <c r="C26" s="766"/>
      <c r="D26" s="766"/>
      <c r="E26" s="766"/>
      <c r="F26" s="766"/>
      <c r="G26" s="766"/>
      <c r="H26" s="766"/>
      <c r="I26" s="766"/>
      <c r="J26" s="766" t="s">
        <v>507</v>
      </c>
      <c r="K26" s="766"/>
      <c r="L26" s="766"/>
      <c r="M26" s="766"/>
      <c r="N26" s="766"/>
      <c r="O26" s="766"/>
      <c r="P26" s="766"/>
      <c r="Q26" s="766"/>
      <c r="R26" s="766" t="s">
        <v>507</v>
      </c>
      <c r="S26" s="766"/>
      <c r="T26" s="766"/>
      <c r="U26" s="766"/>
      <c r="V26" s="766"/>
      <c r="W26" s="766"/>
      <c r="X26" s="766"/>
      <c r="Y26" s="766"/>
    </row>
    <row r="27" spans="2:25" s="22" customFormat="1" ht="14.1" customHeight="1" x14ac:dyDescent="0.15">
      <c r="B27" s="767"/>
      <c r="C27" s="767"/>
      <c r="D27" s="767"/>
      <c r="E27" s="767"/>
      <c r="F27" s="767"/>
      <c r="G27" s="767"/>
      <c r="H27" s="767"/>
      <c r="I27" s="767"/>
      <c r="J27" s="767"/>
      <c r="K27" s="767"/>
      <c r="L27" s="767"/>
      <c r="M27" s="767"/>
      <c r="N27" s="767"/>
      <c r="O27" s="767"/>
      <c r="P27" s="767"/>
      <c r="Q27" s="767"/>
      <c r="R27" s="767"/>
      <c r="S27" s="767"/>
      <c r="T27" s="767"/>
      <c r="U27" s="767"/>
      <c r="V27" s="767"/>
      <c r="W27" s="767"/>
      <c r="X27" s="767"/>
      <c r="Y27" s="767"/>
    </row>
    <row r="28" spans="2:25" s="22" customFormat="1" ht="14.1" customHeight="1" x14ac:dyDescent="0.15">
      <c r="B28" s="767"/>
      <c r="C28" s="767"/>
      <c r="D28" s="767"/>
      <c r="E28" s="767"/>
      <c r="F28" s="767"/>
      <c r="G28" s="767"/>
      <c r="H28" s="767"/>
      <c r="I28" s="767"/>
      <c r="J28" s="767"/>
      <c r="K28" s="767"/>
      <c r="L28" s="767"/>
      <c r="M28" s="767"/>
      <c r="N28" s="767"/>
      <c r="O28" s="767"/>
      <c r="P28" s="767"/>
      <c r="Q28" s="767"/>
      <c r="R28" s="767"/>
      <c r="S28" s="767"/>
      <c r="T28" s="767"/>
      <c r="U28" s="767"/>
      <c r="V28" s="767"/>
      <c r="W28" s="767"/>
      <c r="X28" s="767"/>
      <c r="Y28" s="767"/>
    </row>
    <row r="29" spans="2:25" s="22" customFormat="1" ht="14.1" customHeight="1" x14ac:dyDescent="0.15">
      <c r="B29" s="767"/>
      <c r="C29" s="767"/>
      <c r="D29" s="767"/>
      <c r="E29" s="767"/>
      <c r="F29" s="767"/>
      <c r="G29" s="767"/>
      <c r="H29" s="767"/>
      <c r="I29" s="767"/>
      <c r="J29" s="767"/>
      <c r="K29" s="767"/>
      <c r="L29" s="767"/>
      <c r="M29" s="767"/>
      <c r="N29" s="767"/>
      <c r="O29" s="767"/>
      <c r="P29" s="767"/>
      <c r="Q29" s="767"/>
      <c r="R29" s="767"/>
      <c r="S29" s="767"/>
      <c r="T29" s="767"/>
      <c r="U29" s="767"/>
      <c r="V29" s="767"/>
      <c r="W29" s="767"/>
      <c r="X29" s="767"/>
      <c r="Y29" s="767"/>
    </row>
    <row r="30" spans="2:25" s="22" customFormat="1" ht="14.1" customHeight="1" x14ac:dyDescent="0.15">
      <c r="B30" s="767"/>
      <c r="C30" s="767"/>
      <c r="D30" s="767"/>
      <c r="E30" s="767"/>
      <c r="F30" s="767"/>
      <c r="G30" s="767"/>
      <c r="H30" s="767"/>
      <c r="I30" s="767"/>
      <c r="J30" s="767"/>
      <c r="K30" s="767"/>
      <c r="L30" s="767"/>
      <c r="M30" s="767"/>
      <c r="N30" s="767"/>
      <c r="O30" s="767"/>
      <c r="P30" s="767"/>
      <c r="Q30" s="767"/>
      <c r="R30" s="767"/>
      <c r="S30" s="767"/>
      <c r="T30" s="767"/>
      <c r="U30" s="767"/>
      <c r="V30" s="767"/>
      <c r="W30" s="767"/>
      <c r="X30" s="767"/>
      <c r="Y30" s="767"/>
    </row>
    <row r="31" spans="2:25" s="22" customFormat="1" ht="14.1" customHeight="1" x14ac:dyDescent="0.15">
      <c r="B31" s="767"/>
      <c r="C31" s="767"/>
      <c r="D31" s="767"/>
      <c r="E31" s="767"/>
      <c r="F31" s="767"/>
      <c r="G31" s="767"/>
      <c r="H31" s="767"/>
      <c r="I31" s="767"/>
      <c r="J31" s="767"/>
      <c r="K31" s="767"/>
      <c r="L31" s="767"/>
      <c r="M31" s="767"/>
      <c r="N31" s="767"/>
      <c r="O31" s="767"/>
      <c r="P31" s="767"/>
      <c r="Q31" s="767"/>
      <c r="R31" s="767"/>
      <c r="S31" s="767"/>
      <c r="T31" s="767"/>
      <c r="U31" s="767"/>
      <c r="V31" s="767"/>
      <c r="W31" s="767"/>
      <c r="X31" s="767"/>
      <c r="Y31" s="767"/>
    </row>
    <row r="32" spans="2:25" s="22" customFormat="1" ht="14.1" customHeight="1" x14ac:dyDescent="0.15">
      <c r="B32" s="767"/>
      <c r="C32" s="767"/>
      <c r="D32" s="767"/>
      <c r="E32" s="767"/>
      <c r="F32" s="767"/>
      <c r="G32" s="767"/>
      <c r="H32" s="767"/>
      <c r="I32" s="767"/>
      <c r="J32" s="767"/>
      <c r="K32" s="767"/>
      <c r="L32" s="767"/>
      <c r="M32" s="767"/>
      <c r="N32" s="767"/>
      <c r="O32" s="767"/>
      <c r="P32" s="767"/>
      <c r="Q32" s="767"/>
      <c r="R32" s="767"/>
      <c r="S32" s="767"/>
      <c r="T32" s="767"/>
      <c r="U32" s="767"/>
      <c r="V32" s="767"/>
      <c r="W32" s="767"/>
      <c r="X32" s="767"/>
      <c r="Y32" s="767"/>
    </row>
    <row r="33" spans="2:25" s="22" customFormat="1" ht="14.1" customHeight="1" x14ac:dyDescent="0.15">
      <c r="B33" s="767"/>
      <c r="C33" s="767"/>
      <c r="D33" s="767"/>
      <c r="E33" s="767"/>
      <c r="F33" s="767"/>
      <c r="G33" s="767"/>
      <c r="H33" s="767"/>
      <c r="I33" s="767"/>
      <c r="J33" s="767"/>
      <c r="K33" s="767"/>
      <c r="L33" s="767"/>
      <c r="M33" s="767"/>
      <c r="N33" s="767"/>
      <c r="O33" s="767"/>
      <c r="P33" s="767"/>
      <c r="Q33" s="767"/>
      <c r="R33" s="767"/>
      <c r="S33" s="767"/>
      <c r="T33" s="767"/>
      <c r="U33" s="767"/>
      <c r="V33" s="767"/>
      <c r="W33" s="767"/>
      <c r="X33" s="767"/>
      <c r="Y33" s="767"/>
    </row>
    <row r="34" spans="2:25" s="22" customFormat="1" ht="14.1" customHeight="1" x14ac:dyDescent="0.15">
      <c r="B34" s="767"/>
      <c r="C34" s="767"/>
      <c r="D34" s="767"/>
      <c r="E34" s="767"/>
      <c r="F34" s="767"/>
      <c r="G34" s="767"/>
      <c r="H34" s="767"/>
      <c r="I34" s="767"/>
      <c r="J34" s="767"/>
      <c r="K34" s="767"/>
      <c r="L34" s="767"/>
      <c r="M34" s="767"/>
      <c r="N34" s="767"/>
      <c r="O34" s="767"/>
      <c r="P34" s="767"/>
      <c r="Q34" s="767"/>
      <c r="R34" s="767"/>
      <c r="S34" s="767"/>
      <c r="T34" s="767"/>
      <c r="U34" s="767"/>
      <c r="V34" s="767"/>
      <c r="W34" s="767"/>
      <c r="X34" s="767"/>
      <c r="Y34" s="767"/>
    </row>
    <row r="35" spans="2:25" s="22" customFormat="1" ht="14.1" customHeight="1" x14ac:dyDescent="0.15">
      <c r="B35" s="767"/>
      <c r="C35" s="767"/>
      <c r="D35" s="767"/>
      <c r="E35" s="767"/>
      <c r="F35" s="767"/>
      <c r="G35" s="767"/>
      <c r="H35" s="767"/>
      <c r="I35" s="767"/>
      <c r="J35" s="767"/>
      <c r="K35" s="767"/>
      <c r="L35" s="767"/>
      <c r="M35" s="767"/>
      <c r="N35" s="767"/>
      <c r="O35" s="767"/>
      <c r="P35" s="767"/>
      <c r="Q35" s="767"/>
      <c r="R35" s="767"/>
      <c r="S35" s="767"/>
      <c r="T35" s="767"/>
      <c r="U35" s="767"/>
      <c r="V35" s="767"/>
      <c r="W35" s="767"/>
      <c r="X35" s="767"/>
      <c r="Y35" s="767"/>
    </row>
    <row r="36" spans="2:25" s="22" customFormat="1" ht="14.1" customHeight="1" x14ac:dyDescent="0.15">
      <c r="B36" s="767"/>
      <c r="C36" s="767"/>
      <c r="D36" s="767"/>
      <c r="E36" s="767"/>
      <c r="F36" s="767"/>
      <c r="G36" s="767"/>
      <c r="H36" s="767"/>
      <c r="I36" s="767"/>
      <c r="J36" s="767"/>
      <c r="K36" s="767"/>
      <c r="L36" s="767"/>
      <c r="M36" s="767"/>
      <c r="N36" s="767"/>
      <c r="O36" s="767"/>
      <c r="P36" s="767"/>
      <c r="Q36" s="767"/>
      <c r="R36" s="767"/>
      <c r="S36" s="767"/>
      <c r="T36" s="767"/>
      <c r="U36" s="767"/>
      <c r="V36" s="767"/>
      <c r="W36" s="767"/>
      <c r="X36" s="767"/>
      <c r="Y36" s="767"/>
    </row>
    <row r="37" spans="2:25" s="22" customFormat="1" ht="14.1" customHeight="1" x14ac:dyDescent="0.15">
      <c r="B37" s="767"/>
      <c r="C37" s="767"/>
      <c r="D37" s="767"/>
      <c r="E37" s="767"/>
      <c r="F37" s="767"/>
      <c r="G37" s="767"/>
      <c r="H37" s="767"/>
      <c r="I37" s="767"/>
      <c r="J37" s="767"/>
      <c r="K37" s="767"/>
      <c r="L37" s="767"/>
      <c r="M37" s="767"/>
      <c r="N37" s="767"/>
      <c r="O37" s="767"/>
      <c r="P37" s="767"/>
      <c r="Q37" s="767"/>
      <c r="R37" s="767"/>
      <c r="S37" s="767"/>
      <c r="T37" s="767"/>
      <c r="U37" s="767"/>
      <c r="V37" s="767"/>
      <c r="W37" s="767"/>
      <c r="X37" s="767"/>
      <c r="Y37" s="767"/>
    </row>
    <row r="38" spans="2:25" s="22" customFormat="1" ht="14.1" customHeight="1" x14ac:dyDescent="0.15">
      <c r="B38" s="767"/>
      <c r="C38" s="767"/>
      <c r="D38" s="767"/>
      <c r="E38" s="767"/>
      <c r="F38" s="767"/>
      <c r="G38" s="767"/>
      <c r="H38" s="767"/>
      <c r="I38" s="767"/>
      <c r="J38" s="767"/>
      <c r="K38" s="767"/>
      <c r="L38" s="767"/>
      <c r="M38" s="767"/>
      <c r="N38" s="767"/>
      <c r="O38" s="767"/>
      <c r="P38" s="767"/>
      <c r="Q38" s="767"/>
      <c r="R38" s="767"/>
      <c r="S38" s="767"/>
      <c r="T38" s="767"/>
      <c r="U38" s="767"/>
      <c r="V38" s="767"/>
      <c r="W38" s="767"/>
      <c r="X38" s="767"/>
      <c r="Y38" s="767"/>
    </row>
    <row r="39" spans="2:25" ht="15" customHeight="1" x14ac:dyDescent="0.15">
      <c r="B39" s="23"/>
      <c r="C39" s="26" t="s">
        <v>222</v>
      </c>
      <c r="D39" s="22"/>
      <c r="E39" s="23"/>
      <c r="F39" s="23"/>
      <c r="G39" s="23"/>
      <c r="H39" s="23"/>
      <c r="I39" s="23"/>
      <c r="J39" s="20"/>
      <c r="K39" s="20"/>
      <c r="L39" s="20"/>
      <c r="M39" s="20"/>
      <c r="N39" s="20"/>
      <c r="O39" s="20"/>
      <c r="P39" s="20"/>
      <c r="Q39" s="20"/>
      <c r="R39" s="24"/>
      <c r="S39" s="24"/>
      <c r="T39" s="24"/>
      <c r="U39" s="24"/>
      <c r="V39" s="24"/>
      <c r="W39" s="24"/>
      <c r="X39" s="24"/>
      <c r="Y39" s="24"/>
    </row>
    <row r="40" spans="2:25" ht="15" customHeight="1" x14ac:dyDescent="0.15">
      <c r="B40" s="20"/>
      <c r="C40" s="25" t="s">
        <v>212</v>
      </c>
      <c r="D40" s="22"/>
      <c r="E40" s="22"/>
      <c r="F40" s="22"/>
      <c r="G40" s="22"/>
      <c r="H40" s="22"/>
      <c r="I40" s="22"/>
      <c r="J40" s="22"/>
      <c r="K40" s="22"/>
      <c r="L40" s="22"/>
      <c r="M40" s="22"/>
      <c r="N40" s="22"/>
      <c r="O40" s="20"/>
      <c r="P40" s="25"/>
      <c r="Q40" s="22"/>
      <c r="R40" s="22"/>
      <c r="S40" s="22"/>
      <c r="T40" s="22"/>
      <c r="U40" s="22"/>
      <c r="V40" s="22"/>
      <c r="W40" s="22"/>
      <c r="X40" s="22"/>
      <c r="Y40" s="22"/>
    </row>
    <row r="41" spans="2:25" ht="15" customHeight="1" x14ac:dyDescent="0.15">
      <c r="C41" s="25" t="s">
        <v>564</v>
      </c>
      <c r="E41" s="25"/>
      <c r="F41" s="20"/>
      <c r="G41" s="22"/>
      <c r="H41" s="22"/>
      <c r="I41" s="22"/>
      <c r="J41" s="22"/>
      <c r="K41" s="22"/>
      <c r="L41" s="21"/>
      <c r="M41" s="22"/>
      <c r="N41" s="22"/>
      <c r="O41" s="22"/>
      <c r="P41" s="20"/>
      <c r="Q41" s="25"/>
      <c r="R41" s="20"/>
      <c r="S41" s="22"/>
      <c r="T41" s="22"/>
      <c r="U41" s="22"/>
      <c r="V41" s="22"/>
      <c r="W41" s="22"/>
      <c r="X41" s="22"/>
      <c r="Y41" s="22"/>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7"/>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0.19685039370078741" right="0.19685039370078741" top="0.39370078740157483" bottom="0.19685039370078741" header="0.51181102362204722" footer="0.27559055118110237"/>
  <pageSetup paperSize="9" scale="88" fitToWidth="0" fitToHeight="0" orientation="landscape" r:id="rId1"/>
  <headerFooter alignWithMargins="0"/>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246</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674</v>
      </c>
      <c r="F4" s="799"/>
      <c r="G4" s="799"/>
      <c r="H4" s="799"/>
      <c r="I4" s="800"/>
      <c r="J4" s="801" t="s">
        <v>18</v>
      </c>
      <c r="K4" s="802"/>
      <c r="L4" s="803"/>
      <c r="M4" s="785" t="s">
        <v>602</v>
      </c>
      <c r="N4" s="786"/>
      <c r="O4" s="786"/>
      <c r="P4" s="786"/>
      <c r="Q4" s="786"/>
      <c r="R4" s="787"/>
      <c r="S4" s="425" t="s">
        <v>454</v>
      </c>
      <c r="T4" s="426"/>
      <c r="U4" s="426"/>
      <c r="V4" s="427"/>
      <c r="W4" s="804" t="s">
        <v>608</v>
      </c>
      <c r="X4" s="805"/>
      <c r="Y4" s="805"/>
      <c r="Z4" s="805"/>
      <c r="AA4" s="805"/>
      <c r="AB4" s="806"/>
      <c r="AC4" s="425" t="s">
        <v>185</v>
      </c>
      <c r="AD4" s="426"/>
      <c r="AE4" s="427"/>
      <c r="AF4" s="807">
        <v>45848</v>
      </c>
      <c r="AG4" s="808"/>
      <c r="AH4" s="808"/>
      <c r="AI4" s="809"/>
    </row>
    <row r="5" spans="2:35" ht="20.100000000000001" customHeight="1" x14ac:dyDescent="0.15">
      <c r="B5" s="776" t="s">
        <v>0</v>
      </c>
      <c r="C5" s="777"/>
      <c r="D5" s="778"/>
      <c r="E5" s="779" t="s">
        <v>600</v>
      </c>
      <c r="F5" s="780"/>
      <c r="G5" s="780"/>
      <c r="H5" s="780"/>
      <c r="I5" s="781"/>
      <c r="J5" s="782" t="s">
        <v>1</v>
      </c>
      <c r="K5" s="783"/>
      <c r="L5" s="784"/>
      <c r="M5" s="785" t="s">
        <v>604</v>
      </c>
      <c r="N5" s="786"/>
      <c r="O5" s="786"/>
      <c r="P5" s="786"/>
      <c r="Q5" s="786"/>
      <c r="R5" s="787"/>
      <c r="S5" s="428"/>
      <c r="T5" s="429"/>
      <c r="U5" s="429"/>
      <c r="V5" s="430"/>
      <c r="W5" s="788" t="s">
        <v>609</v>
      </c>
      <c r="X5" s="789"/>
      <c r="Y5" s="789"/>
      <c r="Z5" s="789"/>
      <c r="AA5" s="789"/>
      <c r="AB5" s="790"/>
      <c r="AC5" s="428"/>
      <c r="AD5" s="429"/>
      <c r="AE5" s="430"/>
      <c r="AF5" s="810"/>
      <c r="AG5" s="811"/>
      <c r="AH5" s="811"/>
      <c r="AI5" s="812"/>
    </row>
    <row r="6" spans="2:35" ht="26.25" customHeight="1" x14ac:dyDescent="0.2">
      <c r="B6" s="768" t="s">
        <v>20</v>
      </c>
      <c r="C6" s="771" t="s">
        <v>19</v>
      </c>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772"/>
      <c r="AD6" s="772"/>
      <c r="AE6" s="772"/>
      <c r="AF6" s="772"/>
      <c r="AG6" s="772"/>
      <c r="AH6" s="772"/>
      <c r="AI6" s="773"/>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400000000000006"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406</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V18:AI18"/>
    <mergeCell ref="B5:D5"/>
    <mergeCell ref="E5:I5"/>
    <mergeCell ref="J5:L5"/>
    <mergeCell ref="M5:R5"/>
    <mergeCell ref="W5:AB5"/>
    <mergeCell ref="S4:V5"/>
    <mergeCell ref="C7:AI17"/>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247</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674</v>
      </c>
      <c r="F4" s="799"/>
      <c r="G4" s="799"/>
      <c r="H4" s="799"/>
      <c r="I4" s="800"/>
      <c r="J4" s="801" t="s">
        <v>18</v>
      </c>
      <c r="K4" s="802"/>
      <c r="L4" s="803"/>
      <c r="M4" s="785" t="s">
        <v>602</v>
      </c>
      <c r="N4" s="786"/>
      <c r="O4" s="786"/>
      <c r="P4" s="786"/>
      <c r="Q4" s="786"/>
      <c r="R4" s="787"/>
      <c r="S4" s="425" t="s">
        <v>454</v>
      </c>
      <c r="T4" s="426"/>
      <c r="U4" s="426"/>
      <c r="V4" s="427"/>
      <c r="W4" s="804" t="s">
        <v>608</v>
      </c>
      <c r="X4" s="805"/>
      <c r="Y4" s="805"/>
      <c r="Z4" s="805"/>
      <c r="AA4" s="805"/>
      <c r="AB4" s="806"/>
      <c r="AC4" s="425" t="s">
        <v>185</v>
      </c>
      <c r="AD4" s="426"/>
      <c r="AE4" s="427"/>
      <c r="AF4" s="807">
        <v>45848</v>
      </c>
      <c r="AG4" s="808"/>
      <c r="AH4" s="808"/>
      <c r="AI4" s="809"/>
    </row>
    <row r="5" spans="2:35" ht="20.100000000000001" customHeight="1" x14ac:dyDescent="0.15">
      <c r="B5" s="776" t="s">
        <v>0</v>
      </c>
      <c r="C5" s="777"/>
      <c r="D5" s="778"/>
      <c r="E5" s="779" t="s">
        <v>600</v>
      </c>
      <c r="F5" s="780"/>
      <c r="G5" s="780"/>
      <c r="H5" s="780"/>
      <c r="I5" s="781"/>
      <c r="J5" s="782" t="s">
        <v>1</v>
      </c>
      <c r="K5" s="783"/>
      <c r="L5" s="784"/>
      <c r="M5" s="785" t="s">
        <v>604</v>
      </c>
      <c r="N5" s="786"/>
      <c r="O5" s="786"/>
      <c r="P5" s="786"/>
      <c r="Q5" s="786"/>
      <c r="R5" s="787"/>
      <c r="S5" s="428"/>
      <c r="T5" s="429"/>
      <c r="U5" s="429"/>
      <c r="V5" s="430"/>
      <c r="W5" s="788" t="s">
        <v>609</v>
      </c>
      <c r="X5" s="789"/>
      <c r="Y5" s="789"/>
      <c r="Z5" s="789"/>
      <c r="AA5" s="789"/>
      <c r="AB5" s="790"/>
      <c r="AC5" s="428"/>
      <c r="AD5" s="429"/>
      <c r="AE5" s="430"/>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C7:AI17"/>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6599C-077D-40D3-B307-A7BB92DC3348}">
  <sheetPr codeName="Sheet35"/>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247</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674</v>
      </c>
      <c r="F4" s="799"/>
      <c r="G4" s="799"/>
      <c r="H4" s="799"/>
      <c r="I4" s="800"/>
      <c r="J4" s="801" t="s">
        <v>18</v>
      </c>
      <c r="K4" s="802"/>
      <c r="L4" s="803"/>
      <c r="M4" s="785" t="s">
        <v>602</v>
      </c>
      <c r="N4" s="786"/>
      <c r="O4" s="786"/>
      <c r="P4" s="786"/>
      <c r="Q4" s="786"/>
      <c r="R4" s="787"/>
      <c r="S4" s="425" t="s">
        <v>454</v>
      </c>
      <c r="T4" s="426"/>
      <c r="U4" s="426"/>
      <c r="V4" s="427"/>
      <c r="W4" s="804" t="s">
        <v>608</v>
      </c>
      <c r="X4" s="805"/>
      <c r="Y4" s="805"/>
      <c r="Z4" s="805"/>
      <c r="AA4" s="805"/>
      <c r="AB4" s="806"/>
      <c r="AC4" s="425" t="s">
        <v>185</v>
      </c>
      <c r="AD4" s="426"/>
      <c r="AE4" s="427"/>
      <c r="AF4" s="807">
        <v>45848</v>
      </c>
      <c r="AG4" s="808"/>
      <c r="AH4" s="808"/>
      <c r="AI4" s="809"/>
    </row>
    <row r="5" spans="2:35" ht="20.100000000000001" customHeight="1" x14ac:dyDescent="0.15">
      <c r="B5" s="776" t="s">
        <v>0</v>
      </c>
      <c r="C5" s="777"/>
      <c r="D5" s="778"/>
      <c r="E5" s="779" t="s">
        <v>600</v>
      </c>
      <c r="F5" s="780"/>
      <c r="G5" s="780"/>
      <c r="H5" s="780"/>
      <c r="I5" s="781"/>
      <c r="J5" s="782" t="s">
        <v>1</v>
      </c>
      <c r="K5" s="783"/>
      <c r="L5" s="784"/>
      <c r="M5" s="785" t="s">
        <v>604</v>
      </c>
      <c r="N5" s="786"/>
      <c r="O5" s="786"/>
      <c r="P5" s="786"/>
      <c r="Q5" s="786"/>
      <c r="R5" s="787"/>
      <c r="S5" s="428"/>
      <c r="T5" s="429"/>
      <c r="U5" s="429"/>
      <c r="V5" s="430"/>
      <c r="W5" s="788" t="s">
        <v>609</v>
      </c>
      <c r="X5" s="789"/>
      <c r="Y5" s="789"/>
      <c r="Z5" s="789"/>
      <c r="AA5" s="789"/>
      <c r="AB5" s="790"/>
      <c r="AC5" s="428"/>
      <c r="AD5" s="429"/>
      <c r="AE5" s="430"/>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I17"/>
    <mergeCell ref="V18:AI18"/>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503C8-06CA-47C3-906E-90E2B0F188CD}">
  <sheetPr codeName="Sheet36"/>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247</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674</v>
      </c>
      <c r="F4" s="799"/>
      <c r="G4" s="799"/>
      <c r="H4" s="799"/>
      <c r="I4" s="800"/>
      <c r="J4" s="801" t="s">
        <v>18</v>
      </c>
      <c r="K4" s="802"/>
      <c r="L4" s="803"/>
      <c r="M4" s="785" t="s">
        <v>602</v>
      </c>
      <c r="N4" s="786"/>
      <c r="O4" s="786"/>
      <c r="P4" s="786"/>
      <c r="Q4" s="786"/>
      <c r="R4" s="787"/>
      <c r="S4" s="425" t="s">
        <v>454</v>
      </c>
      <c r="T4" s="426"/>
      <c r="U4" s="426"/>
      <c r="V4" s="427"/>
      <c r="W4" s="804" t="s">
        <v>608</v>
      </c>
      <c r="X4" s="805"/>
      <c r="Y4" s="805"/>
      <c r="Z4" s="805"/>
      <c r="AA4" s="805"/>
      <c r="AB4" s="806"/>
      <c r="AC4" s="425" t="s">
        <v>185</v>
      </c>
      <c r="AD4" s="426"/>
      <c r="AE4" s="427"/>
      <c r="AF4" s="807">
        <v>45848</v>
      </c>
      <c r="AG4" s="808"/>
      <c r="AH4" s="808"/>
      <c r="AI4" s="809"/>
    </row>
    <row r="5" spans="2:35" ht="20.100000000000001" customHeight="1" x14ac:dyDescent="0.15">
      <c r="B5" s="776" t="s">
        <v>0</v>
      </c>
      <c r="C5" s="777"/>
      <c r="D5" s="778"/>
      <c r="E5" s="779" t="s">
        <v>600</v>
      </c>
      <c r="F5" s="780"/>
      <c r="G5" s="780"/>
      <c r="H5" s="780"/>
      <c r="I5" s="781"/>
      <c r="J5" s="782" t="s">
        <v>1</v>
      </c>
      <c r="K5" s="783"/>
      <c r="L5" s="784"/>
      <c r="M5" s="785" t="s">
        <v>604</v>
      </c>
      <c r="N5" s="786"/>
      <c r="O5" s="786"/>
      <c r="P5" s="786"/>
      <c r="Q5" s="786"/>
      <c r="R5" s="787"/>
      <c r="S5" s="428"/>
      <c r="T5" s="429"/>
      <c r="U5" s="429"/>
      <c r="V5" s="430"/>
      <c r="W5" s="788" t="s">
        <v>609</v>
      </c>
      <c r="X5" s="789"/>
      <c r="Y5" s="789"/>
      <c r="Z5" s="789"/>
      <c r="AA5" s="789"/>
      <c r="AB5" s="790"/>
      <c r="AC5" s="428"/>
      <c r="AD5" s="429"/>
      <c r="AE5" s="430"/>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I17"/>
    <mergeCell ref="V18:AI18"/>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997E6-3838-434F-9793-B17A804A3D8C}">
  <sheetPr codeName="Sheet37"/>
  <dimension ref="B2:AI19"/>
  <sheetViews>
    <sheetView showGridLines="0" view="pageBreakPreview" zoomScaleNormal="100" zoomScaleSheetLayoutView="100" workbookViewId="0"/>
  </sheetViews>
  <sheetFormatPr defaultColWidth="9" defaultRowHeight="12" x14ac:dyDescent="0.15"/>
  <cols>
    <col min="1" max="1" width="1.625" style="172" customWidth="1"/>
    <col min="2" max="2" width="3.25" style="172" customWidth="1"/>
    <col min="3" max="35" width="4.25" style="172" customWidth="1"/>
    <col min="36" max="36" width="1.375" style="172" customWidth="1"/>
    <col min="37" max="16384" width="9" style="172"/>
  </cols>
  <sheetData>
    <row r="2" spans="2:35" ht="8.25" customHeight="1" x14ac:dyDescent="0.15"/>
    <row r="3" spans="2:35" ht="24.95" customHeight="1" x14ac:dyDescent="0.15">
      <c r="B3" s="375" t="s">
        <v>247</v>
      </c>
      <c r="C3" s="375"/>
      <c r="D3" s="375"/>
      <c r="E3" s="794"/>
      <c r="F3" s="794"/>
      <c r="G3" s="794"/>
      <c r="H3" s="794"/>
      <c r="I3" s="794"/>
      <c r="J3" s="375"/>
      <c r="K3" s="375"/>
      <c r="L3" s="375"/>
      <c r="M3" s="375"/>
      <c r="N3" s="375"/>
      <c r="O3" s="375"/>
      <c r="P3" s="375"/>
      <c r="Q3" s="375"/>
      <c r="R3" s="375"/>
      <c r="S3" s="375"/>
      <c r="T3" s="375"/>
      <c r="U3" s="375"/>
      <c r="V3" s="375"/>
      <c r="W3" s="375"/>
      <c r="X3" s="375"/>
      <c r="Y3" s="375"/>
      <c r="Z3" s="375"/>
      <c r="AA3" s="375"/>
      <c r="AB3" s="375"/>
      <c r="AC3" s="375"/>
      <c r="AD3" s="375"/>
      <c r="AE3" s="375"/>
      <c r="AF3" s="375"/>
      <c r="AG3" s="375"/>
      <c r="AH3" s="375"/>
      <c r="AI3" s="375"/>
    </row>
    <row r="4" spans="2:35" ht="20.100000000000001" customHeight="1" x14ac:dyDescent="0.15">
      <c r="B4" s="795" t="s">
        <v>17</v>
      </c>
      <c r="C4" s="796"/>
      <c r="D4" s="797"/>
      <c r="E4" s="798" t="s">
        <v>674</v>
      </c>
      <c r="F4" s="799"/>
      <c r="G4" s="799"/>
      <c r="H4" s="799"/>
      <c r="I4" s="800"/>
      <c r="J4" s="801" t="s">
        <v>18</v>
      </c>
      <c r="K4" s="802"/>
      <c r="L4" s="803"/>
      <c r="M4" s="785" t="s">
        <v>602</v>
      </c>
      <c r="N4" s="786"/>
      <c r="O4" s="786"/>
      <c r="P4" s="786"/>
      <c r="Q4" s="786"/>
      <c r="R4" s="787"/>
      <c r="S4" s="425" t="s">
        <v>454</v>
      </c>
      <c r="T4" s="426"/>
      <c r="U4" s="426"/>
      <c r="V4" s="427"/>
      <c r="W4" s="804" t="s">
        <v>608</v>
      </c>
      <c r="X4" s="805"/>
      <c r="Y4" s="805"/>
      <c r="Z4" s="805"/>
      <c r="AA4" s="805"/>
      <c r="AB4" s="806"/>
      <c r="AC4" s="425" t="s">
        <v>185</v>
      </c>
      <c r="AD4" s="426"/>
      <c r="AE4" s="427"/>
      <c r="AF4" s="807">
        <v>45848</v>
      </c>
      <c r="AG4" s="808"/>
      <c r="AH4" s="808"/>
      <c r="AI4" s="809"/>
    </row>
    <row r="5" spans="2:35" ht="20.100000000000001" customHeight="1" x14ac:dyDescent="0.15">
      <c r="B5" s="776" t="s">
        <v>0</v>
      </c>
      <c r="C5" s="777"/>
      <c r="D5" s="778"/>
      <c r="E5" s="779" t="s">
        <v>600</v>
      </c>
      <c r="F5" s="780"/>
      <c r="G5" s="780"/>
      <c r="H5" s="780"/>
      <c r="I5" s="781"/>
      <c r="J5" s="782" t="s">
        <v>1</v>
      </c>
      <c r="K5" s="783"/>
      <c r="L5" s="784"/>
      <c r="M5" s="785" t="s">
        <v>604</v>
      </c>
      <c r="N5" s="786"/>
      <c r="O5" s="786"/>
      <c r="P5" s="786"/>
      <c r="Q5" s="786"/>
      <c r="R5" s="787"/>
      <c r="S5" s="428"/>
      <c r="T5" s="429"/>
      <c r="U5" s="429"/>
      <c r="V5" s="430"/>
      <c r="W5" s="788" t="s">
        <v>609</v>
      </c>
      <c r="X5" s="789"/>
      <c r="Y5" s="789"/>
      <c r="Z5" s="789"/>
      <c r="AA5" s="789"/>
      <c r="AB5" s="790"/>
      <c r="AC5" s="428"/>
      <c r="AD5" s="429"/>
      <c r="AE5" s="430"/>
      <c r="AF5" s="810"/>
      <c r="AG5" s="811"/>
      <c r="AH5" s="811"/>
      <c r="AI5" s="812"/>
    </row>
    <row r="6" spans="2:35" ht="26.25" customHeight="1" x14ac:dyDescent="0.2">
      <c r="B6" s="769" t="s">
        <v>20</v>
      </c>
      <c r="C6" s="813" t="s">
        <v>19</v>
      </c>
      <c r="D6" s="814"/>
      <c r="E6" s="814"/>
      <c r="F6" s="814"/>
      <c r="G6" s="814"/>
      <c r="H6" s="814"/>
      <c r="I6" s="814"/>
      <c r="J6" s="814"/>
      <c r="K6" s="814"/>
      <c r="L6" s="814"/>
      <c r="M6" s="814"/>
      <c r="N6" s="814"/>
      <c r="O6" s="814"/>
      <c r="P6" s="814"/>
      <c r="Q6" s="814"/>
      <c r="R6" s="814"/>
      <c r="S6" s="814"/>
      <c r="T6" s="814"/>
      <c r="U6" s="814"/>
      <c r="V6" s="814"/>
      <c r="W6" s="814"/>
      <c r="X6" s="814"/>
      <c r="Y6" s="814"/>
      <c r="Z6" s="814"/>
      <c r="AA6" s="814"/>
      <c r="AB6" s="814"/>
      <c r="AC6" s="814"/>
      <c r="AD6" s="814"/>
      <c r="AE6" s="814"/>
      <c r="AF6" s="814"/>
      <c r="AG6" s="814"/>
      <c r="AH6" s="814"/>
      <c r="AI6" s="815"/>
    </row>
    <row r="7" spans="2:35" ht="35.450000000000003" customHeight="1" x14ac:dyDescent="0.15">
      <c r="B7" s="769"/>
      <c r="C7" s="791"/>
      <c r="D7" s="792"/>
      <c r="E7" s="792"/>
      <c r="F7" s="792"/>
      <c r="G7" s="792"/>
      <c r="H7" s="792"/>
      <c r="I7" s="792"/>
      <c r="J7" s="792"/>
      <c r="K7" s="792"/>
      <c r="L7" s="792"/>
      <c r="M7" s="792"/>
      <c r="N7" s="792"/>
      <c r="O7" s="792"/>
      <c r="P7" s="792"/>
      <c r="Q7" s="792"/>
      <c r="R7" s="792"/>
      <c r="S7" s="792"/>
      <c r="T7" s="792"/>
      <c r="U7" s="792"/>
      <c r="V7" s="792"/>
      <c r="W7" s="792"/>
      <c r="X7" s="792"/>
      <c r="Y7" s="792"/>
      <c r="Z7" s="792"/>
      <c r="AA7" s="792"/>
      <c r="AB7" s="792"/>
      <c r="AC7" s="792"/>
      <c r="AD7" s="792"/>
      <c r="AE7" s="792"/>
      <c r="AF7" s="792"/>
      <c r="AG7" s="792"/>
      <c r="AH7" s="792"/>
      <c r="AI7" s="793"/>
    </row>
    <row r="8" spans="2:35" ht="35.450000000000003" customHeight="1" x14ac:dyDescent="0.15">
      <c r="B8" s="769"/>
      <c r="C8" s="791"/>
      <c r="D8" s="792"/>
      <c r="E8" s="792"/>
      <c r="F8" s="792"/>
      <c r="G8" s="792"/>
      <c r="H8" s="792"/>
      <c r="I8" s="792"/>
      <c r="J8" s="792"/>
      <c r="K8" s="792"/>
      <c r="L8" s="792"/>
      <c r="M8" s="792"/>
      <c r="N8" s="792"/>
      <c r="O8" s="792"/>
      <c r="P8" s="792"/>
      <c r="Q8" s="792"/>
      <c r="R8" s="792"/>
      <c r="S8" s="792"/>
      <c r="T8" s="792"/>
      <c r="U8" s="792"/>
      <c r="V8" s="792"/>
      <c r="W8" s="792"/>
      <c r="X8" s="792"/>
      <c r="Y8" s="792"/>
      <c r="Z8" s="792"/>
      <c r="AA8" s="792"/>
      <c r="AB8" s="792"/>
      <c r="AC8" s="792"/>
      <c r="AD8" s="792"/>
      <c r="AE8" s="792"/>
      <c r="AF8" s="792"/>
      <c r="AG8" s="792"/>
      <c r="AH8" s="792"/>
      <c r="AI8" s="793"/>
    </row>
    <row r="9" spans="2:35" ht="35.450000000000003" customHeight="1" x14ac:dyDescent="0.15">
      <c r="B9" s="769"/>
      <c r="C9" s="791"/>
      <c r="D9" s="792"/>
      <c r="E9" s="792"/>
      <c r="F9" s="792"/>
      <c r="G9" s="792"/>
      <c r="H9" s="792"/>
      <c r="I9" s="792"/>
      <c r="J9" s="792"/>
      <c r="K9" s="792"/>
      <c r="L9" s="792"/>
      <c r="M9" s="792"/>
      <c r="N9" s="792"/>
      <c r="O9" s="792"/>
      <c r="P9" s="792"/>
      <c r="Q9" s="792"/>
      <c r="R9" s="792"/>
      <c r="S9" s="792"/>
      <c r="T9" s="792"/>
      <c r="U9" s="792"/>
      <c r="V9" s="792"/>
      <c r="W9" s="792"/>
      <c r="X9" s="792"/>
      <c r="Y9" s="792"/>
      <c r="Z9" s="792"/>
      <c r="AA9" s="792"/>
      <c r="AB9" s="792"/>
      <c r="AC9" s="792"/>
      <c r="AD9" s="792"/>
      <c r="AE9" s="792"/>
      <c r="AF9" s="792"/>
      <c r="AG9" s="792"/>
      <c r="AH9" s="792"/>
      <c r="AI9" s="793"/>
    </row>
    <row r="10" spans="2:35" ht="35.450000000000003" customHeight="1" x14ac:dyDescent="0.15">
      <c r="B10" s="769"/>
      <c r="C10" s="791"/>
      <c r="D10" s="792"/>
      <c r="E10" s="792"/>
      <c r="F10" s="792"/>
      <c r="G10" s="792"/>
      <c r="H10" s="792"/>
      <c r="I10" s="792"/>
      <c r="J10" s="792"/>
      <c r="K10" s="792"/>
      <c r="L10" s="792"/>
      <c r="M10" s="792"/>
      <c r="N10" s="792"/>
      <c r="O10" s="792"/>
      <c r="P10" s="792"/>
      <c r="Q10" s="792"/>
      <c r="R10" s="792"/>
      <c r="S10" s="792"/>
      <c r="T10" s="792"/>
      <c r="U10" s="792"/>
      <c r="V10" s="792"/>
      <c r="W10" s="792"/>
      <c r="X10" s="792"/>
      <c r="Y10" s="792"/>
      <c r="Z10" s="792"/>
      <c r="AA10" s="792"/>
      <c r="AB10" s="792"/>
      <c r="AC10" s="792"/>
      <c r="AD10" s="792"/>
      <c r="AE10" s="792"/>
      <c r="AF10" s="792"/>
      <c r="AG10" s="792"/>
      <c r="AH10" s="792"/>
      <c r="AI10" s="793"/>
    </row>
    <row r="11" spans="2:35" ht="35.450000000000003" customHeight="1" x14ac:dyDescent="0.15">
      <c r="B11" s="769"/>
      <c r="C11" s="791"/>
      <c r="D11" s="792"/>
      <c r="E11" s="792"/>
      <c r="F11" s="792"/>
      <c r="G11" s="792"/>
      <c r="H11" s="792"/>
      <c r="I11" s="792"/>
      <c r="J11" s="792"/>
      <c r="K11" s="792"/>
      <c r="L11" s="792"/>
      <c r="M11" s="792"/>
      <c r="N11" s="792"/>
      <c r="O11" s="792"/>
      <c r="P11" s="792"/>
      <c r="Q11" s="792"/>
      <c r="R11" s="792"/>
      <c r="S11" s="792"/>
      <c r="T11" s="792"/>
      <c r="U11" s="792"/>
      <c r="V11" s="792"/>
      <c r="W11" s="792"/>
      <c r="X11" s="792"/>
      <c r="Y11" s="792"/>
      <c r="Z11" s="792"/>
      <c r="AA11" s="792"/>
      <c r="AB11" s="792"/>
      <c r="AC11" s="792"/>
      <c r="AD11" s="792"/>
      <c r="AE11" s="792"/>
      <c r="AF11" s="792"/>
      <c r="AG11" s="792"/>
      <c r="AH11" s="792"/>
      <c r="AI11" s="793"/>
    </row>
    <row r="12" spans="2:35" ht="35.450000000000003" customHeight="1" x14ac:dyDescent="0.15">
      <c r="B12" s="769"/>
      <c r="C12" s="791"/>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3"/>
    </row>
    <row r="13" spans="2:35" ht="35.450000000000003" customHeight="1" x14ac:dyDescent="0.15">
      <c r="B13" s="769"/>
      <c r="C13" s="791"/>
      <c r="D13" s="792"/>
      <c r="E13" s="792"/>
      <c r="F13" s="792"/>
      <c r="G13" s="792"/>
      <c r="H13" s="792"/>
      <c r="I13" s="792"/>
      <c r="J13" s="792"/>
      <c r="K13" s="792"/>
      <c r="L13" s="792"/>
      <c r="M13" s="792"/>
      <c r="N13" s="792"/>
      <c r="O13" s="792"/>
      <c r="P13" s="792"/>
      <c r="Q13" s="792"/>
      <c r="R13" s="792"/>
      <c r="S13" s="792"/>
      <c r="T13" s="792"/>
      <c r="U13" s="792"/>
      <c r="V13" s="792"/>
      <c r="W13" s="792"/>
      <c r="X13" s="792"/>
      <c r="Y13" s="792"/>
      <c r="Z13" s="792"/>
      <c r="AA13" s="792"/>
      <c r="AB13" s="792"/>
      <c r="AC13" s="792"/>
      <c r="AD13" s="792"/>
      <c r="AE13" s="792"/>
      <c r="AF13" s="792"/>
      <c r="AG13" s="792"/>
      <c r="AH13" s="792"/>
      <c r="AI13" s="793"/>
    </row>
    <row r="14" spans="2:35" ht="35.450000000000003" customHeight="1" x14ac:dyDescent="0.15">
      <c r="B14" s="769"/>
      <c r="C14" s="791"/>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3"/>
    </row>
    <row r="15" spans="2:35" ht="35.450000000000003" customHeight="1" x14ac:dyDescent="0.15">
      <c r="B15" s="769"/>
      <c r="C15" s="791"/>
      <c r="D15" s="792"/>
      <c r="E15" s="792"/>
      <c r="F15" s="792"/>
      <c r="G15" s="792"/>
      <c r="H15" s="792"/>
      <c r="I15" s="792"/>
      <c r="J15" s="792"/>
      <c r="K15" s="792"/>
      <c r="L15" s="792"/>
      <c r="M15" s="792"/>
      <c r="N15" s="792"/>
      <c r="O15" s="792"/>
      <c r="P15" s="792"/>
      <c r="Q15" s="792"/>
      <c r="R15" s="792"/>
      <c r="S15" s="792"/>
      <c r="T15" s="792"/>
      <c r="U15" s="792"/>
      <c r="V15" s="792"/>
      <c r="W15" s="792"/>
      <c r="X15" s="792"/>
      <c r="Y15" s="792"/>
      <c r="Z15" s="792"/>
      <c r="AA15" s="792"/>
      <c r="AB15" s="792"/>
      <c r="AC15" s="792"/>
      <c r="AD15" s="792"/>
      <c r="AE15" s="792"/>
      <c r="AF15" s="792"/>
      <c r="AG15" s="792"/>
      <c r="AH15" s="792"/>
      <c r="AI15" s="793"/>
    </row>
    <row r="16" spans="2:35" ht="35.450000000000003" customHeight="1" x14ac:dyDescent="0.15">
      <c r="B16" s="769"/>
      <c r="C16" s="791"/>
      <c r="D16" s="792"/>
      <c r="E16" s="792"/>
      <c r="F16" s="792"/>
      <c r="G16" s="792"/>
      <c r="H16" s="792"/>
      <c r="I16" s="792"/>
      <c r="J16" s="792"/>
      <c r="K16" s="792"/>
      <c r="L16" s="792"/>
      <c r="M16" s="792"/>
      <c r="N16" s="792"/>
      <c r="O16" s="792"/>
      <c r="P16" s="792"/>
      <c r="Q16" s="792"/>
      <c r="R16" s="792"/>
      <c r="S16" s="792"/>
      <c r="T16" s="792"/>
      <c r="U16" s="792"/>
      <c r="V16" s="792"/>
      <c r="W16" s="792"/>
      <c r="X16" s="792"/>
      <c r="Y16" s="792"/>
      <c r="Z16" s="792"/>
      <c r="AA16" s="792"/>
      <c r="AB16" s="792"/>
      <c r="AC16" s="792"/>
      <c r="AD16" s="792"/>
      <c r="AE16" s="792"/>
      <c r="AF16" s="792"/>
      <c r="AG16" s="792"/>
      <c r="AH16" s="792"/>
      <c r="AI16" s="793"/>
    </row>
    <row r="17" spans="2:35" ht="22.5" customHeight="1" x14ac:dyDescent="0.15">
      <c r="B17" s="769"/>
      <c r="C17" s="791"/>
      <c r="D17" s="792"/>
      <c r="E17" s="792"/>
      <c r="F17" s="792"/>
      <c r="G17" s="792"/>
      <c r="H17" s="792"/>
      <c r="I17" s="792"/>
      <c r="J17" s="792"/>
      <c r="K17" s="792"/>
      <c r="L17" s="792"/>
      <c r="M17" s="792"/>
      <c r="N17" s="792"/>
      <c r="O17" s="792"/>
      <c r="P17" s="792"/>
      <c r="Q17" s="792"/>
      <c r="R17" s="792"/>
      <c r="S17" s="792"/>
      <c r="T17" s="792"/>
      <c r="U17" s="792"/>
      <c r="V17" s="792"/>
      <c r="W17" s="792"/>
      <c r="X17" s="792"/>
      <c r="Y17" s="792"/>
      <c r="Z17" s="792"/>
      <c r="AA17" s="792"/>
      <c r="AB17" s="792"/>
      <c r="AC17" s="792"/>
      <c r="AD17" s="792"/>
      <c r="AE17" s="792"/>
      <c r="AF17" s="792"/>
      <c r="AG17" s="792"/>
      <c r="AH17" s="792"/>
      <c r="AI17" s="793"/>
    </row>
    <row r="18" spans="2:35" ht="78.75" customHeight="1" x14ac:dyDescent="0.15">
      <c r="B18" s="770"/>
      <c r="C18" s="173"/>
      <c r="D18" s="174"/>
      <c r="E18" s="175"/>
      <c r="F18" s="176"/>
      <c r="G18" s="176"/>
      <c r="H18" s="174"/>
      <c r="I18" s="174"/>
      <c r="J18" s="174"/>
      <c r="K18" s="174"/>
      <c r="L18" s="174"/>
      <c r="M18" s="174"/>
      <c r="N18" s="174"/>
      <c r="O18" s="174"/>
      <c r="P18" s="174"/>
      <c r="Q18" s="174"/>
      <c r="R18" s="174"/>
      <c r="S18" s="177"/>
      <c r="T18" s="177"/>
      <c r="U18" s="177"/>
      <c r="V18" s="774" t="s">
        <v>565</v>
      </c>
      <c r="W18" s="774"/>
      <c r="X18" s="774"/>
      <c r="Y18" s="774"/>
      <c r="Z18" s="774"/>
      <c r="AA18" s="774"/>
      <c r="AB18" s="774"/>
      <c r="AC18" s="774"/>
      <c r="AD18" s="774"/>
      <c r="AE18" s="774"/>
      <c r="AF18" s="774"/>
      <c r="AG18" s="774"/>
      <c r="AH18" s="774"/>
      <c r="AI18" s="775"/>
    </row>
    <row r="19" spans="2:35" ht="15" customHeight="1" x14ac:dyDescent="0.15"/>
  </sheetData>
  <mergeCells count="18">
    <mergeCell ref="B3:AI3"/>
    <mergeCell ref="B4:D4"/>
    <mergeCell ref="E4:I4"/>
    <mergeCell ref="J4:L4"/>
    <mergeCell ref="M4:R4"/>
    <mergeCell ref="S4:V5"/>
    <mergeCell ref="W4:AB4"/>
    <mergeCell ref="AC4:AE5"/>
    <mergeCell ref="AF4:AI5"/>
    <mergeCell ref="B5:D5"/>
    <mergeCell ref="E5:I5"/>
    <mergeCell ref="J5:L5"/>
    <mergeCell ref="M5:R5"/>
    <mergeCell ref="W5:AB5"/>
    <mergeCell ref="B6:B18"/>
    <mergeCell ref="C6:AI6"/>
    <mergeCell ref="C7:AI17"/>
    <mergeCell ref="V18:AI18"/>
  </mergeCells>
  <phoneticPr fontId="7"/>
  <printOptions horizontalCentered="1" verticalCentered="1"/>
  <pageMargins left="0.19685039370078741" right="0.19685039370078741" top="0.39370078740157483" bottom="0.19685039370078741" header="0.51181102362204722" footer="0.27559055118110237"/>
  <pageSetup paperSize="9" fitToHeight="0" orientation="landscape" copies="2" r:id="rId1"/>
  <headerFooter alignWithMargins="0"/>
  <rowBreaks count="1" manualBreakCount="1">
    <brk id="2" max="16383"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5"/>
  <dimension ref="B1:CH53"/>
  <sheetViews>
    <sheetView showGridLines="0" view="pageBreakPreview" zoomScaleNormal="115" zoomScaleSheetLayoutView="100" workbookViewId="0"/>
  </sheetViews>
  <sheetFormatPr defaultColWidth="9" defaultRowHeight="12" x14ac:dyDescent="0.15"/>
  <cols>
    <col min="1" max="1" width="1.625" style="2" customWidth="1"/>
    <col min="2" max="11" width="4.25" style="2" customWidth="1"/>
    <col min="12" max="20" width="4" style="2" customWidth="1"/>
    <col min="21" max="22" width="2.875" style="2" customWidth="1"/>
    <col min="23" max="24" width="3" style="2" customWidth="1"/>
    <col min="25" max="36" width="3.75" style="2" customWidth="1"/>
    <col min="37" max="39" width="5" style="2" customWidth="1"/>
    <col min="40" max="41" width="3.375" style="2" customWidth="1"/>
    <col min="42" max="42" width="7" style="39" customWidth="1"/>
    <col min="43" max="48" width="4.25" style="3" customWidth="1"/>
    <col min="49" max="49" width="6.25" style="3" customWidth="1"/>
    <col min="50" max="86" width="4.25" style="3" customWidth="1"/>
    <col min="87" max="99" width="8" style="2" customWidth="1"/>
    <col min="100" max="110" width="9" style="2"/>
    <col min="111" max="111" width="14" style="2" customWidth="1"/>
    <col min="112" max="16384" width="9" style="2"/>
  </cols>
  <sheetData>
    <row r="1" spans="2:86" ht="12" customHeight="1" x14ac:dyDescent="0.15">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2:86" ht="8.25" customHeight="1" x14ac:dyDescent="0.15">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2:86" ht="24.95" customHeight="1" x14ac:dyDescent="0.15">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2:86" ht="18" customHeight="1" x14ac:dyDescent="0.15">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2:86" ht="18" customHeight="1" x14ac:dyDescent="0.15">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U5" s="874"/>
      <c r="AV5" s="154" t="str">
        <f>N7</f>
        <v>PS</v>
      </c>
      <c r="AW5" s="155">
        <f>R7</f>
        <v>0</v>
      </c>
      <c r="AX5" s="156" t="str">
        <f>AM35</f>
        <v>Ⅰ</v>
      </c>
      <c r="AY5" s="156" t="str">
        <f>IF(Y37&gt;0,Y37,"")</f>
        <v/>
      </c>
      <c r="AZ5" s="156" t="str">
        <f>IF(Y37&gt;0,"",IF(Z37&gt;0,Z37,""))</f>
        <v/>
      </c>
      <c r="BA5" s="156" t="str">
        <f>IF(Y37+Z37&gt;0,"",IF(AA37&gt;0,AA37,""))</f>
        <v/>
      </c>
      <c r="BB5" s="156" t="str">
        <f>IF(Y37+Z37+AA37&gt;0,"",IF(AB37&gt;0,AB37,""))</f>
        <v/>
      </c>
      <c r="BC5" s="156">
        <f t="shared" ref="BC5:BJ5" si="0">AC37</f>
        <v>0</v>
      </c>
      <c r="BD5" s="156">
        <f>AD37</f>
        <v>0</v>
      </c>
      <c r="BE5" s="156">
        <f>AE37</f>
        <v>0</v>
      </c>
      <c r="BF5" s="156">
        <f t="shared" si="0"/>
        <v>0</v>
      </c>
      <c r="BG5" s="156">
        <f t="shared" si="0"/>
        <v>0</v>
      </c>
      <c r="BH5" s="156">
        <f t="shared" si="0"/>
        <v>0</v>
      </c>
      <c r="BI5" s="156">
        <f>AI37</f>
        <v>0</v>
      </c>
      <c r="BJ5" s="156">
        <f t="shared" si="0"/>
        <v>0</v>
      </c>
      <c r="BK5" s="156" t="str">
        <f>IF(Y37&gt;0,R7,"")</f>
        <v/>
      </c>
      <c r="BL5" s="157" t="str">
        <f>IF(Y37&gt;0,"",IF(Z37&gt;0,R7,""))</f>
        <v/>
      </c>
      <c r="BM5" s="157" t="str">
        <f>IF(Y37+Z37&gt;0,"",IF(AA37&gt;0,R7,""))</f>
        <v/>
      </c>
      <c r="BN5" s="157" t="str">
        <f>IF(Y37+Z37+AA37&gt;0,"",IF(AB37&gt;0,R7,""))</f>
        <v/>
      </c>
      <c r="BO5" s="156">
        <f>AC35</f>
        <v>0</v>
      </c>
      <c r="BP5" s="156">
        <f t="shared" ref="BP5:BQ5" si="1">AD35</f>
        <v>0</v>
      </c>
      <c r="BQ5" s="156">
        <f t="shared" si="1"/>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2:86" ht="12" customHeight="1" x14ac:dyDescent="0.15">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row>
    <row r="7" spans="2:86" ht="12" customHeight="1" x14ac:dyDescent="0.15">
      <c r="B7" s="904"/>
      <c r="C7" s="850"/>
      <c r="D7" s="848"/>
      <c r="E7" s="848"/>
      <c r="F7" s="848"/>
      <c r="G7" s="848"/>
      <c r="H7" s="848"/>
      <c r="I7" s="848"/>
      <c r="J7" s="849"/>
      <c r="K7" s="828" t="s">
        <v>183</v>
      </c>
      <c r="L7" s="829"/>
      <c r="M7" s="830"/>
      <c r="N7" s="857" t="s">
        <v>587</v>
      </c>
      <c r="O7" s="858"/>
      <c r="P7" s="828" t="s">
        <v>320</v>
      </c>
      <c r="Q7" s="830"/>
      <c r="R7" s="859">
        <v>0</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W7" s="4"/>
    </row>
    <row r="8" spans="2:86" ht="12" customHeight="1" x14ac:dyDescent="0.15">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row>
    <row r="9" spans="2:86" ht="12" customHeight="1" x14ac:dyDescent="0.15">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row>
    <row r="10" spans="2:86" ht="12" customHeight="1" x14ac:dyDescent="0.15">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row>
    <row r="11" spans="2:86" ht="12" customHeight="1" x14ac:dyDescent="0.15">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row>
    <row r="12" spans="2:86" ht="12" customHeight="1" x14ac:dyDescent="0.15">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row>
    <row r="13" spans="2:86" ht="12" customHeight="1" x14ac:dyDescent="0.15">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7" si="2">IF(P13="材質劣化",2,IF(P13="漏水",3,1))</f>
        <v>1</v>
      </c>
    </row>
    <row r="14" spans="2:86" ht="12" customHeight="1" x14ac:dyDescent="0.15">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2"/>
        <v>1</v>
      </c>
    </row>
    <row r="15" spans="2:86" ht="12" customHeight="1" x14ac:dyDescent="0.15">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2"/>
        <v>1</v>
      </c>
    </row>
    <row r="16" spans="2:86" ht="12" customHeight="1" x14ac:dyDescent="0.15">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2"/>
        <v>1</v>
      </c>
    </row>
    <row r="17" spans="2:46" ht="12" customHeight="1" x14ac:dyDescent="0.15">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2"/>
        <v>1</v>
      </c>
    </row>
    <row r="18" spans="2:46" ht="12" customHeight="1" x14ac:dyDescent="0.15">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2"/>
        <v>1</v>
      </c>
    </row>
    <row r="19" spans="2:46" ht="12" customHeight="1" x14ac:dyDescent="0.15">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2"/>
        <v>1</v>
      </c>
    </row>
    <row r="20" spans="2:46" ht="12" customHeight="1" x14ac:dyDescent="0.15">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2"/>
        <v>1</v>
      </c>
    </row>
    <row r="21" spans="2:46" ht="12" customHeight="1" x14ac:dyDescent="0.15">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row>
    <row r="22" spans="2:46" ht="12" customHeight="1" x14ac:dyDescent="0.15">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si="2"/>
        <v>1</v>
      </c>
    </row>
    <row r="23" spans="2:46" ht="12" customHeight="1" x14ac:dyDescent="0.15">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2"/>
        <v>1</v>
      </c>
    </row>
    <row r="24" spans="2:46" ht="12" customHeight="1" x14ac:dyDescent="0.15">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2"/>
        <v>1</v>
      </c>
    </row>
    <row r="25" spans="2:46" ht="12" customHeight="1" x14ac:dyDescent="0.15">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2"/>
        <v>1</v>
      </c>
    </row>
    <row r="26" spans="2:46" ht="12" customHeight="1" x14ac:dyDescent="0.15">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row>
    <row r="27" spans="2:46" ht="12" customHeight="1" x14ac:dyDescent="0.15">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si="2"/>
        <v>1</v>
      </c>
    </row>
    <row r="28" spans="2:46" ht="12" customHeight="1" x14ac:dyDescent="0.15">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row>
    <row r="29" spans="2:46" ht="12" customHeight="1" x14ac:dyDescent="0.15">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row>
    <row r="30" spans="2:46" ht="12" customHeight="1" x14ac:dyDescent="0.15">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AQ33" si="3">IF(P30="材質劣化",2,IF(P30="漏水",3,1))</f>
        <v>1</v>
      </c>
    </row>
    <row r="31" spans="2:46" ht="12" customHeight="1" x14ac:dyDescent="0.15">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4">IF(P33="材質劣化",2,IF(P33="漏水",3,1))</f>
        <v>1</v>
      </c>
    </row>
    <row r="32" spans="2:46" ht="12" customHeight="1" x14ac:dyDescent="0.15">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5">IF(P37="材質劣化",2,IF(P37="漏水",3,1))</f>
        <v>1</v>
      </c>
      <c r="AS32" s="842"/>
      <c r="AT32" s="842"/>
    </row>
    <row r="33" spans="2:86" ht="12" customHeight="1" x14ac:dyDescent="0.15">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si="3"/>
        <v>1</v>
      </c>
      <c r="AS33" s="843"/>
      <c r="AT33" s="843"/>
    </row>
    <row r="34" spans="2:86" ht="12" customHeight="1" x14ac:dyDescent="0.15">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6">IF(P36="材質劣化",2,IF(P36="漏水",3,1))</f>
        <v>1</v>
      </c>
      <c r="AS34" s="841"/>
      <c r="AT34" s="841"/>
    </row>
    <row r="35" spans="2:86" ht="12" customHeight="1" x14ac:dyDescent="0.15">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J35" si="7">SUM(AC11:AC34)</f>
        <v>0</v>
      </c>
      <c r="AD35" s="108">
        <f t="shared" si="7"/>
        <v>0</v>
      </c>
      <c r="AE35" s="108">
        <f>SUM(AE11:AE34)</f>
        <v>0</v>
      </c>
      <c r="AF35" s="108">
        <f t="shared" si="7"/>
        <v>0</v>
      </c>
      <c r="AG35" s="108">
        <f t="shared" si="7"/>
        <v>0</v>
      </c>
      <c r="AH35" s="108">
        <f t="shared" si="7"/>
        <v>0</v>
      </c>
      <c r="AI35" s="108">
        <f t="shared" si="7"/>
        <v>0</v>
      </c>
      <c r="AJ35" s="109">
        <f t="shared" si="7"/>
        <v>0</v>
      </c>
      <c r="AK35" s="822" t="s">
        <v>456</v>
      </c>
      <c r="AL35" s="822"/>
      <c r="AM35" s="823" t="s">
        <v>505</v>
      </c>
      <c r="AN35" s="823"/>
      <c r="AO35" s="823"/>
      <c r="AP35" s="2"/>
    </row>
    <row r="36" spans="2:86" ht="12" customHeight="1" x14ac:dyDescent="0.15">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row>
    <row r="37" spans="2:86" ht="14.25" customHeight="1" x14ac:dyDescent="0.15">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8">IF(COUNTIF(Z11:Z34,"〇")&gt;0,1,0)</f>
        <v>0</v>
      </c>
      <c r="AA37" s="818">
        <f t="shared" si="8"/>
        <v>0</v>
      </c>
      <c r="AB37" s="818">
        <f t="shared" si="8"/>
        <v>0</v>
      </c>
      <c r="AC37" s="818">
        <f>COUNTA(AC11:AC34)</f>
        <v>0</v>
      </c>
      <c r="AD37" s="818">
        <f t="shared" ref="AD37:AI37" si="9">COUNTA(AD11:AD34)</f>
        <v>0</v>
      </c>
      <c r="AE37" s="818">
        <f t="shared" si="9"/>
        <v>0</v>
      </c>
      <c r="AF37" s="818">
        <f t="shared" si="9"/>
        <v>0</v>
      </c>
      <c r="AG37" s="818">
        <f t="shared" si="9"/>
        <v>0</v>
      </c>
      <c r="AH37" s="818">
        <f t="shared" si="9"/>
        <v>0</v>
      </c>
      <c r="AI37" s="818">
        <f t="shared" si="9"/>
        <v>0</v>
      </c>
      <c r="AJ37" s="818">
        <f>COUNTA(AJ11:AJ34)</f>
        <v>0</v>
      </c>
      <c r="AK37" s="822"/>
      <c r="AL37" s="822"/>
      <c r="AM37" s="823"/>
      <c r="AN37" s="823"/>
      <c r="AO37" s="823"/>
      <c r="AP37" s="2"/>
    </row>
    <row r="38" spans="2:86" ht="14.25" customHeight="1" x14ac:dyDescent="0.15">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row>
    <row r="39" spans="2:86" ht="12" customHeight="1" x14ac:dyDescent="0.15">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row>
    <row r="40" spans="2:86" ht="12" customHeight="1" x14ac:dyDescent="0.15">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row>
    <row r="41" spans="2:86" ht="12" customHeight="1" x14ac:dyDescent="0.15">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row>
    <row r="42" spans="2:86" ht="12" customHeight="1" x14ac:dyDescent="0.15">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CD42" s="2"/>
      <c r="CE42" s="2"/>
      <c r="CF42" s="2"/>
      <c r="CG42" s="2"/>
      <c r="CH42" s="2"/>
    </row>
    <row r="43" spans="2:86" ht="12" customHeight="1" x14ac:dyDescent="0.15">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CD43" s="2"/>
      <c r="CE43" s="2"/>
      <c r="CF43" s="2"/>
      <c r="CG43" s="2"/>
      <c r="CH43" s="2"/>
    </row>
    <row r="44" spans="2:86" ht="12" customHeight="1" x14ac:dyDescent="0.15">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CD44" s="2"/>
      <c r="CE44" s="2"/>
      <c r="CF44" s="2"/>
      <c r="CG44" s="2"/>
      <c r="CH44" s="2"/>
    </row>
    <row r="45" spans="2:86" ht="12" customHeight="1" x14ac:dyDescent="0.15">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CD45" s="2"/>
      <c r="CE45" s="2"/>
      <c r="CF45" s="2"/>
      <c r="CG45" s="2"/>
      <c r="CH45" s="2"/>
    </row>
    <row r="46" spans="2:86" ht="12" customHeight="1" x14ac:dyDescent="0.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CD46" s="2"/>
      <c r="CE46" s="2"/>
      <c r="CF46" s="2"/>
      <c r="CG46" s="2"/>
      <c r="CH46" s="2"/>
    </row>
    <row r="47" spans="2:86" ht="12" customHeight="1" x14ac:dyDescent="0.15">
      <c r="B47" s="2" t="s">
        <v>446</v>
      </c>
      <c r="AP47" s="3"/>
      <c r="CD47" s="2"/>
      <c r="CE47" s="2"/>
      <c r="CF47" s="2"/>
      <c r="CG47" s="2"/>
      <c r="CH47" s="2"/>
    </row>
    <row r="48" spans="2:86" ht="12" customHeight="1" x14ac:dyDescent="0.15">
      <c r="B48" s="2" t="s">
        <v>447</v>
      </c>
      <c r="AP48" s="3"/>
      <c r="CD48" s="2"/>
      <c r="CE48" s="2"/>
      <c r="CF48" s="2"/>
      <c r="CG48" s="2"/>
      <c r="CH48" s="2"/>
    </row>
    <row r="49" spans="2:86" ht="12" customHeight="1" x14ac:dyDescent="0.15">
      <c r="B49" s="2" t="s">
        <v>448</v>
      </c>
      <c r="AP49" s="3"/>
      <c r="CD49" s="2"/>
      <c r="CE49" s="2"/>
      <c r="CF49" s="2"/>
      <c r="CG49" s="2"/>
      <c r="CH49" s="2"/>
    </row>
    <row r="50" spans="2:86" ht="12" customHeight="1" x14ac:dyDescent="0.15">
      <c r="B50" s="2" t="s">
        <v>334</v>
      </c>
    </row>
    <row r="51" spans="2:86" ht="12" customHeight="1" x14ac:dyDescent="0.15">
      <c r="B51" s="2" t="s">
        <v>449</v>
      </c>
    </row>
    <row r="52" spans="2:86" ht="12" customHeight="1" x14ac:dyDescent="0.15">
      <c r="B52" s="2" t="s">
        <v>335</v>
      </c>
    </row>
    <row r="53" spans="2:86" x14ac:dyDescent="0.15">
      <c r="B53" s="2" t="s">
        <v>441</v>
      </c>
    </row>
  </sheetData>
  <mergeCells count="251">
    <mergeCell ref="E5:J5"/>
    <mergeCell ref="K5:M5"/>
    <mergeCell ref="U12:V12"/>
    <mergeCell ref="W12:X12"/>
    <mergeCell ref="L11:M11"/>
    <mergeCell ref="B4:D4"/>
    <mergeCell ref="E4:J4"/>
    <mergeCell ref="K4:M4"/>
    <mergeCell ref="N4:S4"/>
    <mergeCell ref="N11:O11"/>
    <mergeCell ref="P11:Q11"/>
    <mergeCell ref="R11:T11"/>
    <mergeCell ref="B6:B45"/>
    <mergeCell ref="W33:X33"/>
    <mergeCell ref="W32:X32"/>
    <mergeCell ref="U32:V32"/>
    <mergeCell ref="U33:V33"/>
    <mergeCell ref="R32:T32"/>
    <mergeCell ref="R33:T33"/>
    <mergeCell ref="O36:X38"/>
    <mergeCell ref="L36:N38"/>
    <mergeCell ref="R23:T23"/>
    <mergeCell ref="U23:V23"/>
    <mergeCell ref="W23:X23"/>
    <mergeCell ref="U31:V31"/>
    <mergeCell ref="R16:T16"/>
    <mergeCell ref="W16:X16"/>
    <mergeCell ref="L15:M15"/>
    <mergeCell ref="N15:O15"/>
    <mergeCell ref="P15:Q15"/>
    <mergeCell ref="R15:T15"/>
    <mergeCell ref="R18:T18"/>
    <mergeCell ref="U18:V18"/>
    <mergeCell ref="W18:X18"/>
    <mergeCell ref="L17:M17"/>
    <mergeCell ref="N17:O17"/>
    <mergeCell ref="P17:Q17"/>
    <mergeCell ref="R17:T17"/>
    <mergeCell ref="U17:V17"/>
    <mergeCell ref="P19:Q19"/>
    <mergeCell ref="L26:M26"/>
    <mergeCell ref="W31:X31"/>
    <mergeCell ref="N26:O26"/>
    <mergeCell ref="P26:Q26"/>
    <mergeCell ref="R26:T26"/>
    <mergeCell ref="U26:V26"/>
    <mergeCell ref="W26:X26"/>
    <mergeCell ref="P23:Q23"/>
    <mergeCell ref="N12:O12"/>
    <mergeCell ref="CE3:CH3"/>
    <mergeCell ref="CA3:CD3"/>
    <mergeCell ref="BW3:BZ3"/>
    <mergeCell ref="W29:X29"/>
    <mergeCell ref="W28:X28"/>
    <mergeCell ref="AU1:AU5"/>
    <mergeCell ref="AG4:AJ5"/>
    <mergeCell ref="AK4:AO5"/>
    <mergeCell ref="AV1:AX1"/>
    <mergeCell ref="AY1:BJ1"/>
    <mergeCell ref="BK1:BV1"/>
    <mergeCell ref="AV2:AV4"/>
    <mergeCell ref="AW2:AW4"/>
    <mergeCell ref="AK7:AO10"/>
    <mergeCell ref="Y7:AB8"/>
    <mergeCell ref="N5:S5"/>
    <mergeCell ref="Y5:AF5"/>
    <mergeCell ref="BW1:CH1"/>
    <mergeCell ref="BW2:BZ2"/>
    <mergeCell ref="CA2:CH2"/>
    <mergeCell ref="AX2:AX4"/>
    <mergeCell ref="B3:AO3"/>
    <mergeCell ref="B5:D5"/>
    <mergeCell ref="C6:J45"/>
    <mergeCell ref="K6:AO6"/>
    <mergeCell ref="K7:M7"/>
    <mergeCell ref="N7:O7"/>
    <mergeCell ref="P7:Q7"/>
    <mergeCell ref="R7:T7"/>
    <mergeCell ref="U7:V10"/>
    <mergeCell ref="N32:O32"/>
    <mergeCell ref="N33:O33"/>
    <mergeCell ref="P28:Q28"/>
    <mergeCell ref="P29:Q29"/>
    <mergeCell ref="P31:Q31"/>
    <mergeCell ref="P32:Q32"/>
    <mergeCell ref="L18:M18"/>
    <mergeCell ref="AK12:AO12"/>
    <mergeCell ref="AK15:AO15"/>
    <mergeCell ref="K8:K10"/>
    <mergeCell ref="L8:M10"/>
    <mergeCell ref="L21:M21"/>
    <mergeCell ref="N21:O21"/>
    <mergeCell ref="P21:Q21"/>
    <mergeCell ref="R21:T21"/>
    <mergeCell ref="U21:V21"/>
    <mergeCell ref="W21:X21"/>
    <mergeCell ref="R30:T30"/>
    <mergeCell ref="U30:V30"/>
    <mergeCell ref="W30:X30"/>
    <mergeCell ref="AK20:AO20"/>
    <mergeCell ref="BO2:BV2"/>
    <mergeCell ref="BO3:BR3"/>
    <mergeCell ref="BS3:BV3"/>
    <mergeCell ref="AK11:AO11"/>
    <mergeCell ref="L12:M12"/>
    <mergeCell ref="W17:X17"/>
    <mergeCell ref="AC7:AJ8"/>
    <mergeCell ref="AG9:AJ9"/>
    <mergeCell ref="U11:V11"/>
    <mergeCell ref="W11:X11"/>
    <mergeCell ref="P12:Q12"/>
    <mergeCell ref="R12:T12"/>
    <mergeCell ref="N8:O10"/>
    <mergeCell ref="P8:Q10"/>
    <mergeCell ref="R8:T10"/>
    <mergeCell ref="W7:X10"/>
    <mergeCell ref="L13:M13"/>
    <mergeCell ref="N13:O13"/>
    <mergeCell ref="P13:Q13"/>
    <mergeCell ref="R13:T13"/>
    <mergeCell ref="N19:O19"/>
    <mergeCell ref="L20:M20"/>
    <mergeCell ref="N20:O20"/>
    <mergeCell ref="P20:Q20"/>
    <mergeCell ref="R20:T20"/>
    <mergeCell ref="U20:V20"/>
    <mergeCell ref="W20:X20"/>
    <mergeCell ref="L19:M19"/>
    <mergeCell ref="R31:T31"/>
    <mergeCell ref="L24:M24"/>
    <mergeCell ref="N24:O24"/>
    <mergeCell ref="P24:Q24"/>
    <mergeCell ref="R24:T24"/>
    <mergeCell ref="R19:T19"/>
    <mergeCell ref="U19:V19"/>
    <mergeCell ref="W19:X19"/>
    <mergeCell ref="L22:M22"/>
    <mergeCell ref="N22:O22"/>
    <mergeCell ref="P22:Q22"/>
    <mergeCell ref="L30:M30"/>
    <mergeCell ref="R22:T22"/>
    <mergeCell ref="L31:M31"/>
    <mergeCell ref="N29:O29"/>
    <mergeCell ref="N31:O31"/>
    <mergeCell ref="L32:M32"/>
    <mergeCell ref="L25:M25"/>
    <mergeCell ref="N25:O25"/>
    <mergeCell ref="P25:Q25"/>
    <mergeCell ref="R25:T25"/>
    <mergeCell ref="U25:V25"/>
    <mergeCell ref="W25:X25"/>
    <mergeCell ref="L23:M23"/>
    <mergeCell ref="N23:O23"/>
    <mergeCell ref="U24:V24"/>
    <mergeCell ref="W24:X24"/>
    <mergeCell ref="N30:O30"/>
    <mergeCell ref="P30:Q30"/>
    <mergeCell ref="L27:M27"/>
    <mergeCell ref="N27:O27"/>
    <mergeCell ref="P27:Q27"/>
    <mergeCell ref="R27:T27"/>
    <mergeCell ref="U27:V27"/>
    <mergeCell ref="W27:X27"/>
    <mergeCell ref="R29:T29"/>
    <mergeCell ref="R28:T28"/>
    <mergeCell ref="L28:M28"/>
    <mergeCell ref="L29:M29"/>
    <mergeCell ref="N28:O28"/>
    <mergeCell ref="L14:M14"/>
    <mergeCell ref="N14:O14"/>
    <mergeCell ref="P14:Q14"/>
    <mergeCell ref="R14:T14"/>
    <mergeCell ref="U14:V14"/>
    <mergeCell ref="W14:X14"/>
    <mergeCell ref="AK14:AO14"/>
    <mergeCell ref="AK18:AO18"/>
    <mergeCell ref="AK17:AO17"/>
    <mergeCell ref="U15:V15"/>
    <mergeCell ref="W15:X15"/>
    <mergeCell ref="L16:M16"/>
    <mergeCell ref="N16:O16"/>
    <mergeCell ref="P16:Q16"/>
    <mergeCell ref="N18:O18"/>
    <mergeCell ref="P18:Q18"/>
    <mergeCell ref="U16:V16"/>
    <mergeCell ref="AK31:AO31"/>
    <mergeCell ref="AK32:AO32"/>
    <mergeCell ref="AK33:AO33"/>
    <mergeCell ref="AK22:AO22"/>
    <mergeCell ref="AK16:AO16"/>
    <mergeCell ref="AK23:AO23"/>
    <mergeCell ref="AK19:AO19"/>
    <mergeCell ref="AK30:AO30"/>
    <mergeCell ref="Y4:AF4"/>
    <mergeCell ref="AK25:AO25"/>
    <mergeCell ref="AY2:BJ2"/>
    <mergeCell ref="BK2:BN2"/>
    <mergeCell ref="AY3:BB3"/>
    <mergeCell ref="BC3:BF3"/>
    <mergeCell ref="BG3:BJ3"/>
    <mergeCell ref="BK3:BN3"/>
    <mergeCell ref="AS34:AT34"/>
    <mergeCell ref="AS32:AT32"/>
    <mergeCell ref="AS33:AT33"/>
    <mergeCell ref="T4:X5"/>
    <mergeCell ref="Y9:AB9"/>
    <mergeCell ref="AC9:AF9"/>
    <mergeCell ref="AK24:AO24"/>
    <mergeCell ref="AK26:AO26"/>
    <mergeCell ref="U28:V28"/>
    <mergeCell ref="U29:V29"/>
    <mergeCell ref="AK21:AO21"/>
    <mergeCell ref="U22:V22"/>
    <mergeCell ref="AK28:AO28"/>
    <mergeCell ref="AK27:AO27"/>
    <mergeCell ref="AK29:AO29"/>
    <mergeCell ref="AK13:AO13"/>
    <mergeCell ref="W22:X22"/>
    <mergeCell ref="U13:V13"/>
    <mergeCell ref="W13:X13"/>
    <mergeCell ref="K45:AO45"/>
    <mergeCell ref="L35:X35"/>
    <mergeCell ref="Y35:AB35"/>
    <mergeCell ref="AK34:AO34"/>
    <mergeCell ref="L34:M34"/>
    <mergeCell ref="N34:O34"/>
    <mergeCell ref="P34:Q34"/>
    <mergeCell ref="R34:T34"/>
    <mergeCell ref="U34:V34"/>
    <mergeCell ref="W34:X34"/>
    <mergeCell ref="K39:K42"/>
    <mergeCell ref="K35:K38"/>
    <mergeCell ref="L39:AO42"/>
    <mergeCell ref="AE37:AE38"/>
    <mergeCell ref="AF37:AF38"/>
    <mergeCell ref="AG37:AG38"/>
    <mergeCell ref="P33:Q33"/>
    <mergeCell ref="Y37:Y38"/>
    <mergeCell ref="Z37:Z38"/>
    <mergeCell ref="AA37:AA38"/>
    <mergeCell ref="AB37:AB38"/>
    <mergeCell ref="AC37:AC38"/>
    <mergeCell ref="L33:M33"/>
    <mergeCell ref="K44:AO44"/>
    <mergeCell ref="AD37:AD38"/>
    <mergeCell ref="AH37:AH38"/>
    <mergeCell ref="AI37:AI38"/>
    <mergeCell ref="AJ37:AJ38"/>
    <mergeCell ref="AK35:AL38"/>
    <mergeCell ref="AM35:AO38"/>
    <mergeCell ref="K43:AO43"/>
  </mergeCells>
  <phoneticPr fontId="7"/>
  <conditionalFormatting sqref="Y11:AB28 AG11:AJ28">
    <cfRule type="expression" dxfId="632" priority="2361">
      <formula>$AQ11=2</formula>
    </cfRule>
  </conditionalFormatting>
  <conditionalFormatting sqref="Y29:AB29 AG29:AJ29">
    <cfRule type="expression" dxfId="631" priority="2442">
      <formula>$AQ28=2</formula>
    </cfRule>
  </conditionalFormatting>
  <conditionalFormatting sqref="Y30:AB31 AG30:AJ31">
    <cfRule type="expression" dxfId="630" priority="2426">
      <formula>$AQ28=2</formula>
    </cfRule>
  </conditionalFormatting>
  <conditionalFormatting sqref="Y32:AB32 AG32:AJ32">
    <cfRule type="expression" dxfId="629" priority="2418">
      <formula>$AQ29=2</formula>
    </cfRule>
  </conditionalFormatting>
  <conditionalFormatting sqref="Y33:AB33 AG33:AJ33">
    <cfRule type="expression" dxfId="628" priority="2410">
      <formula>$AQ29=2</formula>
    </cfRule>
  </conditionalFormatting>
  <conditionalFormatting sqref="Y34:AB34 AG34:AJ34">
    <cfRule type="expression" dxfId="627" priority="2402">
      <formula>$AQ29=2</formula>
    </cfRule>
  </conditionalFormatting>
  <conditionalFormatting sqref="Y11:AF28">
    <cfRule type="expression" dxfId="626" priority="2360">
      <formula>$AQ11=3</formula>
    </cfRule>
  </conditionalFormatting>
  <conditionalFormatting sqref="Y29:AF29">
    <cfRule type="expression" dxfId="625" priority="2446">
      <formula>$AQ28=3</formula>
    </cfRule>
  </conditionalFormatting>
  <conditionalFormatting sqref="Y30:AF31">
    <cfRule type="expression" dxfId="624" priority="2430">
      <formula>$AQ28=3</formula>
    </cfRule>
  </conditionalFormatting>
  <conditionalFormatting sqref="Y32:AF32">
    <cfRule type="expression" dxfId="623" priority="2422">
      <formula>$AQ29=3</formula>
    </cfRule>
  </conditionalFormatting>
  <conditionalFormatting sqref="Y33:AF33">
    <cfRule type="expression" dxfId="622" priority="2414">
      <formula>$AQ29=3</formula>
    </cfRule>
  </conditionalFormatting>
  <conditionalFormatting sqref="Y34:AF34">
    <cfRule type="expression" dxfId="621" priority="2406">
      <formula>$AQ29=3</formula>
    </cfRule>
  </conditionalFormatting>
  <conditionalFormatting sqref="AC11:AJ28">
    <cfRule type="expression" dxfId="620" priority="2359">
      <formula>$AQ11=1</formula>
    </cfRule>
  </conditionalFormatting>
  <conditionalFormatting sqref="AC29:AJ29">
    <cfRule type="expression" dxfId="619" priority="2448">
      <formula>$AQ28=1</formula>
    </cfRule>
  </conditionalFormatting>
  <conditionalFormatting sqref="AC30:AJ31">
    <cfRule type="expression" dxfId="618" priority="2432">
      <formula>$AQ28=1</formula>
    </cfRule>
  </conditionalFormatting>
  <conditionalFormatting sqref="AC32:AJ32">
    <cfRule type="expression" dxfId="617" priority="2424">
      <formula>$AQ29=1</formula>
    </cfRule>
  </conditionalFormatting>
  <conditionalFormatting sqref="AC33:AJ33">
    <cfRule type="expression" dxfId="616" priority="2416">
      <formula>$AQ29=1</formula>
    </cfRule>
  </conditionalFormatting>
  <conditionalFormatting sqref="AC34:AJ34">
    <cfRule type="expression" dxfId="615" priority="2408">
      <formula>$AQ29=1</formula>
    </cfRule>
  </conditionalFormatting>
  <dataValidations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0.19685039370078741" right="0.19685039370078741" top="0.39370078740157483" bottom="0.19685039370078741" header="0.51181102362204722" footer="0.27559055118110237"/>
  <pageSetup paperSize="9" scale="89" fitToWidth="0" fitToHeight="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911CE-35F2-4A5A-9837-40F560D5A10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v>
      </c>
      <c r="AW5" s="155">
        <f>R7</f>
        <v>5.2</v>
      </c>
      <c r="AX5" s="156" t="str">
        <f>AM35</f>
        <v>Ⅱ</v>
      </c>
      <c r="AY5" s="156" t="str">
        <f>IF(Y37&gt;0,Y37,"")</f>
        <v/>
      </c>
      <c r="AZ5" s="156" t="str">
        <f>IF(Y37&gt;0,"",IF(Z37&gt;0,Z37,""))</f>
        <v/>
      </c>
      <c r="BA5" s="156" t="str">
        <f>IF(Y37+Z37&gt;0,"",IF(AA37&gt;0,AA37,""))</f>
        <v/>
      </c>
      <c r="BB5" s="156">
        <f>IF(Y37+Z37+AA37&gt;0,"",IF(AB37&gt;0,AB37,""))</f>
        <v>1</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f>IF(Y37+Z37+AA37&gt;0,"",IF(AB37&gt;0,R7,""))</f>
        <v>5.2</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v>
      </c>
      <c r="O7" s="858"/>
      <c r="P7" s="828" t="s">
        <v>320</v>
      </c>
      <c r="Q7" s="830"/>
      <c r="R7" s="859">
        <v>5.2</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617</v>
      </c>
      <c r="O11" s="817"/>
      <c r="P11" s="816" t="s">
        <v>618</v>
      </c>
      <c r="Q11" s="817"/>
      <c r="R11" s="870" t="s">
        <v>475</v>
      </c>
      <c r="S11" s="871"/>
      <c r="T11" s="871"/>
      <c r="U11" s="816" t="s">
        <v>619</v>
      </c>
      <c r="V11" s="817"/>
      <c r="W11" s="816" t="s">
        <v>620</v>
      </c>
      <c r="X11" s="817"/>
      <c r="Y11" s="211"/>
      <c r="Z11" s="212"/>
      <c r="AA11" s="212"/>
      <c r="AB11" s="212" t="s">
        <v>664</v>
      </c>
      <c r="AC11" s="213"/>
      <c r="AD11" s="213"/>
      <c r="AE11" s="213"/>
      <c r="AF11" s="213"/>
      <c r="AG11" s="213"/>
      <c r="AH11" s="213"/>
      <c r="AI11" s="213"/>
      <c r="AJ11" s="213"/>
      <c r="AK11" s="831" t="s">
        <v>672</v>
      </c>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t="s">
        <v>576</v>
      </c>
      <c r="M12" s="817"/>
      <c r="N12" s="816" t="s">
        <v>617</v>
      </c>
      <c r="O12" s="817"/>
      <c r="P12" s="816" t="s">
        <v>618</v>
      </c>
      <c r="Q12" s="817"/>
      <c r="R12" s="870" t="s">
        <v>475</v>
      </c>
      <c r="S12" s="871"/>
      <c r="T12" s="871"/>
      <c r="U12" s="816" t="s">
        <v>619</v>
      </c>
      <c r="V12" s="817"/>
      <c r="W12" s="816" t="s">
        <v>620</v>
      </c>
      <c r="X12" s="817"/>
      <c r="Y12" s="211"/>
      <c r="Z12" s="212"/>
      <c r="AA12" s="212"/>
      <c r="AB12" s="212" t="s">
        <v>664</v>
      </c>
      <c r="AC12" s="213"/>
      <c r="AD12" s="213"/>
      <c r="AE12" s="213"/>
      <c r="AF12" s="213"/>
      <c r="AG12" s="213"/>
      <c r="AH12" s="213"/>
      <c r="AI12" s="213"/>
      <c r="AJ12" s="213"/>
      <c r="AK12" s="831" t="s">
        <v>665</v>
      </c>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t="s">
        <v>576</v>
      </c>
      <c r="M13" s="817"/>
      <c r="N13" s="816" t="s">
        <v>627</v>
      </c>
      <c r="O13" s="817"/>
      <c r="P13" s="816" t="s">
        <v>628</v>
      </c>
      <c r="Q13" s="817"/>
      <c r="R13" s="816" t="s">
        <v>473</v>
      </c>
      <c r="S13" s="688"/>
      <c r="T13" s="817"/>
      <c r="U13" s="816" t="s">
        <v>505</v>
      </c>
      <c r="V13" s="817"/>
      <c r="W13" s="816" t="s">
        <v>620</v>
      </c>
      <c r="X13" s="817"/>
      <c r="Y13" s="211"/>
      <c r="Z13" s="212"/>
      <c r="AA13" s="212"/>
      <c r="AB13" s="212"/>
      <c r="AC13" s="213"/>
      <c r="AD13" s="213"/>
      <c r="AE13" s="213"/>
      <c r="AF13" s="213"/>
      <c r="AG13" s="213"/>
      <c r="AH13" s="213"/>
      <c r="AI13" s="213"/>
      <c r="AJ13" s="213"/>
      <c r="AK13" s="831" t="s">
        <v>630</v>
      </c>
      <c r="AL13" s="832"/>
      <c r="AM13" s="832"/>
      <c r="AN13" s="832"/>
      <c r="AO13" s="833"/>
      <c r="AP13" s="2"/>
      <c r="AQ13" s="161">
        <f t="shared" ref="AQ13:AQ20" si="4">IF(P13="材質劣化",2,IF(P13="漏水",3,1))</f>
        <v>2</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t="s">
        <v>632</v>
      </c>
      <c r="M14" s="817"/>
      <c r="N14" s="816" t="s">
        <v>633</v>
      </c>
      <c r="O14" s="817"/>
      <c r="P14" s="816" t="s">
        <v>618</v>
      </c>
      <c r="Q14" s="817"/>
      <c r="R14" s="816" t="s">
        <v>476</v>
      </c>
      <c r="S14" s="688"/>
      <c r="T14" s="817"/>
      <c r="U14" s="816" t="s">
        <v>619</v>
      </c>
      <c r="V14" s="817"/>
      <c r="W14" s="816" t="s">
        <v>620</v>
      </c>
      <c r="X14" s="817"/>
      <c r="Y14" s="211"/>
      <c r="Z14" s="212"/>
      <c r="AA14" s="212"/>
      <c r="AB14" s="212" t="s">
        <v>664</v>
      </c>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1</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667</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614" priority="3">
      <formula>$AQ11=2</formula>
    </cfRule>
  </conditionalFormatting>
  <conditionalFormatting sqref="Y29:AB29 AG29:AJ29">
    <cfRule type="expression" dxfId="613" priority="16">
      <formula>$AQ28=2</formula>
    </cfRule>
  </conditionalFormatting>
  <conditionalFormatting sqref="Y30:AB31 AG30:AJ31">
    <cfRule type="expression" dxfId="612" priority="13">
      <formula>$AQ28=2</formula>
    </cfRule>
  </conditionalFormatting>
  <conditionalFormatting sqref="Y32:AB32 AG32:AJ32">
    <cfRule type="expression" dxfId="611" priority="10">
      <formula>$AQ29=2</formula>
    </cfRule>
  </conditionalFormatting>
  <conditionalFormatting sqref="Y33:AB33 AG33:AJ33">
    <cfRule type="expression" dxfId="610" priority="7">
      <formula>$AQ29=2</formula>
    </cfRule>
  </conditionalFormatting>
  <conditionalFormatting sqref="Y34:AB34 AG34:AJ34">
    <cfRule type="expression" dxfId="609" priority="4">
      <formula>$AQ29=2</formula>
    </cfRule>
  </conditionalFormatting>
  <conditionalFormatting sqref="Y11:AF28">
    <cfRule type="expression" dxfId="608" priority="2">
      <formula>$AQ11=3</formula>
    </cfRule>
  </conditionalFormatting>
  <conditionalFormatting sqref="Y29:AF29">
    <cfRule type="expression" dxfId="607" priority="17">
      <formula>$AQ28=3</formula>
    </cfRule>
  </conditionalFormatting>
  <conditionalFormatting sqref="Y30:AF31">
    <cfRule type="expression" dxfId="606" priority="14">
      <formula>$AQ28=3</formula>
    </cfRule>
  </conditionalFormatting>
  <conditionalFormatting sqref="Y32:AF32">
    <cfRule type="expression" dxfId="605" priority="11">
      <formula>$AQ29=3</formula>
    </cfRule>
  </conditionalFormatting>
  <conditionalFormatting sqref="Y33:AF33">
    <cfRule type="expression" dxfId="604" priority="8">
      <formula>$AQ29=3</formula>
    </cfRule>
  </conditionalFormatting>
  <conditionalFormatting sqref="Y34:AF34">
    <cfRule type="expression" dxfId="603" priority="5">
      <formula>$AQ29=3</formula>
    </cfRule>
  </conditionalFormatting>
  <conditionalFormatting sqref="AC11:AJ28">
    <cfRule type="expression" dxfId="602" priority="1">
      <formula>$AQ11=1</formula>
    </cfRule>
  </conditionalFormatting>
  <conditionalFormatting sqref="AC29:AJ29">
    <cfRule type="expression" dxfId="601" priority="18">
      <formula>$AQ28=1</formula>
    </cfRule>
  </conditionalFormatting>
  <conditionalFormatting sqref="AC30:AJ31">
    <cfRule type="expression" dxfId="600" priority="15">
      <formula>$AQ28=1</formula>
    </cfRule>
  </conditionalFormatting>
  <conditionalFormatting sqref="AC32:AJ32">
    <cfRule type="expression" dxfId="599" priority="12">
      <formula>$AQ29=1</formula>
    </cfRule>
  </conditionalFormatting>
  <conditionalFormatting sqref="AC33:AJ33">
    <cfRule type="expression" dxfId="598" priority="9">
      <formula>$AQ29=1</formula>
    </cfRule>
  </conditionalFormatting>
  <conditionalFormatting sqref="AC34:AJ34">
    <cfRule type="expression" dxfId="597" priority="6">
      <formula>$AQ29=1</formula>
    </cfRule>
  </conditionalFormatting>
  <dataValidations count="2">
    <dataValidation type="list" allowBlank="1" showInputMessage="1" showErrorMessage="1" sqref="Y11:AB34" xr:uid="{C8EB5163-118D-4A4D-A80C-180B1CF19B61}">
      <formula1>"〇,"</formula1>
    </dataValidation>
    <dataValidation type="list" allowBlank="1" showInputMessage="1" showErrorMessage="1" sqref="N11:O34" xr:uid="{F0E38746-B35D-48AD-8415-EFADC9487C9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FD2E983-E2DC-4E96-9122-FFC119EEB8E6}">
          <x14:formula1>
            <xm:f>'(参考)リスト'!$G$16:$G$19</xm:f>
          </x14:formula1>
          <xm:sqref>AM35:AO38</xm:sqref>
        </x14:dataValidation>
        <x14:dataValidation type="list" allowBlank="1" showInputMessage="1" showErrorMessage="1" xr:uid="{E7B33737-05CA-4C80-BB67-EE26D9310B2C}">
          <x14:formula1>
            <xm:f>'(参考)リスト'!$B$16:$B$21</xm:f>
          </x14:formula1>
          <xm:sqref>L11:M34</xm:sqref>
        </x14:dataValidation>
        <x14:dataValidation type="list" allowBlank="1" showInputMessage="1" showErrorMessage="1" xr:uid="{A68078A5-6F44-4B39-9D4F-01981FEAB17D}">
          <x14:formula1>
            <xm:f>'(参考)リスト'!$E$16:$E$27</xm:f>
          </x14:formula1>
          <xm:sqref>R11:T34</xm:sqref>
        </x14:dataValidation>
        <x14:dataValidation type="list" allowBlank="1" showInputMessage="1" showErrorMessage="1" xr:uid="{2AEF7552-21A8-4780-AE8F-AE8A86743149}">
          <x14:formula1>
            <xm:f>'(参考)リスト'!$D$16:$D$18</xm:f>
          </x14:formula1>
          <xm:sqref>P11:Q34</xm:sqref>
        </x14:dataValidation>
        <x14:dataValidation type="list" allowBlank="1" showInputMessage="1" showErrorMessage="1" xr:uid="{D38BF125-A7B8-4977-B060-1828F8F1EEA7}">
          <x14:formula1>
            <xm:f>'(参考)リスト'!$F$16:$F$21</xm:f>
          </x14:formula1>
          <xm:sqref>U11:X34</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CFCD-0CB2-4AC9-900C-6D2559FBEDC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v>
      </c>
      <c r="AW5" s="155">
        <f>R7</f>
        <v>10.3</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v>
      </c>
      <c r="O7" s="858"/>
      <c r="P7" s="828" t="s">
        <v>320</v>
      </c>
      <c r="Q7" s="830"/>
      <c r="R7" s="859">
        <v>10.3</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96" priority="3">
      <formula>$AQ11=2</formula>
    </cfRule>
  </conditionalFormatting>
  <conditionalFormatting sqref="Y29:AB29 AG29:AJ29">
    <cfRule type="expression" dxfId="595" priority="16">
      <formula>$AQ28=2</formula>
    </cfRule>
  </conditionalFormatting>
  <conditionalFormatting sqref="Y30:AB31 AG30:AJ31">
    <cfRule type="expression" dxfId="594" priority="13">
      <formula>$AQ28=2</formula>
    </cfRule>
  </conditionalFormatting>
  <conditionalFormatting sqref="Y32:AB32 AG32:AJ32">
    <cfRule type="expression" dxfId="593" priority="10">
      <formula>$AQ29=2</formula>
    </cfRule>
  </conditionalFormatting>
  <conditionalFormatting sqref="Y33:AB33 AG33:AJ33">
    <cfRule type="expression" dxfId="592" priority="7">
      <formula>$AQ29=2</formula>
    </cfRule>
  </conditionalFormatting>
  <conditionalFormatting sqref="Y34:AB34 AG34:AJ34">
    <cfRule type="expression" dxfId="591" priority="4">
      <formula>$AQ29=2</formula>
    </cfRule>
  </conditionalFormatting>
  <conditionalFormatting sqref="Y11:AF28">
    <cfRule type="expression" dxfId="590" priority="2">
      <formula>$AQ11=3</formula>
    </cfRule>
  </conditionalFormatting>
  <conditionalFormatting sqref="Y29:AF29">
    <cfRule type="expression" dxfId="589" priority="17">
      <formula>$AQ28=3</formula>
    </cfRule>
  </conditionalFormatting>
  <conditionalFormatting sqref="Y30:AF31">
    <cfRule type="expression" dxfId="588" priority="14">
      <formula>$AQ28=3</formula>
    </cfRule>
  </conditionalFormatting>
  <conditionalFormatting sqref="Y32:AF32">
    <cfRule type="expression" dxfId="587" priority="11">
      <formula>$AQ29=3</formula>
    </cfRule>
  </conditionalFormatting>
  <conditionalFormatting sqref="Y33:AF33">
    <cfRule type="expression" dxfId="586" priority="8">
      <formula>$AQ29=3</formula>
    </cfRule>
  </conditionalFormatting>
  <conditionalFormatting sqref="Y34:AF34">
    <cfRule type="expression" dxfId="585" priority="5">
      <formula>$AQ29=3</formula>
    </cfRule>
  </conditionalFormatting>
  <conditionalFormatting sqref="AC11:AJ28">
    <cfRule type="expression" dxfId="584" priority="1">
      <formula>$AQ11=1</formula>
    </cfRule>
  </conditionalFormatting>
  <conditionalFormatting sqref="AC29:AJ29">
    <cfRule type="expression" dxfId="583" priority="18">
      <formula>$AQ28=1</formula>
    </cfRule>
  </conditionalFormatting>
  <conditionalFormatting sqref="AC30:AJ31">
    <cfRule type="expression" dxfId="582" priority="15">
      <formula>$AQ28=1</formula>
    </cfRule>
  </conditionalFormatting>
  <conditionalFormatting sqref="AC32:AJ32">
    <cfRule type="expression" dxfId="581" priority="12">
      <formula>$AQ29=1</formula>
    </cfRule>
  </conditionalFormatting>
  <conditionalFormatting sqref="AC33:AJ33">
    <cfRule type="expression" dxfId="580" priority="9">
      <formula>$AQ29=1</formula>
    </cfRule>
  </conditionalFormatting>
  <conditionalFormatting sqref="AC34:AJ34">
    <cfRule type="expression" dxfId="579" priority="6">
      <formula>$AQ29=1</formula>
    </cfRule>
  </conditionalFormatting>
  <dataValidations count="2">
    <dataValidation type="list" allowBlank="1" showInputMessage="1" showErrorMessage="1" sqref="Y11:AB34" xr:uid="{2CCCF570-D288-48A2-8816-35E6E649C87E}">
      <formula1>"〇,"</formula1>
    </dataValidation>
    <dataValidation type="list" allowBlank="1" showInputMessage="1" showErrorMessage="1" sqref="N11:O34" xr:uid="{704F69C9-6DE4-4C34-97DF-66A44075A1DA}">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E880798-A8CA-43B9-89F4-3D82BE579C86}">
          <x14:formula1>
            <xm:f>'(参考)リスト'!$G$16:$G$19</xm:f>
          </x14:formula1>
          <xm:sqref>AM35:AO38</xm:sqref>
        </x14:dataValidation>
        <x14:dataValidation type="list" allowBlank="1" showInputMessage="1" showErrorMessage="1" xr:uid="{BEF1D917-872C-4CF6-BBA1-9D8F63FD0BD7}">
          <x14:formula1>
            <xm:f>'(参考)リスト'!$B$16:$B$21</xm:f>
          </x14:formula1>
          <xm:sqref>L11:M34</xm:sqref>
        </x14:dataValidation>
        <x14:dataValidation type="list" allowBlank="1" showInputMessage="1" showErrorMessage="1" xr:uid="{FF18AA9A-9E92-4658-8B4E-6EF0549D8DF9}">
          <x14:formula1>
            <xm:f>'(参考)リスト'!$E$16:$E$27</xm:f>
          </x14:formula1>
          <xm:sqref>R11:T34</xm:sqref>
        </x14:dataValidation>
        <x14:dataValidation type="list" allowBlank="1" showInputMessage="1" showErrorMessage="1" xr:uid="{B607AD34-BC60-44BE-AE46-F6C14FFD04A9}">
          <x14:formula1>
            <xm:f>'(参考)リスト'!$D$16:$D$18</xm:f>
          </x14:formula1>
          <xm:sqref>P11:Q34</xm:sqref>
        </x14:dataValidation>
        <x14:dataValidation type="list" allowBlank="1" showInputMessage="1" showErrorMessage="1" xr:uid="{D6BDEC5A-FC3A-4506-AD90-AE728382EFD0}">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BAD52-BE91-495A-89D7-82C5559848B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3</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3</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78" priority="3">
      <formula>$AQ11=2</formula>
    </cfRule>
  </conditionalFormatting>
  <conditionalFormatting sqref="Y29:AB29 AG29:AJ29">
    <cfRule type="expression" dxfId="577" priority="16">
      <formula>$AQ28=2</formula>
    </cfRule>
  </conditionalFormatting>
  <conditionalFormatting sqref="Y30:AB31 AG30:AJ31">
    <cfRule type="expression" dxfId="576" priority="13">
      <formula>$AQ28=2</formula>
    </cfRule>
  </conditionalFormatting>
  <conditionalFormatting sqref="Y32:AB32 AG32:AJ32">
    <cfRule type="expression" dxfId="575" priority="10">
      <formula>$AQ29=2</formula>
    </cfRule>
  </conditionalFormatting>
  <conditionalFormatting sqref="Y33:AB33 AG33:AJ33">
    <cfRule type="expression" dxfId="574" priority="7">
      <formula>$AQ29=2</formula>
    </cfRule>
  </conditionalFormatting>
  <conditionalFormatting sqref="Y34:AB34 AG34:AJ34">
    <cfRule type="expression" dxfId="573" priority="4">
      <formula>$AQ29=2</formula>
    </cfRule>
  </conditionalFormatting>
  <conditionalFormatting sqref="Y11:AF28">
    <cfRule type="expression" dxfId="572" priority="2">
      <formula>$AQ11=3</formula>
    </cfRule>
  </conditionalFormatting>
  <conditionalFormatting sqref="Y29:AF29">
    <cfRule type="expression" dxfId="571" priority="17">
      <formula>$AQ28=3</formula>
    </cfRule>
  </conditionalFormatting>
  <conditionalFormatting sqref="Y30:AF31">
    <cfRule type="expression" dxfId="570" priority="14">
      <formula>$AQ28=3</formula>
    </cfRule>
  </conditionalFormatting>
  <conditionalFormatting sqref="Y32:AF32">
    <cfRule type="expression" dxfId="569" priority="11">
      <formula>$AQ29=3</formula>
    </cfRule>
  </conditionalFormatting>
  <conditionalFormatting sqref="Y33:AF33">
    <cfRule type="expression" dxfId="568" priority="8">
      <formula>$AQ29=3</formula>
    </cfRule>
  </conditionalFormatting>
  <conditionalFormatting sqref="Y34:AF34">
    <cfRule type="expression" dxfId="567" priority="5">
      <formula>$AQ29=3</formula>
    </cfRule>
  </conditionalFormatting>
  <conditionalFormatting sqref="AC11:AJ28">
    <cfRule type="expression" dxfId="566" priority="1">
      <formula>$AQ11=1</formula>
    </cfRule>
  </conditionalFormatting>
  <conditionalFormatting sqref="AC29:AJ29">
    <cfRule type="expression" dxfId="565" priority="18">
      <formula>$AQ28=1</formula>
    </cfRule>
  </conditionalFormatting>
  <conditionalFormatting sqref="AC30:AJ31">
    <cfRule type="expression" dxfId="564" priority="15">
      <formula>$AQ28=1</formula>
    </cfRule>
  </conditionalFormatting>
  <conditionalFormatting sqref="AC32:AJ32">
    <cfRule type="expression" dxfId="563" priority="12">
      <formula>$AQ29=1</formula>
    </cfRule>
  </conditionalFormatting>
  <conditionalFormatting sqref="AC33:AJ33">
    <cfRule type="expression" dxfId="562" priority="9">
      <formula>$AQ29=1</formula>
    </cfRule>
  </conditionalFormatting>
  <conditionalFormatting sqref="AC34:AJ34">
    <cfRule type="expression" dxfId="561" priority="6">
      <formula>$AQ29=1</formula>
    </cfRule>
  </conditionalFormatting>
  <dataValidations count="2">
    <dataValidation type="list" allowBlank="1" showInputMessage="1" showErrorMessage="1" sqref="Y11:AB34" xr:uid="{B93FD7F1-E1FD-4C40-B059-F9821C08FDBA}">
      <formula1>"〇,"</formula1>
    </dataValidation>
    <dataValidation type="list" allowBlank="1" showInputMessage="1" showErrorMessage="1" sqref="N11:O34" xr:uid="{174688BA-D72D-4685-8900-33E3A7756C7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62516E3-19B1-419C-9519-F114A09D2F7C}">
          <x14:formula1>
            <xm:f>'(参考)リスト'!$G$16:$G$19</xm:f>
          </x14:formula1>
          <xm:sqref>AM35:AO38</xm:sqref>
        </x14:dataValidation>
        <x14:dataValidation type="list" allowBlank="1" showInputMessage="1" showErrorMessage="1" xr:uid="{FE1DA101-C8A0-42D9-A1C3-0EDA0FECEF45}">
          <x14:formula1>
            <xm:f>'(参考)リスト'!$B$16:$B$21</xm:f>
          </x14:formula1>
          <xm:sqref>L11:M34</xm:sqref>
        </x14:dataValidation>
        <x14:dataValidation type="list" allowBlank="1" showInputMessage="1" showErrorMessage="1" xr:uid="{2AAE248D-3FC9-4831-9D34-BBCFE155CCFA}">
          <x14:formula1>
            <xm:f>'(参考)リスト'!$E$16:$E$27</xm:f>
          </x14:formula1>
          <xm:sqref>R11:T34</xm:sqref>
        </x14:dataValidation>
        <x14:dataValidation type="list" allowBlank="1" showInputMessage="1" showErrorMessage="1" xr:uid="{43252A57-492B-4968-916C-07439CCAD07F}">
          <x14:formula1>
            <xm:f>'(参考)リスト'!$D$16:$D$18</xm:f>
          </x14:formula1>
          <xm:sqref>P11:Q34</xm:sqref>
        </x14:dataValidation>
        <x14:dataValidation type="list" allowBlank="1" showInputMessage="1" showErrorMessage="1" xr:uid="{77F03F56-0B6A-49AF-BFAE-AC511C76D6FF}">
          <x14:formula1>
            <xm:f>'(参考)リスト'!$F$16:$F$21</xm:f>
          </x14:formula1>
          <xm:sqref>U11:X34</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D3B82-243F-4077-8C82-B692FEEF639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4</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4</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60" priority="3">
      <formula>$AQ11=2</formula>
    </cfRule>
  </conditionalFormatting>
  <conditionalFormatting sqref="Y29:AB29 AG29:AJ29">
    <cfRule type="expression" dxfId="559" priority="16">
      <formula>$AQ28=2</formula>
    </cfRule>
  </conditionalFormatting>
  <conditionalFormatting sqref="Y30:AB31 AG30:AJ31">
    <cfRule type="expression" dxfId="558" priority="13">
      <formula>$AQ28=2</formula>
    </cfRule>
  </conditionalFormatting>
  <conditionalFormatting sqref="Y32:AB32 AG32:AJ32">
    <cfRule type="expression" dxfId="557" priority="10">
      <formula>$AQ29=2</formula>
    </cfRule>
  </conditionalFormatting>
  <conditionalFormatting sqref="Y33:AB33 AG33:AJ33">
    <cfRule type="expression" dxfId="556" priority="7">
      <formula>$AQ29=2</formula>
    </cfRule>
  </conditionalFormatting>
  <conditionalFormatting sqref="Y34:AB34 AG34:AJ34">
    <cfRule type="expression" dxfId="555" priority="4">
      <formula>$AQ29=2</formula>
    </cfRule>
  </conditionalFormatting>
  <conditionalFormatting sqref="Y11:AF28">
    <cfRule type="expression" dxfId="554" priority="2">
      <formula>$AQ11=3</formula>
    </cfRule>
  </conditionalFormatting>
  <conditionalFormatting sqref="Y29:AF29">
    <cfRule type="expression" dxfId="553" priority="17">
      <formula>$AQ28=3</formula>
    </cfRule>
  </conditionalFormatting>
  <conditionalFormatting sqref="Y30:AF31">
    <cfRule type="expression" dxfId="552" priority="14">
      <formula>$AQ28=3</formula>
    </cfRule>
  </conditionalFormatting>
  <conditionalFormatting sqref="Y32:AF32">
    <cfRule type="expression" dxfId="551" priority="11">
      <formula>$AQ29=3</formula>
    </cfRule>
  </conditionalFormatting>
  <conditionalFormatting sqref="Y33:AF33">
    <cfRule type="expression" dxfId="550" priority="8">
      <formula>$AQ29=3</formula>
    </cfRule>
  </conditionalFormatting>
  <conditionalFormatting sqref="Y34:AF34">
    <cfRule type="expression" dxfId="549" priority="5">
      <formula>$AQ29=3</formula>
    </cfRule>
  </conditionalFormatting>
  <conditionalFormatting sqref="AC11:AJ28">
    <cfRule type="expression" dxfId="548" priority="1">
      <formula>$AQ11=1</formula>
    </cfRule>
  </conditionalFormatting>
  <conditionalFormatting sqref="AC29:AJ29">
    <cfRule type="expression" dxfId="547" priority="18">
      <formula>$AQ28=1</formula>
    </cfRule>
  </conditionalFormatting>
  <conditionalFormatting sqref="AC30:AJ31">
    <cfRule type="expression" dxfId="546" priority="15">
      <formula>$AQ28=1</formula>
    </cfRule>
  </conditionalFormatting>
  <conditionalFormatting sqref="AC32:AJ32">
    <cfRule type="expression" dxfId="545" priority="12">
      <formula>$AQ29=1</formula>
    </cfRule>
  </conditionalFormatting>
  <conditionalFormatting sqref="AC33:AJ33">
    <cfRule type="expression" dxfId="544" priority="9">
      <formula>$AQ29=1</formula>
    </cfRule>
  </conditionalFormatting>
  <conditionalFormatting sqref="AC34:AJ34">
    <cfRule type="expression" dxfId="543" priority="6">
      <formula>$AQ29=1</formula>
    </cfRule>
  </conditionalFormatting>
  <dataValidations count="2">
    <dataValidation type="list" allowBlank="1" showInputMessage="1" showErrorMessage="1" sqref="Y11:AB34" xr:uid="{47A33A41-E8FF-430A-8254-7AC4EFB87E45}">
      <formula1>"〇,"</formula1>
    </dataValidation>
    <dataValidation type="list" allowBlank="1" showInputMessage="1" showErrorMessage="1" sqref="N11:O34" xr:uid="{591D0305-8888-43B0-B3A0-885DB92F65C3}">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5C52CAB-B7EC-4D0E-A28B-F231F3DC383F}">
          <x14:formula1>
            <xm:f>'(参考)リスト'!$G$16:$G$19</xm:f>
          </x14:formula1>
          <xm:sqref>AM35:AO38</xm:sqref>
        </x14:dataValidation>
        <x14:dataValidation type="list" allowBlank="1" showInputMessage="1" showErrorMessage="1" xr:uid="{492059D3-06E4-4870-BCA9-804E791C7F5A}">
          <x14:formula1>
            <xm:f>'(参考)リスト'!$B$16:$B$21</xm:f>
          </x14:formula1>
          <xm:sqref>L11:M34</xm:sqref>
        </x14:dataValidation>
        <x14:dataValidation type="list" allowBlank="1" showInputMessage="1" showErrorMessage="1" xr:uid="{D808F9F4-E374-4649-9186-8FD0F524544A}">
          <x14:formula1>
            <xm:f>'(参考)リスト'!$E$16:$E$27</xm:f>
          </x14:formula1>
          <xm:sqref>R11:T34</xm:sqref>
        </x14:dataValidation>
        <x14:dataValidation type="list" allowBlank="1" showInputMessage="1" showErrorMessage="1" xr:uid="{964AC0F6-8AA0-4680-A36D-E05F53D6F642}">
          <x14:formula1>
            <xm:f>'(参考)リスト'!$D$16:$D$18</xm:f>
          </x14:formula1>
          <xm:sqref>P11:Q34</xm:sqref>
        </x14:dataValidation>
        <x14:dataValidation type="list" allowBlank="1" showInputMessage="1" showErrorMessage="1" xr:uid="{6695F89C-65CA-45ED-A622-01BAC0098B34}">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7FF97-1864-4576-90A2-5A0729CE3BE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5</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9</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5</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617</v>
      </c>
      <c r="O11" s="817"/>
      <c r="P11" s="816" t="s">
        <v>628</v>
      </c>
      <c r="Q11" s="817"/>
      <c r="R11" s="870" t="s">
        <v>473</v>
      </c>
      <c r="S11" s="871"/>
      <c r="T11" s="871"/>
      <c r="U11" s="816" t="s">
        <v>619</v>
      </c>
      <c r="V11" s="817"/>
      <c r="W11" s="816" t="s">
        <v>620</v>
      </c>
      <c r="X11" s="817"/>
      <c r="Y11" s="211"/>
      <c r="Z11" s="212"/>
      <c r="AA11" s="212"/>
      <c r="AB11" s="212"/>
      <c r="AC11" s="213"/>
      <c r="AD11" s="213"/>
      <c r="AE11" s="213"/>
      <c r="AF11" s="213">
        <v>9</v>
      </c>
      <c r="AG11" s="213"/>
      <c r="AH11" s="213"/>
      <c r="AI11" s="213"/>
      <c r="AJ11" s="213"/>
      <c r="AK11" s="831"/>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9</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1</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668</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42" priority="3">
      <formula>$AQ11=2</formula>
    </cfRule>
  </conditionalFormatting>
  <conditionalFormatting sqref="Y29:AB29 AG29:AJ29">
    <cfRule type="expression" dxfId="541" priority="16">
      <formula>$AQ28=2</formula>
    </cfRule>
  </conditionalFormatting>
  <conditionalFormatting sqref="Y30:AB31 AG30:AJ31">
    <cfRule type="expression" dxfId="540" priority="13">
      <formula>$AQ28=2</formula>
    </cfRule>
  </conditionalFormatting>
  <conditionalFormatting sqref="Y32:AB32 AG32:AJ32">
    <cfRule type="expression" dxfId="539" priority="10">
      <formula>$AQ29=2</formula>
    </cfRule>
  </conditionalFormatting>
  <conditionalFormatting sqref="Y33:AB33 AG33:AJ33">
    <cfRule type="expression" dxfId="538" priority="7">
      <formula>$AQ29=2</formula>
    </cfRule>
  </conditionalFormatting>
  <conditionalFormatting sqref="Y34:AB34 AG34:AJ34">
    <cfRule type="expression" dxfId="537" priority="4">
      <formula>$AQ29=2</formula>
    </cfRule>
  </conditionalFormatting>
  <conditionalFormatting sqref="Y11:AF28">
    <cfRule type="expression" dxfId="536" priority="2">
      <formula>$AQ11=3</formula>
    </cfRule>
  </conditionalFormatting>
  <conditionalFormatting sqref="Y29:AF29">
    <cfRule type="expression" dxfId="535" priority="17">
      <formula>$AQ28=3</formula>
    </cfRule>
  </conditionalFormatting>
  <conditionalFormatting sqref="Y30:AF31">
    <cfRule type="expression" dxfId="534" priority="14">
      <formula>$AQ28=3</formula>
    </cfRule>
  </conditionalFormatting>
  <conditionalFormatting sqref="Y32:AF32">
    <cfRule type="expression" dxfId="533" priority="11">
      <formula>$AQ29=3</formula>
    </cfRule>
  </conditionalFormatting>
  <conditionalFormatting sqref="Y33:AF33">
    <cfRule type="expression" dxfId="532" priority="8">
      <formula>$AQ29=3</formula>
    </cfRule>
  </conditionalFormatting>
  <conditionalFormatting sqref="Y34:AF34">
    <cfRule type="expression" dxfId="531" priority="5">
      <formula>$AQ29=3</formula>
    </cfRule>
  </conditionalFormatting>
  <conditionalFormatting sqref="AC11:AJ28">
    <cfRule type="expression" dxfId="530" priority="1">
      <formula>$AQ11=1</formula>
    </cfRule>
  </conditionalFormatting>
  <conditionalFormatting sqref="AC29:AJ29">
    <cfRule type="expression" dxfId="529" priority="18">
      <formula>$AQ28=1</formula>
    </cfRule>
  </conditionalFormatting>
  <conditionalFormatting sqref="AC30:AJ31">
    <cfRule type="expression" dxfId="528" priority="15">
      <formula>$AQ28=1</formula>
    </cfRule>
  </conditionalFormatting>
  <conditionalFormatting sqref="AC32:AJ32">
    <cfRule type="expression" dxfId="527" priority="12">
      <formula>$AQ29=1</formula>
    </cfRule>
  </conditionalFormatting>
  <conditionalFormatting sqref="AC33:AJ33">
    <cfRule type="expression" dxfId="526" priority="9">
      <formula>$AQ29=1</formula>
    </cfRule>
  </conditionalFormatting>
  <conditionalFormatting sqref="AC34:AJ34">
    <cfRule type="expression" dxfId="525" priority="6">
      <formula>$AQ29=1</formula>
    </cfRule>
  </conditionalFormatting>
  <dataValidations count="2">
    <dataValidation type="list" allowBlank="1" showInputMessage="1" showErrorMessage="1" sqref="Y11:AB34" xr:uid="{F10831C1-0167-45A4-9A01-70033B532665}">
      <formula1>"〇,"</formula1>
    </dataValidation>
    <dataValidation type="list" allowBlank="1" showInputMessage="1" showErrorMessage="1" sqref="N11:O34" xr:uid="{B5ACC89C-D6CE-4DB3-929D-B60CE39CDD9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AEAFD2C-8EA7-4CAB-A347-5415AB2B9B60}">
          <x14:formula1>
            <xm:f>'(参考)リスト'!$G$16:$G$19</xm:f>
          </x14:formula1>
          <xm:sqref>AM35:AO38</xm:sqref>
        </x14:dataValidation>
        <x14:dataValidation type="list" allowBlank="1" showInputMessage="1" showErrorMessage="1" xr:uid="{E95C5589-40C9-4293-B453-33535046ABF8}">
          <x14:formula1>
            <xm:f>'(参考)リスト'!$B$16:$B$21</xm:f>
          </x14:formula1>
          <xm:sqref>L11:M34</xm:sqref>
        </x14:dataValidation>
        <x14:dataValidation type="list" allowBlank="1" showInputMessage="1" showErrorMessage="1" xr:uid="{E5FCE68D-9ABE-4025-89C3-60AD0C0D99F4}">
          <x14:formula1>
            <xm:f>'(参考)リスト'!$E$16:$E$27</xm:f>
          </x14:formula1>
          <xm:sqref>R11:T34</xm:sqref>
        </x14:dataValidation>
        <x14:dataValidation type="list" allowBlank="1" showInputMessage="1" showErrorMessage="1" xr:uid="{E2B34DE2-8691-477F-A3F6-8D8D18557CF4}">
          <x14:formula1>
            <xm:f>'(参考)リスト'!$D$16:$D$18</xm:f>
          </x14:formula1>
          <xm:sqref>P11:Q34</xm:sqref>
        </x14:dataValidation>
        <x14:dataValidation type="list" allowBlank="1" showInputMessage="1" showErrorMessage="1" xr:uid="{9326D8B2-C812-4AEA-818F-3090E38FB5EA}">
          <x14:formula1>
            <xm:f>'(参考)リスト'!$F$16:$F$21</xm:f>
          </x14:formula1>
          <xm:sqref>U11:X34</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F8517-C9F4-4E9E-A960-7FF613DB436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6</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6</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627</v>
      </c>
      <c r="O11" s="817"/>
      <c r="P11" s="816" t="s">
        <v>628</v>
      </c>
      <c r="Q11" s="817"/>
      <c r="R11" s="870" t="s">
        <v>473</v>
      </c>
      <c r="S11" s="871"/>
      <c r="T11" s="871"/>
      <c r="U11" s="816" t="s">
        <v>505</v>
      </c>
      <c r="V11" s="817"/>
      <c r="W11" s="816" t="s">
        <v>620</v>
      </c>
      <c r="X11" s="817"/>
      <c r="Y11" s="211"/>
      <c r="Z11" s="212"/>
      <c r="AA11" s="212"/>
      <c r="AB11" s="212"/>
      <c r="AC11" s="213"/>
      <c r="AD11" s="213"/>
      <c r="AE11" s="213"/>
      <c r="AF11" s="213"/>
      <c r="AG11" s="213"/>
      <c r="AH11" s="213"/>
      <c r="AI11" s="213"/>
      <c r="AJ11" s="213"/>
      <c r="AK11" s="831" t="s">
        <v>630</v>
      </c>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257</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24" priority="3">
      <formula>$AQ11=2</formula>
    </cfRule>
  </conditionalFormatting>
  <conditionalFormatting sqref="Y29:AB29 AG29:AJ29">
    <cfRule type="expression" dxfId="523" priority="16">
      <formula>$AQ28=2</formula>
    </cfRule>
  </conditionalFormatting>
  <conditionalFormatting sqref="Y30:AB31 AG30:AJ31">
    <cfRule type="expression" dxfId="522" priority="13">
      <formula>$AQ28=2</formula>
    </cfRule>
  </conditionalFormatting>
  <conditionalFormatting sqref="Y32:AB32 AG32:AJ32">
    <cfRule type="expression" dxfId="521" priority="10">
      <formula>$AQ29=2</formula>
    </cfRule>
  </conditionalFormatting>
  <conditionalFormatting sqref="Y33:AB33 AG33:AJ33">
    <cfRule type="expression" dxfId="520" priority="7">
      <formula>$AQ29=2</formula>
    </cfRule>
  </conditionalFormatting>
  <conditionalFormatting sqref="Y34:AB34 AG34:AJ34">
    <cfRule type="expression" dxfId="519" priority="4">
      <formula>$AQ29=2</formula>
    </cfRule>
  </conditionalFormatting>
  <conditionalFormatting sqref="Y11:AF28">
    <cfRule type="expression" dxfId="518" priority="2">
      <formula>$AQ11=3</formula>
    </cfRule>
  </conditionalFormatting>
  <conditionalFormatting sqref="Y29:AF29">
    <cfRule type="expression" dxfId="517" priority="17">
      <formula>$AQ28=3</formula>
    </cfRule>
  </conditionalFormatting>
  <conditionalFormatting sqref="Y30:AF31">
    <cfRule type="expression" dxfId="516" priority="14">
      <formula>$AQ28=3</formula>
    </cfRule>
  </conditionalFormatting>
  <conditionalFormatting sqref="Y32:AF32">
    <cfRule type="expression" dxfId="515" priority="11">
      <formula>$AQ29=3</formula>
    </cfRule>
  </conditionalFormatting>
  <conditionalFormatting sqref="Y33:AF33">
    <cfRule type="expression" dxfId="514" priority="8">
      <formula>$AQ29=3</formula>
    </cfRule>
  </conditionalFormatting>
  <conditionalFormatting sqref="Y34:AF34">
    <cfRule type="expression" dxfId="513" priority="5">
      <formula>$AQ29=3</formula>
    </cfRule>
  </conditionalFormatting>
  <conditionalFormatting sqref="AC11:AJ28">
    <cfRule type="expression" dxfId="512" priority="1">
      <formula>$AQ11=1</formula>
    </cfRule>
  </conditionalFormatting>
  <conditionalFormatting sqref="AC29:AJ29">
    <cfRule type="expression" dxfId="511" priority="18">
      <formula>$AQ28=1</formula>
    </cfRule>
  </conditionalFormatting>
  <conditionalFormatting sqref="AC30:AJ31">
    <cfRule type="expression" dxfId="510" priority="15">
      <formula>$AQ28=1</formula>
    </cfRule>
  </conditionalFormatting>
  <conditionalFormatting sqref="AC32:AJ32">
    <cfRule type="expression" dxfId="509" priority="12">
      <formula>$AQ29=1</formula>
    </cfRule>
  </conditionalFormatting>
  <conditionalFormatting sqref="AC33:AJ33">
    <cfRule type="expression" dxfId="508" priority="9">
      <formula>$AQ29=1</formula>
    </cfRule>
  </conditionalFormatting>
  <conditionalFormatting sqref="AC34:AJ34">
    <cfRule type="expression" dxfId="507" priority="6">
      <formula>$AQ29=1</formula>
    </cfRule>
  </conditionalFormatting>
  <dataValidations count="2">
    <dataValidation type="list" allowBlank="1" showInputMessage="1" showErrorMessage="1" sqref="Y11:AB34" xr:uid="{1394218C-117D-4F75-BE02-8B64493DA48E}">
      <formula1>"〇,"</formula1>
    </dataValidation>
    <dataValidation type="list" allowBlank="1" showInputMessage="1" showErrorMessage="1" sqref="N11:O34" xr:uid="{89D6A062-8131-4C8C-856A-42DD285F1EC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9052DC2-434F-4EDC-BE5C-2DC09D970C1C}">
          <x14:formula1>
            <xm:f>'(参考)リスト'!$G$16:$G$19</xm:f>
          </x14:formula1>
          <xm:sqref>AM35:AO38</xm:sqref>
        </x14:dataValidation>
        <x14:dataValidation type="list" allowBlank="1" showInputMessage="1" showErrorMessage="1" xr:uid="{283EAB75-157E-4449-9B8A-4FAE127F8538}">
          <x14:formula1>
            <xm:f>'(参考)リスト'!$B$16:$B$21</xm:f>
          </x14:formula1>
          <xm:sqref>L11:M34</xm:sqref>
        </x14:dataValidation>
        <x14:dataValidation type="list" allowBlank="1" showInputMessage="1" showErrorMessage="1" xr:uid="{16EA94C7-561A-4C1E-A53E-2791CDE69B9A}">
          <x14:formula1>
            <xm:f>'(参考)リスト'!$E$16:$E$27</xm:f>
          </x14:formula1>
          <xm:sqref>R11:T34</xm:sqref>
        </x14:dataValidation>
        <x14:dataValidation type="list" allowBlank="1" showInputMessage="1" showErrorMessage="1" xr:uid="{88E878C2-F2CF-4A61-8492-740325D81BAE}">
          <x14:formula1>
            <xm:f>'(参考)リスト'!$D$16:$D$18</xm:f>
          </x14:formula1>
          <xm:sqref>P11:Q34</xm:sqref>
        </x14:dataValidation>
        <x14:dataValidation type="list" allowBlank="1" showInputMessage="1" showErrorMessage="1" xr:uid="{31D21666-678A-4601-A23A-593F9293FAAB}">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68EDB-5EE6-429C-97B1-D78A53CA1948}">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7</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7</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06" priority="3">
      <formula>$AQ11=2</formula>
    </cfRule>
  </conditionalFormatting>
  <conditionalFormatting sqref="Y29:AB29 AG29:AJ29">
    <cfRule type="expression" dxfId="505" priority="16">
      <formula>$AQ28=2</formula>
    </cfRule>
  </conditionalFormatting>
  <conditionalFormatting sqref="Y30:AB31 AG30:AJ31">
    <cfRule type="expression" dxfId="504" priority="13">
      <formula>$AQ28=2</formula>
    </cfRule>
  </conditionalFormatting>
  <conditionalFormatting sqref="Y32:AB32 AG32:AJ32">
    <cfRule type="expression" dxfId="503" priority="10">
      <formula>$AQ29=2</formula>
    </cfRule>
  </conditionalFormatting>
  <conditionalFormatting sqref="Y33:AB33 AG33:AJ33">
    <cfRule type="expression" dxfId="502" priority="7">
      <formula>$AQ29=2</formula>
    </cfRule>
  </conditionalFormatting>
  <conditionalFormatting sqref="Y34:AB34 AG34:AJ34">
    <cfRule type="expression" dxfId="501" priority="4">
      <formula>$AQ29=2</formula>
    </cfRule>
  </conditionalFormatting>
  <conditionalFormatting sqref="Y11:AF28">
    <cfRule type="expression" dxfId="500" priority="2">
      <formula>$AQ11=3</formula>
    </cfRule>
  </conditionalFormatting>
  <conditionalFormatting sqref="Y29:AF29">
    <cfRule type="expression" dxfId="499" priority="17">
      <formula>$AQ28=3</formula>
    </cfRule>
  </conditionalFormatting>
  <conditionalFormatting sqref="Y30:AF31">
    <cfRule type="expression" dxfId="498" priority="14">
      <formula>$AQ28=3</formula>
    </cfRule>
  </conditionalFormatting>
  <conditionalFormatting sqref="Y32:AF32">
    <cfRule type="expression" dxfId="497" priority="11">
      <formula>$AQ29=3</formula>
    </cfRule>
  </conditionalFormatting>
  <conditionalFormatting sqref="Y33:AF33">
    <cfRule type="expression" dxfId="496" priority="8">
      <formula>$AQ29=3</formula>
    </cfRule>
  </conditionalFormatting>
  <conditionalFormatting sqref="Y34:AF34">
    <cfRule type="expression" dxfId="495" priority="5">
      <formula>$AQ29=3</formula>
    </cfRule>
  </conditionalFormatting>
  <conditionalFormatting sqref="AC11:AJ28">
    <cfRule type="expression" dxfId="494" priority="1">
      <formula>$AQ11=1</formula>
    </cfRule>
  </conditionalFormatting>
  <conditionalFormatting sqref="AC29:AJ29">
    <cfRule type="expression" dxfId="493" priority="18">
      <formula>$AQ28=1</formula>
    </cfRule>
  </conditionalFormatting>
  <conditionalFormatting sqref="AC30:AJ31">
    <cfRule type="expression" dxfId="492" priority="15">
      <formula>$AQ28=1</formula>
    </cfRule>
  </conditionalFormatting>
  <conditionalFormatting sqref="AC32:AJ32">
    <cfRule type="expression" dxfId="491" priority="12">
      <formula>$AQ29=1</formula>
    </cfRule>
  </conditionalFormatting>
  <conditionalFormatting sqref="AC33:AJ33">
    <cfRule type="expression" dxfId="490" priority="9">
      <formula>$AQ29=1</formula>
    </cfRule>
  </conditionalFormatting>
  <conditionalFormatting sqref="AC34:AJ34">
    <cfRule type="expression" dxfId="489" priority="6">
      <formula>$AQ29=1</formula>
    </cfRule>
  </conditionalFormatting>
  <dataValidations count="2">
    <dataValidation type="list" allowBlank="1" showInputMessage="1" showErrorMessage="1" sqref="Y11:AB34" xr:uid="{15946068-14A5-470A-9925-0BE264D81892}">
      <formula1>"〇,"</formula1>
    </dataValidation>
    <dataValidation type="list" allowBlank="1" showInputMessage="1" showErrorMessage="1" sqref="N11:O34" xr:uid="{3C9C930A-D811-40BF-AAEF-54C20477EA4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3559030-23E1-4D0C-8071-FCEA2543D018}">
          <x14:formula1>
            <xm:f>'(参考)リスト'!$G$16:$G$19</xm:f>
          </x14:formula1>
          <xm:sqref>AM35:AO38</xm:sqref>
        </x14:dataValidation>
        <x14:dataValidation type="list" allowBlank="1" showInputMessage="1" showErrorMessage="1" xr:uid="{3717F88A-082F-4B79-9D5A-1017FD67782E}">
          <x14:formula1>
            <xm:f>'(参考)リスト'!$B$16:$B$21</xm:f>
          </x14:formula1>
          <xm:sqref>L11:M34</xm:sqref>
        </x14:dataValidation>
        <x14:dataValidation type="list" allowBlank="1" showInputMessage="1" showErrorMessage="1" xr:uid="{0C9B2DA0-BBEF-472E-A29D-0766A712A289}">
          <x14:formula1>
            <xm:f>'(参考)リスト'!$E$16:$E$27</xm:f>
          </x14:formula1>
          <xm:sqref>R11:T34</xm:sqref>
        </x14:dataValidation>
        <x14:dataValidation type="list" allowBlank="1" showInputMessage="1" showErrorMessage="1" xr:uid="{66F5E3B5-B4EF-41D7-A86D-CA7D9BE16805}">
          <x14:formula1>
            <xm:f>'(参考)リスト'!$D$16:$D$18</xm:f>
          </x14:formula1>
          <xm:sqref>P11:Q34</xm:sqref>
        </x14:dataValidation>
        <x14:dataValidation type="list" allowBlank="1" showInputMessage="1" showErrorMessage="1" xr:uid="{168F2FA7-92E2-4793-8D4A-BFE7DF9898D6}">
          <x14:formula1>
            <xm:f>'(参考)リスト'!$F$16:$F$21</xm:f>
          </x14:formula1>
          <xm:sqref>U11:X34</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5EEF9-7DF9-4A0E-9DD4-846857EAA55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8</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8</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88" priority="3">
      <formula>$AQ11=2</formula>
    </cfRule>
  </conditionalFormatting>
  <conditionalFormatting sqref="Y29:AB29 AG29:AJ29">
    <cfRule type="expression" dxfId="487" priority="16">
      <formula>$AQ28=2</formula>
    </cfRule>
  </conditionalFormatting>
  <conditionalFormatting sqref="Y30:AB31 AG30:AJ31">
    <cfRule type="expression" dxfId="486" priority="13">
      <formula>$AQ28=2</formula>
    </cfRule>
  </conditionalFormatting>
  <conditionalFormatting sqref="Y32:AB32 AG32:AJ32">
    <cfRule type="expression" dxfId="485" priority="10">
      <formula>$AQ29=2</formula>
    </cfRule>
  </conditionalFormatting>
  <conditionalFormatting sqref="Y33:AB33 AG33:AJ33">
    <cfRule type="expression" dxfId="484" priority="7">
      <formula>$AQ29=2</formula>
    </cfRule>
  </conditionalFormatting>
  <conditionalFormatting sqref="Y34:AB34 AG34:AJ34">
    <cfRule type="expression" dxfId="483" priority="4">
      <formula>$AQ29=2</formula>
    </cfRule>
  </conditionalFormatting>
  <conditionalFormatting sqref="Y11:AF28">
    <cfRule type="expression" dxfId="482" priority="2">
      <formula>$AQ11=3</formula>
    </cfRule>
  </conditionalFormatting>
  <conditionalFormatting sqref="Y29:AF29">
    <cfRule type="expression" dxfId="481" priority="17">
      <formula>$AQ28=3</formula>
    </cfRule>
  </conditionalFormatting>
  <conditionalFormatting sqref="Y30:AF31">
    <cfRule type="expression" dxfId="480" priority="14">
      <formula>$AQ28=3</formula>
    </cfRule>
  </conditionalFormatting>
  <conditionalFormatting sqref="Y32:AF32">
    <cfRule type="expression" dxfId="479" priority="11">
      <formula>$AQ29=3</formula>
    </cfRule>
  </conditionalFormatting>
  <conditionalFormatting sqref="Y33:AF33">
    <cfRule type="expression" dxfId="478" priority="8">
      <formula>$AQ29=3</formula>
    </cfRule>
  </conditionalFormatting>
  <conditionalFormatting sqref="Y34:AF34">
    <cfRule type="expression" dxfId="477" priority="5">
      <formula>$AQ29=3</formula>
    </cfRule>
  </conditionalFormatting>
  <conditionalFormatting sqref="AC11:AJ28">
    <cfRule type="expression" dxfId="476" priority="1">
      <formula>$AQ11=1</formula>
    </cfRule>
  </conditionalFormatting>
  <conditionalFormatting sqref="AC29:AJ29">
    <cfRule type="expression" dxfId="475" priority="18">
      <formula>$AQ28=1</formula>
    </cfRule>
  </conditionalFormatting>
  <conditionalFormatting sqref="AC30:AJ31">
    <cfRule type="expression" dxfId="474" priority="15">
      <formula>$AQ28=1</formula>
    </cfRule>
  </conditionalFormatting>
  <conditionalFormatting sqref="AC32:AJ32">
    <cfRule type="expression" dxfId="473" priority="12">
      <formula>$AQ29=1</formula>
    </cfRule>
  </conditionalFormatting>
  <conditionalFormatting sqref="AC33:AJ33">
    <cfRule type="expression" dxfId="472" priority="9">
      <formula>$AQ29=1</formula>
    </cfRule>
  </conditionalFormatting>
  <conditionalFormatting sqref="AC34:AJ34">
    <cfRule type="expression" dxfId="471" priority="6">
      <formula>$AQ29=1</formula>
    </cfRule>
  </conditionalFormatting>
  <dataValidations count="2">
    <dataValidation type="list" allowBlank="1" showInputMessage="1" showErrorMessage="1" sqref="Y11:AB34" xr:uid="{500A0592-6095-4AB9-821D-8F4EB6710AF1}">
      <formula1>"〇,"</formula1>
    </dataValidation>
    <dataValidation type="list" allowBlank="1" showInputMessage="1" showErrorMessage="1" sqref="N11:O34" xr:uid="{58E84BE1-87AE-4E8D-8647-120C80D27EA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56E7E15-1DFD-4AFE-BD16-50527E5721F5}">
          <x14:formula1>
            <xm:f>'(参考)リスト'!$G$16:$G$19</xm:f>
          </x14:formula1>
          <xm:sqref>AM35:AO38</xm:sqref>
        </x14:dataValidation>
        <x14:dataValidation type="list" allowBlank="1" showInputMessage="1" showErrorMessage="1" xr:uid="{896CCED7-DAE1-4811-A481-53113AB7CB36}">
          <x14:formula1>
            <xm:f>'(参考)リスト'!$B$16:$B$21</xm:f>
          </x14:formula1>
          <xm:sqref>L11:M34</xm:sqref>
        </x14:dataValidation>
        <x14:dataValidation type="list" allowBlank="1" showInputMessage="1" showErrorMessage="1" xr:uid="{C984AFF7-2087-46D5-9734-7B40FAC38F62}">
          <x14:formula1>
            <xm:f>'(参考)リスト'!$E$16:$E$27</xm:f>
          </x14:formula1>
          <xm:sqref>R11:T34</xm:sqref>
        </x14:dataValidation>
        <x14:dataValidation type="list" allowBlank="1" showInputMessage="1" showErrorMessage="1" xr:uid="{C617864D-4A94-44E8-BEB2-1BC257708B4A}">
          <x14:formula1>
            <xm:f>'(参考)リスト'!$D$16:$D$18</xm:f>
          </x14:formula1>
          <xm:sqref>P11:Q34</xm:sqref>
        </x14:dataValidation>
        <x14:dataValidation type="list" allowBlank="1" showInputMessage="1" showErrorMessage="1" xr:uid="{38F802F1-084A-407F-91C1-790AD7F0DAB1}">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846F-2C0B-4974-9F4B-3C20A7E73C7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9</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9</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70" priority="3">
      <formula>$AQ11=2</formula>
    </cfRule>
  </conditionalFormatting>
  <conditionalFormatting sqref="Y29:AB29 AG29:AJ29">
    <cfRule type="expression" dxfId="469" priority="16">
      <formula>$AQ28=2</formula>
    </cfRule>
  </conditionalFormatting>
  <conditionalFormatting sqref="Y30:AB31 AG30:AJ31">
    <cfRule type="expression" dxfId="468" priority="13">
      <formula>$AQ28=2</formula>
    </cfRule>
  </conditionalFormatting>
  <conditionalFormatting sqref="Y32:AB32 AG32:AJ32">
    <cfRule type="expression" dxfId="467" priority="10">
      <formula>$AQ29=2</formula>
    </cfRule>
  </conditionalFormatting>
  <conditionalFormatting sqref="Y33:AB33 AG33:AJ33">
    <cfRule type="expression" dxfId="466" priority="7">
      <formula>$AQ29=2</formula>
    </cfRule>
  </conditionalFormatting>
  <conditionalFormatting sqref="Y34:AB34 AG34:AJ34">
    <cfRule type="expression" dxfId="465" priority="4">
      <formula>$AQ29=2</formula>
    </cfRule>
  </conditionalFormatting>
  <conditionalFormatting sqref="Y11:AF28">
    <cfRule type="expression" dxfId="464" priority="2">
      <formula>$AQ11=3</formula>
    </cfRule>
  </conditionalFormatting>
  <conditionalFormatting sqref="Y29:AF29">
    <cfRule type="expression" dxfId="463" priority="17">
      <formula>$AQ28=3</formula>
    </cfRule>
  </conditionalFormatting>
  <conditionalFormatting sqref="Y30:AF31">
    <cfRule type="expression" dxfId="462" priority="14">
      <formula>$AQ28=3</formula>
    </cfRule>
  </conditionalFormatting>
  <conditionalFormatting sqref="Y32:AF32">
    <cfRule type="expression" dxfId="461" priority="11">
      <formula>$AQ29=3</formula>
    </cfRule>
  </conditionalFormatting>
  <conditionalFormatting sqref="Y33:AF33">
    <cfRule type="expression" dxfId="460" priority="8">
      <formula>$AQ29=3</formula>
    </cfRule>
  </conditionalFormatting>
  <conditionalFormatting sqref="Y34:AF34">
    <cfRule type="expression" dxfId="459" priority="5">
      <formula>$AQ29=3</formula>
    </cfRule>
  </conditionalFormatting>
  <conditionalFormatting sqref="AC11:AJ28">
    <cfRule type="expression" dxfId="458" priority="1">
      <formula>$AQ11=1</formula>
    </cfRule>
  </conditionalFormatting>
  <conditionalFormatting sqref="AC29:AJ29">
    <cfRule type="expression" dxfId="457" priority="18">
      <formula>$AQ28=1</formula>
    </cfRule>
  </conditionalFormatting>
  <conditionalFormatting sqref="AC30:AJ31">
    <cfRule type="expression" dxfId="456" priority="15">
      <formula>$AQ28=1</formula>
    </cfRule>
  </conditionalFormatting>
  <conditionalFormatting sqref="AC32:AJ32">
    <cfRule type="expression" dxfId="455" priority="12">
      <formula>$AQ29=1</formula>
    </cfRule>
  </conditionalFormatting>
  <conditionalFormatting sqref="AC33:AJ33">
    <cfRule type="expression" dxfId="454" priority="9">
      <formula>$AQ29=1</formula>
    </cfRule>
  </conditionalFormatting>
  <conditionalFormatting sqref="AC34:AJ34">
    <cfRule type="expression" dxfId="453" priority="6">
      <formula>$AQ29=1</formula>
    </cfRule>
  </conditionalFormatting>
  <dataValidations count="2">
    <dataValidation type="list" allowBlank="1" showInputMessage="1" showErrorMessage="1" sqref="Y11:AB34" xr:uid="{C4C98C5B-3C5B-4605-AE52-779D688640BF}">
      <formula1>"〇,"</formula1>
    </dataValidation>
    <dataValidation type="list" allowBlank="1" showInputMessage="1" showErrorMessage="1" sqref="N11:O34" xr:uid="{8AC6887F-2E9D-420D-9D97-4092F7D98EB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136C2ED-BFA3-408F-94B3-0DFCE7019F77}">
          <x14:formula1>
            <xm:f>'(参考)リスト'!$G$16:$G$19</xm:f>
          </x14:formula1>
          <xm:sqref>AM35:AO38</xm:sqref>
        </x14:dataValidation>
        <x14:dataValidation type="list" allowBlank="1" showInputMessage="1" showErrorMessage="1" xr:uid="{33EFA8B8-9A76-4CE2-A243-90C114166DDD}">
          <x14:formula1>
            <xm:f>'(参考)リスト'!$B$16:$B$21</xm:f>
          </x14:formula1>
          <xm:sqref>L11:M34</xm:sqref>
        </x14:dataValidation>
        <x14:dataValidation type="list" allowBlank="1" showInputMessage="1" showErrorMessage="1" xr:uid="{BDBB8838-F293-48FD-8B05-403A224244AF}">
          <x14:formula1>
            <xm:f>'(参考)リスト'!$E$16:$E$27</xm:f>
          </x14:formula1>
          <xm:sqref>R11:T34</xm:sqref>
        </x14:dataValidation>
        <x14:dataValidation type="list" allowBlank="1" showInputMessage="1" showErrorMessage="1" xr:uid="{39BAFA97-D476-4648-BB70-70EDC6A1BA50}">
          <x14:formula1>
            <xm:f>'(参考)リスト'!$D$16:$D$18</xm:f>
          </x14:formula1>
          <xm:sqref>P11:Q34</xm:sqref>
        </x14:dataValidation>
        <x14:dataValidation type="list" allowBlank="1" showInputMessage="1" showErrorMessage="1" xr:uid="{E3953481-DA1C-4F0C-AF4B-57090B8822CB}">
          <x14:formula1>
            <xm:f>'(参考)リスト'!$F$16:$F$21</xm:f>
          </x14:formula1>
          <xm:sqref>U11:X34</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1C85-125E-4BCE-A624-4DB8F90E027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10</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10</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52" priority="3">
      <formula>$AQ11=2</formula>
    </cfRule>
  </conditionalFormatting>
  <conditionalFormatting sqref="Y29:AB29 AG29:AJ29">
    <cfRule type="expression" dxfId="451" priority="16">
      <formula>$AQ28=2</formula>
    </cfRule>
  </conditionalFormatting>
  <conditionalFormatting sqref="Y30:AB31 AG30:AJ31">
    <cfRule type="expression" dxfId="450" priority="13">
      <formula>$AQ28=2</formula>
    </cfRule>
  </conditionalFormatting>
  <conditionalFormatting sqref="Y32:AB32 AG32:AJ32">
    <cfRule type="expression" dxfId="449" priority="10">
      <formula>$AQ29=2</formula>
    </cfRule>
  </conditionalFormatting>
  <conditionalFormatting sqref="Y33:AB33 AG33:AJ33">
    <cfRule type="expression" dxfId="448" priority="7">
      <formula>$AQ29=2</formula>
    </cfRule>
  </conditionalFormatting>
  <conditionalFormatting sqref="Y34:AB34 AG34:AJ34">
    <cfRule type="expression" dxfId="447" priority="4">
      <formula>$AQ29=2</formula>
    </cfRule>
  </conditionalFormatting>
  <conditionalFormatting sqref="Y11:AF28">
    <cfRule type="expression" dxfId="446" priority="2">
      <formula>$AQ11=3</formula>
    </cfRule>
  </conditionalFormatting>
  <conditionalFormatting sqref="Y29:AF29">
    <cfRule type="expression" dxfId="445" priority="17">
      <formula>$AQ28=3</formula>
    </cfRule>
  </conditionalFormatting>
  <conditionalFormatting sqref="Y30:AF31">
    <cfRule type="expression" dxfId="444" priority="14">
      <formula>$AQ28=3</formula>
    </cfRule>
  </conditionalFormatting>
  <conditionalFormatting sqref="Y32:AF32">
    <cfRule type="expression" dxfId="443" priority="11">
      <formula>$AQ29=3</formula>
    </cfRule>
  </conditionalFormatting>
  <conditionalFormatting sqref="Y33:AF33">
    <cfRule type="expression" dxfId="442" priority="8">
      <formula>$AQ29=3</formula>
    </cfRule>
  </conditionalFormatting>
  <conditionalFormatting sqref="Y34:AF34">
    <cfRule type="expression" dxfId="441" priority="5">
      <formula>$AQ29=3</formula>
    </cfRule>
  </conditionalFormatting>
  <conditionalFormatting sqref="AC11:AJ28">
    <cfRule type="expression" dxfId="440" priority="1">
      <formula>$AQ11=1</formula>
    </cfRule>
  </conditionalFormatting>
  <conditionalFormatting sqref="AC29:AJ29">
    <cfRule type="expression" dxfId="439" priority="18">
      <formula>$AQ28=1</formula>
    </cfRule>
  </conditionalFormatting>
  <conditionalFormatting sqref="AC30:AJ31">
    <cfRule type="expression" dxfId="438" priority="15">
      <formula>$AQ28=1</formula>
    </cfRule>
  </conditionalFormatting>
  <conditionalFormatting sqref="AC32:AJ32">
    <cfRule type="expression" dxfId="437" priority="12">
      <formula>$AQ29=1</formula>
    </cfRule>
  </conditionalFormatting>
  <conditionalFormatting sqref="AC33:AJ33">
    <cfRule type="expression" dxfId="436" priority="9">
      <formula>$AQ29=1</formula>
    </cfRule>
  </conditionalFormatting>
  <conditionalFormatting sqref="AC34:AJ34">
    <cfRule type="expression" dxfId="435" priority="6">
      <formula>$AQ29=1</formula>
    </cfRule>
  </conditionalFormatting>
  <dataValidations count="2">
    <dataValidation type="list" allowBlank="1" showInputMessage="1" showErrorMessage="1" sqref="Y11:AB34" xr:uid="{02C1EE55-E1DD-4BAE-B91F-2BD3EB9BBC6B}">
      <formula1>"〇,"</formula1>
    </dataValidation>
    <dataValidation type="list" allowBlank="1" showInputMessage="1" showErrorMessage="1" sqref="N11:O34" xr:uid="{01D8C5EB-B685-468E-A72B-39B0444E27F9}">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23FFCA8-9BB1-4D36-B1AB-7D4B1950E5FB}">
          <x14:formula1>
            <xm:f>'(参考)リスト'!$G$16:$G$19</xm:f>
          </x14:formula1>
          <xm:sqref>AM35:AO38</xm:sqref>
        </x14:dataValidation>
        <x14:dataValidation type="list" allowBlank="1" showInputMessage="1" showErrorMessage="1" xr:uid="{73EF6493-4EC1-4181-96A5-68B1BF54FCC2}">
          <x14:formula1>
            <xm:f>'(参考)リスト'!$B$16:$B$21</xm:f>
          </x14:formula1>
          <xm:sqref>L11:M34</xm:sqref>
        </x14:dataValidation>
        <x14:dataValidation type="list" allowBlank="1" showInputMessage="1" showErrorMessage="1" xr:uid="{C1B47A03-564B-4091-B457-3E7D3591E1C4}">
          <x14:formula1>
            <xm:f>'(参考)リスト'!$E$16:$E$27</xm:f>
          </x14:formula1>
          <xm:sqref>R11:T34</xm:sqref>
        </x14:dataValidation>
        <x14:dataValidation type="list" allowBlank="1" showInputMessage="1" showErrorMessage="1" xr:uid="{83EA7201-1F7F-4B13-A6DC-9BCA161E0A57}">
          <x14:formula1>
            <xm:f>'(参考)リスト'!$D$16:$D$18</xm:f>
          </x14:formula1>
          <xm:sqref>P11:Q34</xm:sqref>
        </x14:dataValidation>
        <x14:dataValidation type="list" allowBlank="1" showInputMessage="1" showErrorMessage="1" xr:uid="{47B21003-13C9-4448-8821-8C51BEA14D6E}">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9AF0C-990C-490C-9CF9-ECD1439119D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11</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34" priority="3">
      <formula>$AQ11=2</formula>
    </cfRule>
  </conditionalFormatting>
  <conditionalFormatting sqref="Y29:AB29 AG29:AJ29">
    <cfRule type="expression" dxfId="433" priority="16">
      <formula>$AQ28=2</formula>
    </cfRule>
  </conditionalFormatting>
  <conditionalFormatting sqref="Y30:AB31 AG30:AJ31">
    <cfRule type="expression" dxfId="432" priority="13">
      <formula>$AQ28=2</formula>
    </cfRule>
  </conditionalFormatting>
  <conditionalFormatting sqref="Y32:AB32 AG32:AJ32">
    <cfRule type="expression" dxfId="431" priority="10">
      <formula>$AQ29=2</formula>
    </cfRule>
  </conditionalFormatting>
  <conditionalFormatting sqref="Y33:AB33 AG33:AJ33">
    <cfRule type="expression" dxfId="430" priority="7">
      <formula>$AQ29=2</formula>
    </cfRule>
  </conditionalFormatting>
  <conditionalFormatting sqref="Y34:AB34 AG34:AJ34">
    <cfRule type="expression" dxfId="429" priority="4">
      <formula>$AQ29=2</formula>
    </cfRule>
  </conditionalFormatting>
  <conditionalFormatting sqref="Y11:AF28">
    <cfRule type="expression" dxfId="428" priority="2">
      <formula>$AQ11=3</formula>
    </cfRule>
  </conditionalFormatting>
  <conditionalFormatting sqref="Y29:AF29">
    <cfRule type="expression" dxfId="427" priority="17">
      <formula>$AQ28=3</formula>
    </cfRule>
  </conditionalFormatting>
  <conditionalFormatting sqref="Y30:AF31">
    <cfRule type="expression" dxfId="426" priority="14">
      <formula>$AQ28=3</formula>
    </cfRule>
  </conditionalFormatting>
  <conditionalFormatting sqref="Y32:AF32">
    <cfRule type="expression" dxfId="425" priority="11">
      <formula>$AQ29=3</formula>
    </cfRule>
  </conditionalFormatting>
  <conditionalFormatting sqref="Y33:AF33">
    <cfRule type="expression" dxfId="424" priority="8">
      <formula>$AQ29=3</formula>
    </cfRule>
  </conditionalFormatting>
  <conditionalFormatting sqref="Y34:AF34">
    <cfRule type="expression" dxfId="423" priority="5">
      <formula>$AQ29=3</formula>
    </cfRule>
  </conditionalFormatting>
  <conditionalFormatting sqref="AC11:AJ28">
    <cfRule type="expression" dxfId="422" priority="1">
      <formula>$AQ11=1</formula>
    </cfRule>
  </conditionalFormatting>
  <conditionalFormatting sqref="AC29:AJ29">
    <cfRule type="expression" dxfId="421" priority="18">
      <formula>$AQ28=1</formula>
    </cfRule>
  </conditionalFormatting>
  <conditionalFormatting sqref="AC30:AJ31">
    <cfRule type="expression" dxfId="420" priority="15">
      <formula>$AQ28=1</formula>
    </cfRule>
  </conditionalFormatting>
  <conditionalFormatting sqref="AC32:AJ32">
    <cfRule type="expression" dxfId="419" priority="12">
      <formula>$AQ29=1</formula>
    </cfRule>
  </conditionalFormatting>
  <conditionalFormatting sqref="AC33:AJ33">
    <cfRule type="expression" dxfId="418" priority="9">
      <formula>$AQ29=1</formula>
    </cfRule>
  </conditionalFormatting>
  <conditionalFormatting sqref="AC34:AJ34">
    <cfRule type="expression" dxfId="417" priority="6">
      <formula>$AQ29=1</formula>
    </cfRule>
  </conditionalFormatting>
  <dataValidations count="2">
    <dataValidation type="list" allowBlank="1" showInputMessage="1" showErrorMessage="1" sqref="Y11:AB34" xr:uid="{844C5C4F-444E-4421-9D4A-55008B0F9134}">
      <formula1>"〇,"</formula1>
    </dataValidation>
    <dataValidation type="list" allowBlank="1" showInputMessage="1" showErrorMessage="1" sqref="N11:O34" xr:uid="{6625F198-230E-4752-B3E6-C5FB71B4F13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9CD42CE-E25F-4C6E-9BB3-154991C3CEB0}">
          <x14:formula1>
            <xm:f>'(参考)リスト'!$G$16:$G$19</xm:f>
          </x14:formula1>
          <xm:sqref>AM35:AO38</xm:sqref>
        </x14:dataValidation>
        <x14:dataValidation type="list" allowBlank="1" showInputMessage="1" showErrorMessage="1" xr:uid="{93C409DD-5305-4F79-B3F0-968856AB50ED}">
          <x14:formula1>
            <xm:f>'(参考)リスト'!$B$16:$B$21</xm:f>
          </x14:formula1>
          <xm:sqref>L11:M34</xm:sqref>
        </x14:dataValidation>
        <x14:dataValidation type="list" allowBlank="1" showInputMessage="1" showErrorMessage="1" xr:uid="{A0DD36CF-B7E9-491C-B2DD-9FAC2D73CAC5}">
          <x14:formula1>
            <xm:f>'(参考)リスト'!$E$16:$E$27</xm:f>
          </x14:formula1>
          <xm:sqref>R11:T34</xm:sqref>
        </x14:dataValidation>
        <x14:dataValidation type="list" allowBlank="1" showInputMessage="1" showErrorMessage="1" xr:uid="{FFA163CE-AA18-4116-AD61-EC95D595EA36}">
          <x14:formula1>
            <xm:f>'(参考)リスト'!$D$16:$D$18</xm:f>
          </x14:formula1>
          <xm:sqref>P11:Q34</xm:sqref>
        </x14:dataValidation>
        <x14:dataValidation type="list" allowBlank="1" showInputMessage="1" showErrorMessage="1" xr:uid="{E3D28AC9-E9CC-490A-B69D-6AC5A4DB8C11}">
          <x14:formula1>
            <xm:f>'(参考)リスト'!$F$16:$F$21</xm:f>
          </x14:formula1>
          <xm:sqref>U11:X34</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5357C-05E4-470A-961A-E382E702E6C1}">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12</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12</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416" priority="3">
      <formula>$AQ11=2</formula>
    </cfRule>
  </conditionalFormatting>
  <conditionalFormatting sqref="Y29:AB29 AG29:AJ29">
    <cfRule type="expression" dxfId="415" priority="16">
      <formula>$AQ28=2</formula>
    </cfRule>
  </conditionalFormatting>
  <conditionalFormatting sqref="Y30:AB31 AG30:AJ31">
    <cfRule type="expression" dxfId="414" priority="13">
      <formula>$AQ28=2</formula>
    </cfRule>
  </conditionalFormatting>
  <conditionalFormatting sqref="Y32:AB32 AG32:AJ32">
    <cfRule type="expression" dxfId="413" priority="10">
      <formula>$AQ29=2</formula>
    </cfRule>
  </conditionalFormatting>
  <conditionalFormatting sqref="Y33:AB33 AG33:AJ33">
    <cfRule type="expression" dxfId="412" priority="7">
      <formula>$AQ29=2</formula>
    </cfRule>
  </conditionalFormatting>
  <conditionalFormatting sqref="Y34:AB34 AG34:AJ34">
    <cfRule type="expression" dxfId="411" priority="4">
      <formula>$AQ29=2</formula>
    </cfRule>
  </conditionalFormatting>
  <conditionalFormatting sqref="Y11:AF28">
    <cfRule type="expression" dxfId="410" priority="2">
      <formula>$AQ11=3</formula>
    </cfRule>
  </conditionalFormatting>
  <conditionalFormatting sqref="Y29:AF29">
    <cfRule type="expression" dxfId="409" priority="17">
      <formula>$AQ28=3</formula>
    </cfRule>
  </conditionalFormatting>
  <conditionalFormatting sqref="Y30:AF31">
    <cfRule type="expression" dxfId="408" priority="14">
      <formula>$AQ28=3</formula>
    </cfRule>
  </conditionalFormatting>
  <conditionalFormatting sqref="Y32:AF32">
    <cfRule type="expression" dxfId="407" priority="11">
      <formula>$AQ29=3</formula>
    </cfRule>
  </conditionalFormatting>
  <conditionalFormatting sqref="Y33:AF33">
    <cfRule type="expression" dxfId="406" priority="8">
      <formula>$AQ29=3</formula>
    </cfRule>
  </conditionalFormatting>
  <conditionalFormatting sqref="Y34:AF34">
    <cfRule type="expression" dxfId="405" priority="5">
      <formula>$AQ29=3</formula>
    </cfRule>
  </conditionalFormatting>
  <conditionalFormatting sqref="AC11:AJ28">
    <cfRule type="expression" dxfId="404" priority="1">
      <formula>$AQ11=1</formula>
    </cfRule>
  </conditionalFormatting>
  <conditionalFormatting sqref="AC29:AJ29">
    <cfRule type="expression" dxfId="403" priority="18">
      <formula>$AQ28=1</formula>
    </cfRule>
  </conditionalFormatting>
  <conditionalFormatting sqref="AC30:AJ31">
    <cfRule type="expression" dxfId="402" priority="15">
      <formula>$AQ28=1</formula>
    </cfRule>
  </conditionalFormatting>
  <conditionalFormatting sqref="AC32:AJ32">
    <cfRule type="expression" dxfId="401" priority="12">
      <formula>$AQ29=1</formula>
    </cfRule>
  </conditionalFormatting>
  <conditionalFormatting sqref="AC33:AJ33">
    <cfRule type="expression" dxfId="400" priority="9">
      <formula>$AQ29=1</formula>
    </cfRule>
  </conditionalFormatting>
  <conditionalFormatting sqref="AC34:AJ34">
    <cfRule type="expression" dxfId="399" priority="6">
      <formula>$AQ29=1</formula>
    </cfRule>
  </conditionalFormatting>
  <dataValidations count="2">
    <dataValidation type="list" allowBlank="1" showInputMessage="1" showErrorMessage="1" sqref="Y11:AB34" xr:uid="{9961520F-F55F-4CC2-B5E6-EF9755D75910}">
      <formula1>"〇,"</formula1>
    </dataValidation>
    <dataValidation type="list" allowBlank="1" showInputMessage="1" showErrorMessage="1" sqref="N11:O34" xr:uid="{8EE8017D-CB3A-4203-A2EE-7E7F3914EB3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3991992-F96A-4E28-AE2C-A559A20A3947}">
          <x14:formula1>
            <xm:f>'(参考)リスト'!$G$16:$G$19</xm:f>
          </x14:formula1>
          <xm:sqref>AM35:AO38</xm:sqref>
        </x14:dataValidation>
        <x14:dataValidation type="list" allowBlank="1" showInputMessage="1" showErrorMessage="1" xr:uid="{B5871A06-2531-4CF1-B1C9-00E1385A61CF}">
          <x14:formula1>
            <xm:f>'(参考)リスト'!$B$16:$B$21</xm:f>
          </x14:formula1>
          <xm:sqref>L11:M34</xm:sqref>
        </x14:dataValidation>
        <x14:dataValidation type="list" allowBlank="1" showInputMessage="1" showErrorMessage="1" xr:uid="{67FDF457-8718-4FFB-9EED-F6FA2E15864A}">
          <x14:formula1>
            <xm:f>'(参考)リスト'!$E$16:$E$27</xm:f>
          </x14:formula1>
          <xm:sqref>R11:T34</xm:sqref>
        </x14:dataValidation>
        <x14:dataValidation type="list" allowBlank="1" showInputMessage="1" showErrorMessage="1" xr:uid="{B77A420A-57D8-4487-BAF8-644EBBF3EBFB}">
          <x14:formula1>
            <xm:f>'(参考)リスト'!$D$16:$D$18</xm:f>
          </x14:formula1>
          <xm:sqref>P11:Q34</xm:sqref>
        </x14:dataValidation>
        <x14:dataValidation type="list" allowBlank="1" showInputMessage="1" showErrorMessage="1" xr:uid="{0B4865C8-6739-4757-B9EF-BC05EB75BFA6}">
          <x14:formula1>
            <xm:f>'(参考)リスト'!$F$16:$F$21</xm:f>
          </x14:formula1>
          <xm:sqref>U11:X34</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E62B2-C6A6-456B-8B3E-C75E7E96A3D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13</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13</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98" priority="3">
      <formula>$AQ11=2</formula>
    </cfRule>
  </conditionalFormatting>
  <conditionalFormatting sqref="Y29:AB29 AG29:AJ29">
    <cfRule type="expression" dxfId="397" priority="16">
      <formula>$AQ28=2</formula>
    </cfRule>
  </conditionalFormatting>
  <conditionalFormatting sqref="Y30:AB31 AG30:AJ31">
    <cfRule type="expression" dxfId="396" priority="13">
      <formula>$AQ28=2</formula>
    </cfRule>
  </conditionalFormatting>
  <conditionalFormatting sqref="Y32:AB32 AG32:AJ32">
    <cfRule type="expression" dxfId="395" priority="10">
      <formula>$AQ29=2</formula>
    </cfRule>
  </conditionalFormatting>
  <conditionalFormatting sqref="Y33:AB33 AG33:AJ33">
    <cfRule type="expression" dxfId="394" priority="7">
      <formula>$AQ29=2</formula>
    </cfRule>
  </conditionalFormatting>
  <conditionalFormatting sqref="Y34:AB34 AG34:AJ34">
    <cfRule type="expression" dxfId="393" priority="4">
      <formula>$AQ29=2</formula>
    </cfRule>
  </conditionalFormatting>
  <conditionalFormatting sqref="Y11:AF28">
    <cfRule type="expression" dxfId="392" priority="2">
      <formula>$AQ11=3</formula>
    </cfRule>
  </conditionalFormatting>
  <conditionalFormatting sqref="Y29:AF29">
    <cfRule type="expression" dxfId="391" priority="17">
      <formula>$AQ28=3</formula>
    </cfRule>
  </conditionalFormatting>
  <conditionalFormatting sqref="Y30:AF31">
    <cfRule type="expression" dxfId="390" priority="14">
      <formula>$AQ28=3</formula>
    </cfRule>
  </conditionalFormatting>
  <conditionalFormatting sqref="Y32:AF32">
    <cfRule type="expression" dxfId="389" priority="11">
      <formula>$AQ29=3</formula>
    </cfRule>
  </conditionalFormatting>
  <conditionalFormatting sqref="Y33:AF33">
    <cfRule type="expression" dxfId="388" priority="8">
      <formula>$AQ29=3</formula>
    </cfRule>
  </conditionalFormatting>
  <conditionalFormatting sqref="Y34:AF34">
    <cfRule type="expression" dxfId="387" priority="5">
      <formula>$AQ29=3</formula>
    </cfRule>
  </conditionalFormatting>
  <conditionalFormatting sqref="AC11:AJ28">
    <cfRule type="expression" dxfId="386" priority="1">
      <formula>$AQ11=1</formula>
    </cfRule>
  </conditionalFormatting>
  <conditionalFormatting sqref="AC29:AJ29">
    <cfRule type="expression" dxfId="385" priority="18">
      <formula>$AQ28=1</formula>
    </cfRule>
  </conditionalFormatting>
  <conditionalFormatting sqref="AC30:AJ31">
    <cfRule type="expression" dxfId="384" priority="15">
      <formula>$AQ28=1</formula>
    </cfRule>
  </conditionalFormatting>
  <conditionalFormatting sqref="AC32:AJ32">
    <cfRule type="expression" dxfId="383" priority="12">
      <formula>$AQ29=1</formula>
    </cfRule>
  </conditionalFormatting>
  <conditionalFormatting sqref="AC33:AJ33">
    <cfRule type="expression" dxfId="382" priority="9">
      <formula>$AQ29=1</formula>
    </cfRule>
  </conditionalFormatting>
  <conditionalFormatting sqref="AC34:AJ34">
    <cfRule type="expression" dxfId="381" priority="6">
      <formula>$AQ29=1</formula>
    </cfRule>
  </conditionalFormatting>
  <dataValidations count="2">
    <dataValidation type="list" allowBlank="1" showInputMessage="1" showErrorMessage="1" sqref="Y11:AB34" xr:uid="{C8DFD2D2-D72A-4C64-998E-DF0D4C881917}">
      <formula1>"〇,"</formula1>
    </dataValidation>
    <dataValidation type="list" allowBlank="1" showInputMessage="1" showErrorMessage="1" sqref="N11:O34" xr:uid="{14872E0F-11B2-42E5-968B-C7551AC22C0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A427FA5-746B-4553-B896-28735623B16D}">
          <x14:formula1>
            <xm:f>'(参考)リスト'!$G$16:$G$19</xm:f>
          </x14:formula1>
          <xm:sqref>AM35:AO38</xm:sqref>
        </x14:dataValidation>
        <x14:dataValidation type="list" allowBlank="1" showInputMessage="1" showErrorMessage="1" xr:uid="{03D835FF-F873-42AF-AC9A-08FC4584AED1}">
          <x14:formula1>
            <xm:f>'(参考)リスト'!$B$16:$B$21</xm:f>
          </x14:formula1>
          <xm:sqref>L11:M34</xm:sqref>
        </x14:dataValidation>
        <x14:dataValidation type="list" allowBlank="1" showInputMessage="1" showErrorMessage="1" xr:uid="{C8A1009D-CFF4-4B2E-B748-AE43090AA0E4}">
          <x14:formula1>
            <xm:f>'(参考)リスト'!$E$16:$E$27</xm:f>
          </x14:formula1>
          <xm:sqref>R11:T34</xm:sqref>
        </x14:dataValidation>
        <x14:dataValidation type="list" allowBlank="1" showInputMessage="1" showErrorMessage="1" xr:uid="{BE26033B-DE1D-4E02-85E7-C77100BD062E}">
          <x14:formula1>
            <xm:f>'(参考)リスト'!$D$16:$D$18</xm:f>
          </x14:formula1>
          <xm:sqref>P11:Q34</xm:sqref>
        </x14:dataValidation>
        <x14:dataValidation type="list" allowBlank="1" showInputMessage="1" showErrorMessage="1" xr:uid="{B81133BA-E9A1-45CB-9AD8-D484FF80D914}">
          <x14:formula1>
            <xm:f>'(参考)リスト'!$F$16:$F$21</xm:f>
          </x14:formula1>
          <xm:sqref>U11:X34</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34BC9-2350-4E32-9FC7-2B6EDC137CA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14</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2</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0.17</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14</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617</v>
      </c>
      <c r="O11" s="817"/>
      <c r="P11" s="816" t="s">
        <v>628</v>
      </c>
      <c r="Q11" s="817"/>
      <c r="R11" s="870" t="s">
        <v>473</v>
      </c>
      <c r="S11" s="871"/>
      <c r="T11" s="871"/>
      <c r="U11" s="816" t="s">
        <v>619</v>
      </c>
      <c r="V11" s="817"/>
      <c r="W11" s="816" t="s">
        <v>620</v>
      </c>
      <c r="X11" s="817"/>
      <c r="Y11" s="211"/>
      <c r="Z11" s="212"/>
      <c r="AA11" s="212"/>
      <c r="AB11" s="212"/>
      <c r="AC11" s="213"/>
      <c r="AD11" s="213"/>
      <c r="AE11" s="213"/>
      <c r="AF11" s="213">
        <v>0.04</v>
      </c>
      <c r="AG11" s="213"/>
      <c r="AH11" s="213"/>
      <c r="AI11" s="213"/>
      <c r="AJ11" s="213"/>
      <c r="AK11" s="831"/>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t="s">
        <v>576</v>
      </c>
      <c r="M12" s="817"/>
      <c r="N12" s="816" t="s">
        <v>617</v>
      </c>
      <c r="O12" s="817"/>
      <c r="P12" s="816" t="s">
        <v>628</v>
      </c>
      <c r="Q12" s="817"/>
      <c r="R12" s="870" t="s">
        <v>473</v>
      </c>
      <c r="S12" s="871"/>
      <c r="T12" s="871"/>
      <c r="U12" s="816" t="s">
        <v>619</v>
      </c>
      <c r="V12" s="817"/>
      <c r="W12" s="816" t="s">
        <v>620</v>
      </c>
      <c r="X12" s="817"/>
      <c r="Y12" s="211"/>
      <c r="Z12" s="212"/>
      <c r="AA12" s="212"/>
      <c r="AB12" s="212"/>
      <c r="AC12" s="213"/>
      <c r="AD12" s="213"/>
      <c r="AE12" s="213"/>
      <c r="AF12" s="213">
        <v>0.13</v>
      </c>
      <c r="AG12" s="213"/>
      <c r="AH12" s="213"/>
      <c r="AI12" s="213"/>
      <c r="AJ12" s="213"/>
      <c r="AK12" s="831"/>
      <c r="AL12" s="832"/>
      <c r="AM12" s="832"/>
      <c r="AN12" s="832"/>
      <c r="AO12" s="833"/>
      <c r="AP12" s="2"/>
      <c r="AQ12" s="161">
        <f>IF(P12="材質劣化",2,IF(P12="漏水",3,1))</f>
        <v>2</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0.17</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2</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668</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80" priority="3">
      <formula>$AQ11=2</formula>
    </cfRule>
  </conditionalFormatting>
  <conditionalFormatting sqref="Y29:AB29 AG29:AJ29">
    <cfRule type="expression" dxfId="379" priority="16">
      <formula>$AQ28=2</formula>
    </cfRule>
  </conditionalFormatting>
  <conditionalFormatting sqref="Y30:AB31 AG30:AJ31">
    <cfRule type="expression" dxfId="378" priority="13">
      <formula>$AQ28=2</formula>
    </cfRule>
  </conditionalFormatting>
  <conditionalFormatting sqref="Y32:AB32 AG32:AJ32">
    <cfRule type="expression" dxfId="377" priority="10">
      <formula>$AQ29=2</formula>
    </cfRule>
  </conditionalFormatting>
  <conditionalFormatting sqref="Y33:AB33 AG33:AJ33">
    <cfRule type="expression" dxfId="376" priority="7">
      <formula>$AQ29=2</formula>
    </cfRule>
  </conditionalFormatting>
  <conditionalFormatting sqref="Y34:AB34 AG34:AJ34">
    <cfRule type="expression" dxfId="375" priority="4">
      <formula>$AQ29=2</formula>
    </cfRule>
  </conditionalFormatting>
  <conditionalFormatting sqref="Y11:AF28">
    <cfRule type="expression" dxfId="374" priority="2">
      <formula>$AQ11=3</formula>
    </cfRule>
  </conditionalFormatting>
  <conditionalFormatting sqref="Y29:AF29">
    <cfRule type="expression" dxfId="373" priority="17">
      <formula>$AQ28=3</formula>
    </cfRule>
  </conditionalFormatting>
  <conditionalFormatting sqref="Y30:AF31">
    <cfRule type="expression" dxfId="372" priority="14">
      <formula>$AQ28=3</formula>
    </cfRule>
  </conditionalFormatting>
  <conditionalFormatting sqref="Y32:AF32">
    <cfRule type="expression" dxfId="371" priority="11">
      <formula>$AQ29=3</formula>
    </cfRule>
  </conditionalFormatting>
  <conditionalFormatting sqref="Y33:AF33">
    <cfRule type="expression" dxfId="370" priority="8">
      <formula>$AQ29=3</formula>
    </cfRule>
  </conditionalFormatting>
  <conditionalFormatting sqref="Y34:AF34">
    <cfRule type="expression" dxfId="369" priority="5">
      <formula>$AQ29=3</formula>
    </cfRule>
  </conditionalFormatting>
  <conditionalFormatting sqref="AC11:AJ28">
    <cfRule type="expression" dxfId="368" priority="1">
      <formula>$AQ11=1</formula>
    </cfRule>
  </conditionalFormatting>
  <conditionalFormatting sqref="AC29:AJ29">
    <cfRule type="expression" dxfId="367" priority="18">
      <formula>$AQ28=1</formula>
    </cfRule>
  </conditionalFormatting>
  <conditionalFormatting sqref="AC30:AJ31">
    <cfRule type="expression" dxfId="366" priority="15">
      <formula>$AQ28=1</formula>
    </cfRule>
  </conditionalFormatting>
  <conditionalFormatting sqref="AC32:AJ32">
    <cfRule type="expression" dxfId="365" priority="12">
      <formula>$AQ29=1</formula>
    </cfRule>
  </conditionalFormatting>
  <conditionalFormatting sqref="AC33:AJ33">
    <cfRule type="expression" dxfId="364" priority="9">
      <formula>$AQ29=1</formula>
    </cfRule>
  </conditionalFormatting>
  <conditionalFormatting sqref="AC34:AJ34">
    <cfRule type="expression" dxfId="363" priority="6">
      <formula>$AQ29=1</formula>
    </cfRule>
  </conditionalFormatting>
  <dataValidations count="2">
    <dataValidation type="list" allowBlank="1" showInputMessage="1" showErrorMessage="1" sqref="Y11:AB34" xr:uid="{F1EDE40C-8655-4A50-90A7-2614BD5ECBB6}">
      <formula1>"〇,"</formula1>
    </dataValidation>
    <dataValidation type="list" allowBlank="1" showInputMessage="1" showErrorMessage="1" sqref="N11:O34" xr:uid="{D3BED196-265F-4971-BE42-22ED783F3A5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47DD5AA-7E18-478B-AC0E-3B786E37AD67}">
          <x14:formula1>
            <xm:f>'(参考)リスト'!$G$16:$G$19</xm:f>
          </x14:formula1>
          <xm:sqref>AM35:AO38</xm:sqref>
        </x14:dataValidation>
        <x14:dataValidation type="list" allowBlank="1" showInputMessage="1" showErrorMessage="1" xr:uid="{31F89D4D-2ACF-490D-8183-9ADB0159D806}">
          <x14:formula1>
            <xm:f>'(参考)リスト'!$B$16:$B$21</xm:f>
          </x14:formula1>
          <xm:sqref>L11:M34</xm:sqref>
        </x14:dataValidation>
        <x14:dataValidation type="list" allowBlank="1" showInputMessage="1" showErrorMessage="1" xr:uid="{089B0925-E44D-46A0-8895-258E7BC4925A}">
          <x14:formula1>
            <xm:f>'(参考)リスト'!$E$16:$E$27</xm:f>
          </x14:formula1>
          <xm:sqref>R11:T34</xm:sqref>
        </x14:dataValidation>
        <x14:dataValidation type="list" allowBlank="1" showInputMessage="1" showErrorMessage="1" xr:uid="{239B873C-E45B-4A1A-A28C-5D93BEE34458}">
          <x14:formula1>
            <xm:f>'(参考)リスト'!$D$16:$D$18</xm:f>
          </x14:formula1>
          <xm:sqref>P11:Q34</xm:sqref>
        </x14:dataValidation>
        <x14:dataValidation type="list" allowBlank="1" showInputMessage="1" showErrorMessage="1" xr:uid="{5C4885BE-D5D2-4B6A-926B-8339D253B62D}">
          <x14:formula1>
            <xm:f>'(参考)リスト'!$F$16:$F$21</xm:f>
          </x14:formula1>
          <xm:sqref>U11:X34</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FE713-AD19-44B8-8347-5FCF58C71706}">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15</v>
      </c>
      <c r="AW5" s="155">
        <f>R7</f>
        <v>10.5</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0.01</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15</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634</v>
      </c>
      <c r="O11" s="817"/>
      <c r="P11" s="816" t="s">
        <v>628</v>
      </c>
      <c r="Q11" s="817"/>
      <c r="R11" s="870" t="s">
        <v>473</v>
      </c>
      <c r="S11" s="871"/>
      <c r="T11" s="871"/>
      <c r="U11" s="816" t="s">
        <v>620</v>
      </c>
      <c r="V11" s="817"/>
      <c r="W11" s="816" t="s">
        <v>620</v>
      </c>
      <c r="X11" s="817"/>
      <c r="Y11" s="211"/>
      <c r="Z11" s="212"/>
      <c r="AA11" s="212"/>
      <c r="AB11" s="212"/>
      <c r="AC11" s="213"/>
      <c r="AD11" s="213"/>
      <c r="AE11" s="213"/>
      <c r="AF11" s="213">
        <v>0.01</v>
      </c>
      <c r="AG11" s="213"/>
      <c r="AH11" s="213"/>
      <c r="AI11" s="213"/>
      <c r="AJ11" s="213"/>
      <c r="AK11" s="831"/>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0.01</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1</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668</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62" priority="3">
      <formula>$AQ11=2</formula>
    </cfRule>
  </conditionalFormatting>
  <conditionalFormatting sqref="Y29:AB29 AG29:AJ29">
    <cfRule type="expression" dxfId="361" priority="16">
      <formula>$AQ28=2</formula>
    </cfRule>
  </conditionalFormatting>
  <conditionalFormatting sqref="Y30:AB31 AG30:AJ31">
    <cfRule type="expression" dxfId="360" priority="13">
      <formula>$AQ28=2</formula>
    </cfRule>
  </conditionalFormatting>
  <conditionalFormatting sqref="Y32:AB32 AG32:AJ32">
    <cfRule type="expression" dxfId="359" priority="10">
      <formula>$AQ29=2</formula>
    </cfRule>
  </conditionalFormatting>
  <conditionalFormatting sqref="Y33:AB33 AG33:AJ33">
    <cfRule type="expression" dxfId="358" priority="7">
      <formula>$AQ29=2</formula>
    </cfRule>
  </conditionalFormatting>
  <conditionalFormatting sqref="Y34:AB34 AG34:AJ34">
    <cfRule type="expression" dxfId="357" priority="4">
      <formula>$AQ29=2</formula>
    </cfRule>
  </conditionalFormatting>
  <conditionalFormatting sqref="Y11:AF28">
    <cfRule type="expression" dxfId="356" priority="2">
      <formula>$AQ11=3</formula>
    </cfRule>
  </conditionalFormatting>
  <conditionalFormatting sqref="Y29:AF29">
    <cfRule type="expression" dxfId="355" priority="17">
      <formula>$AQ28=3</formula>
    </cfRule>
  </conditionalFormatting>
  <conditionalFormatting sqref="Y30:AF31">
    <cfRule type="expression" dxfId="354" priority="14">
      <formula>$AQ28=3</formula>
    </cfRule>
  </conditionalFormatting>
  <conditionalFormatting sqref="Y32:AF32">
    <cfRule type="expression" dxfId="353" priority="11">
      <formula>$AQ29=3</formula>
    </cfRule>
  </conditionalFormatting>
  <conditionalFormatting sqref="Y33:AF33">
    <cfRule type="expression" dxfId="352" priority="8">
      <formula>$AQ29=3</formula>
    </cfRule>
  </conditionalFormatting>
  <conditionalFormatting sqref="Y34:AF34">
    <cfRule type="expression" dxfId="351" priority="5">
      <formula>$AQ29=3</formula>
    </cfRule>
  </conditionalFormatting>
  <conditionalFormatting sqref="AC11:AJ28">
    <cfRule type="expression" dxfId="350" priority="1">
      <formula>$AQ11=1</formula>
    </cfRule>
  </conditionalFormatting>
  <conditionalFormatting sqref="AC29:AJ29">
    <cfRule type="expression" dxfId="349" priority="18">
      <formula>$AQ28=1</formula>
    </cfRule>
  </conditionalFormatting>
  <conditionalFormatting sqref="AC30:AJ31">
    <cfRule type="expression" dxfId="348" priority="15">
      <formula>$AQ28=1</formula>
    </cfRule>
  </conditionalFormatting>
  <conditionalFormatting sqref="AC32:AJ32">
    <cfRule type="expression" dxfId="347" priority="12">
      <formula>$AQ29=1</formula>
    </cfRule>
  </conditionalFormatting>
  <conditionalFormatting sqref="AC33:AJ33">
    <cfRule type="expression" dxfId="346" priority="9">
      <formula>$AQ29=1</formula>
    </cfRule>
  </conditionalFormatting>
  <conditionalFormatting sqref="AC34:AJ34">
    <cfRule type="expression" dxfId="345" priority="6">
      <formula>$AQ29=1</formula>
    </cfRule>
  </conditionalFormatting>
  <dataValidations count="2">
    <dataValidation type="list" allowBlank="1" showInputMessage="1" showErrorMessage="1" sqref="Y11:AB34" xr:uid="{9D920F01-5E99-4DD5-B421-59581728FE9A}">
      <formula1>"〇,"</formula1>
    </dataValidation>
    <dataValidation type="list" allowBlank="1" showInputMessage="1" showErrorMessage="1" sqref="N11:O34" xr:uid="{D4C8AA13-D41E-4281-BE3F-CD5BEA20675E}">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F98A800-EF75-43DF-AF31-41D351E47051}">
          <x14:formula1>
            <xm:f>'(参考)リスト'!$G$16:$G$19</xm:f>
          </x14:formula1>
          <xm:sqref>AM35:AO38</xm:sqref>
        </x14:dataValidation>
        <x14:dataValidation type="list" allowBlank="1" showInputMessage="1" showErrorMessage="1" xr:uid="{39F05A84-1FD3-4413-B1C6-F2560B76AAE9}">
          <x14:formula1>
            <xm:f>'(参考)リスト'!$B$16:$B$21</xm:f>
          </x14:formula1>
          <xm:sqref>L11:M34</xm:sqref>
        </x14:dataValidation>
        <x14:dataValidation type="list" allowBlank="1" showInputMessage="1" showErrorMessage="1" xr:uid="{28434C80-4AE0-4DBE-9237-2DE07A877AF7}">
          <x14:formula1>
            <xm:f>'(参考)リスト'!$E$16:$E$27</xm:f>
          </x14:formula1>
          <xm:sqref>R11:T34</xm:sqref>
        </x14:dataValidation>
        <x14:dataValidation type="list" allowBlank="1" showInputMessage="1" showErrorMessage="1" xr:uid="{84CC48EA-FA07-4C24-99E1-856D4971DC7C}">
          <x14:formula1>
            <xm:f>'(参考)リスト'!$D$16:$D$18</xm:f>
          </x14:formula1>
          <xm:sqref>P11:Q34</xm:sqref>
        </x14:dataValidation>
        <x14:dataValidation type="list" allowBlank="1" showInputMessage="1" showErrorMessage="1" xr:uid="{9CEF4B2A-AC3E-4B35-94BD-CBC910500195}">
          <x14:formula1>
            <xm:f>'(参考)リスト'!$F$16:$F$21</xm:f>
          </x14:formula1>
          <xm:sqref>U11:X34</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78F40-D263-4669-B30C-5A3D6304FB3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16</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16</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44" priority="3">
      <formula>$AQ11=2</formula>
    </cfRule>
  </conditionalFormatting>
  <conditionalFormatting sqref="Y29:AB29 AG29:AJ29">
    <cfRule type="expression" dxfId="343" priority="16">
      <formula>$AQ28=2</formula>
    </cfRule>
  </conditionalFormatting>
  <conditionalFormatting sqref="Y30:AB31 AG30:AJ31">
    <cfRule type="expression" dxfId="342" priority="13">
      <formula>$AQ28=2</formula>
    </cfRule>
  </conditionalFormatting>
  <conditionalFormatting sqref="Y32:AB32 AG32:AJ32">
    <cfRule type="expression" dxfId="341" priority="10">
      <formula>$AQ29=2</formula>
    </cfRule>
  </conditionalFormatting>
  <conditionalFormatting sqref="Y33:AB33 AG33:AJ33">
    <cfRule type="expression" dxfId="340" priority="7">
      <formula>$AQ29=2</formula>
    </cfRule>
  </conditionalFormatting>
  <conditionalFormatting sqref="Y34:AB34 AG34:AJ34">
    <cfRule type="expression" dxfId="339" priority="4">
      <formula>$AQ29=2</formula>
    </cfRule>
  </conditionalFormatting>
  <conditionalFormatting sqref="Y11:AF28">
    <cfRule type="expression" dxfId="338" priority="2">
      <formula>$AQ11=3</formula>
    </cfRule>
  </conditionalFormatting>
  <conditionalFormatting sqref="Y29:AF29">
    <cfRule type="expression" dxfId="337" priority="17">
      <formula>$AQ28=3</formula>
    </cfRule>
  </conditionalFormatting>
  <conditionalFormatting sqref="Y30:AF31">
    <cfRule type="expression" dxfId="336" priority="14">
      <formula>$AQ28=3</formula>
    </cfRule>
  </conditionalFormatting>
  <conditionalFormatting sqref="Y32:AF32">
    <cfRule type="expression" dxfId="335" priority="11">
      <formula>$AQ29=3</formula>
    </cfRule>
  </conditionalFormatting>
  <conditionalFormatting sqref="Y33:AF33">
    <cfRule type="expression" dxfId="334" priority="8">
      <formula>$AQ29=3</formula>
    </cfRule>
  </conditionalFormatting>
  <conditionalFormatting sqref="Y34:AF34">
    <cfRule type="expression" dxfId="333" priority="5">
      <formula>$AQ29=3</formula>
    </cfRule>
  </conditionalFormatting>
  <conditionalFormatting sqref="AC11:AJ28">
    <cfRule type="expression" dxfId="332" priority="1">
      <formula>$AQ11=1</formula>
    </cfRule>
  </conditionalFormatting>
  <conditionalFormatting sqref="AC29:AJ29">
    <cfRule type="expression" dxfId="331" priority="18">
      <formula>$AQ28=1</formula>
    </cfRule>
  </conditionalFormatting>
  <conditionalFormatting sqref="AC30:AJ31">
    <cfRule type="expression" dxfId="330" priority="15">
      <formula>$AQ28=1</formula>
    </cfRule>
  </conditionalFormatting>
  <conditionalFormatting sqref="AC32:AJ32">
    <cfRule type="expression" dxfId="329" priority="12">
      <formula>$AQ29=1</formula>
    </cfRule>
  </conditionalFormatting>
  <conditionalFormatting sqref="AC33:AJ33">
    <cfRule type="expression" dxfId="328" priority="9">
      <formula>$AQ29=1</formula>
    </cfRule>
  </conditionalFormatting>
  <conditionalFormatting sqref="AC34:AJ34">
    <cfRule type="expression" dxfId="327" priority="6">
      <formula>$AQ29=1</formula>
    </cfRule>
  </conditionalFormatting>
  <dataValidations count="2">
    <dataValidation type="list" allowBlank="1" showInputMessage="1" showErrorMessage="1" sqref="Y11:AB34" xr:uid="{604C8525-F1A3-446C-BDF4-B5D3DD7E05A6}">
      <formula1>"〇,"</formula1>
    </dataValidation>
    <dataValidation type="list" allowBlank="1" showInputMessage="1" showErrorMessage="1" sqref="N11:O34" xr:uid="{C6FA2034-A3F3-4EAC-9B10-C10CF6DB4FB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0150D15-AEDC-4ECB-BB1F-59799229BBE3}">
          <x14:formula1>
            <xm:f>'(参考)リスト'!$G$16:$G$19</xm:f>
          </x14:formula1>
          <xm:sqref>AM35:AO38</xm:sqref>
        </x14:dataValidation>
        <x14:dataValidation type="list" allowBlank="1" showInputMessage="1" showErrorMessage="1" xr:uid="{CC257642-FD6B-44C0-BD54-5210298CF966}">
          <x14:formula1>
            <xm:f>'(参考)リスト'!$B$16:$B$21</xm:f>
          </x14:formula1>
          <xm:sqref>L11:M34</xm:sqref>
        </x14:dataValidation>
        <x14:dataValidation type="list" allowBlank="1" showInputMessage="1" showErrorMessage="1" xr:uid="{7970E95F-6B78-4D9D-B917-D7B06E0E52D6}">
          <x14:formula1>
            <xm:f>'(参考)リスト'!$E$16:$E$27</xm:f>
          </x14:formula1>
          <xm:sqref>R11:T34</xm:sqref>
        </x14:dataValidation>
        <x14:dataValidation type="list" allowBlank="1" showInputMessage="1" showErrorMessage="1" xr:uid="{6BB7CA98-4444-47A6-8554-53108C1F4349}">
          <x14:formula1>
            <xm:f>'(参考)リスト'!$D$16:$D$18</xm:f>
          </x14:formula1>
          <xm:sqref>P11:Q34</xm:sqref>
        </x14:dataValidation>
        <x14:dataValidation type="list" allowBlank="1" showInputMessage="1" showErrorMessage="1" xr:uid="{CB73842F-21EE-4F1B-A5D2-4505476637AC}">
          <x14:formula1>
            <xm:f>'(参考)リスト'!$F$16:$F$21</xm:f>
          </x14:formula1>
          <xm:sqref>U11:X34</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66A3D-66C2-4216-813B-2945B1ECBD37}">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17</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17</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635</v>
      </c>
      <c r="O11" s="817"/>
      <c r="P11" s="816" t="s">
        <v>628</v>
      </c>
      <c r="Q11" s="817"/>
      <c r="R11" s="870" t="s">
        <v>473</v>
      </c>
      <c r="S11" s="871"/>
      <c r="T11" s="871"/>
      <c r="U11" s="816" t="s">
        <v>619</v>
      </c>
      <c r="V11" s="817"/>
      <c r="W11" s="816" t="s">
        <v>620</v>
      </c>
      <c r="X11" s="817"/>
      <c r="Y11" s="211"/>
      <c r="Z11" s="212"/>
      <c r="AA11" s="212"/>
      <c r="AB11" s="212"/>
      <c r="AC11" s="213"/>
      <c r="AD11" s="213"/>
      <c r="AE11" s="213"/>
      <c r="AF11" s="213"/>
      <c r="AG11" s="213"/>
      <c r="AH11" s="213"/>
      <c r="AI11" s="213"/>
      <c r="AJ11" s="213"/>
      <c r="AK11" s="831" t="s">
        <v>670</v>
      </c>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257</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26" priority="3">
      <formula>$AQ11=2</formula>
    </cfRule>
  </conditionalFormatting>
  <conditionalFormatting sqref="Y29:AB29 AG29:AJ29">
    <cfRule type="expression" dxfId="325" priority="16">
      <formula>$AQ28=2</formula>
    </cfRule>
  </conditionalFormatting>
  <conditionalFormatting sqref="Y30:AB31 AG30:AJ31">
    <cfRule type="expression" dxfId="324" priority="13">
      <formula>$AQ28=2</formula>
    </cfRule>
  </conditionalFormatting>
  <conditionalFormatting sqref="Y32:AB32 AG32:AJ32">
    <cfRule type="expression" dxfId="323" priority="10">
      <formula>$AQ29=2</formula>
    </cfRule>
  </conditionalFormatting>
  <conditionalFormatting sqref="Y33:AB33 AG33:AJ33">
    <cfRule type="expression" dxfId="322" priority="7">
      <formula>$AQ29=2</formula>
    </cfRule>
  </conditionalFormatting>
  <conditionalFormatting sqref="Y34:AB34 AG34:AJ34">
    <cfRule type="expression" dxfId="321" priority="4">
      <formula>$AQ29=2</formula>
    </cfRule>
  </conditionalFormatting>
  <conditionalFormatting sqref="Y11:AF28">
    <cfRule type="expression" dxfId="320" priority="2">
      <formula>$AQ11=3</formula>
    </cfRule>
  </conditionalFormatting>
  <conditionalFormatting sqref="Y29:AF29">
    <cfRule type="expression" dxfId="319" priority="17">
      <formula>$AQ28=3</formula>
    </cfRule>
  </conditionalFormatting>
  <conditionalFormatting sqref="Y30:AF31">
    <cfRule type="expression" dxfId="318" priority="14">
      <formula>$AQ28=3</formula>
    </cfRule>
  </conditionalFormatting>
  <conditionalFormatting sqref="Y32:AF32">
    <cfRule type="expression" dxfId="317" priority="11">
      <formula>$AQ29=3</formula>
    </cfRule>
  </conditionalFormatting>
  <conditionalFormatting sqref="Y33:AF33">
    <cfRule type="expression" dxfId="316" priority="8">
      <formula>$AQ29=3</formula>
    </cfRule>
  </conditionalFormatting>
  <conditionalFormatting sqref="Y34:AF34">
    <cfRule type="expression" dxfId="315" priority="5">
      <formula>$AQ29=3</formula>
    </cfRule>
  </conditionalFormatting>
  <conditionalFormatting sqref="AC11:AJ28">
    <cfRule type="expression" dxfId="314" priority="1">
      <formula>$AQ11=1</formula>
    </cfRule>
  </conditionalFormatting>
  <conditionalFormatting sqref="AC29:AJ29">
    <cfRule type="expression" dxfId="313" priority="18">
      <formula>$AQ28=1</formula>
    </cfRule>
  </conditionalFormatting>
  <conditionalFormatting sqref="AC30:AJ31">
    <cfRule type="expression" dxfId="312" priority="15">
      <formula>$AQ28=1</formula>
    </cfRule>
  </conditionalFormatting>
  <conditionalFormatting sqref="AC32:AJ32">
    <cfRule type="expression" dxfId="311" priority="12">
      <formula>$AQ29=1</formula>
    </cfRule>
  </conditionalFormatting>
  <conditionalFormatting sqref="AC33:AJ33">
    <cfRule type="expression" dxfId="310" priority="9">
      <formula>$AQ29=1</formula>
    </cfRule>
  </conditionalFormatting>
  <conditionalFormatting sqref="AC34:AJ34">
    <cfRule type="expression" dxfId="309" priority="6">
      <formula>$AQ29=1</formula>
    </cfRule>
  </conditionalFormatting>
  <dataValidations count="2">
    <dataValidation type="list" allowBlank="1" showInputMessage="1" showErrorMessage="1" sqref="Y11:AB34" xr:uid="{14079237-2F34-471F-9794-25A456FECB6F}">
      <formula1>"〇,"</formula1>
    </dataValidation>
    <dataValidation type="list" allowBlank="1" showInputMessage="1" showErrorMessage="1" sqref="N11:O34" xr:uid="{06BD50B2-9DF0-4D5D-9726-BB0D315C634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EBE81C3-545E-48A6-81E1-D3061582B5C4}">
          <x14:formula1>
            <xm:f>'(参考)リスト'!$G$16:$G$19</xm:f>
          </x14:formula1>
          <xm:sqref>AM35:AO38</xm:sqref>
        </x14:dataValidation>
        <x14:dataValidation type="list" allowBlank="1" showInputMessage="1" showErrorMessage="1" xr:uid="{4F754290-9C52-4D4E-B3FB-C1690168E20F}">
          <x14:formula1>
            <xm:f>'(参考)リスト'!$B$16:$B$21</xm:f>
          </x14:formula1>
          <xm:sqref>L11:M34</xm:sqref>
        </x14:dataValidation>
        <x14:dataValidation type="list" allowBlank="1" showInputMessage="1" showErrorMessage="1" xr:uid="{0AD62019-CBF1-451F-8A74-AA529359E5CF}">
          <x14:formula1>
            <xm:f>'(参考)リスト'!$E$16:$E$27</xm:f>
          </x14:formula1>
          <xm:sqref>R11:T34</xm:sqref>
        </x14:dataValidation>
        <x14:dataValidation type="list" allowBlank="1" showInputMessage="1" showErrorMessage="1" xr:uid="{0E923919-21F3-4062-8ED5-7C96D7E43627}">
          <x14:formula1>
            <xm:f>'(参考)リスト'!$D$16:$D$18</xm:f>
          </x14:formula1>
          <xm:sqref>P11:Q34</xm:sqref>
        </x14:dataValidation>
        <x14:dataValidation type="list" allowBlank="1" showInputMessage="1" showErrorMessage="1" xr:uid="{58ED860D-F0C7-4471-B036-173062FE9363}">
          <x14:formula1>
            <xm:f>'(参考)リスト'!$F$16:$F$21</xm:f>
          </x14:formula1>
          <xm:sqref>U11:X34</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98F21-5250-45E4-9E89-5C6D495A0FBC}">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18</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18</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08" priority="3">
      <formula>$AQ11=2</formula>
    </cfRule>
  </conditionalFormatting>
  <conditionalFormatting sqref="Y29:AB29 AG29:AJ29">
    <cfRule type="expression" dxfId="307" priority="16">
      <formula>$AQ28=2</formula>
    </cfRule>
  </conditionalFormatting>
  <conditionalFormatting sqref="Y30:AB31 AG30:AJ31">
    <cfRule type="expression" dxfId="306" priority="13">
      <formula>$AQ28=2</formula>
    </cfRule>
  </conditionalFormatting>
  <conditionalFormatting sqref="Y32:AB32 AG32:AJ32">
    <cfRule type="expression" dxfId="305" priority="10">
      <formula>$AQ29=2</formula>
    </cfRule>
  </conditionalFormatting>
  <conditionalFormatting sqref="Y33:AB33 AG33:AJ33">
    <cfRule type="expression" dxfId="304" priority="7">
      <formula>$AQ29=2</formula>
    </cfRule>
  </conditionalFormatting>
  <conditionalFormatting sqref="Y34:AB34 AG34:AJ34">
    <cfRule type="expression" dxfId="303" priority="4">
      <formula>$AQ29=2</formula>
    </cfRule>
  </conditionalFormatting>
  <conditionalFormatting sqref="Y11:AF28">
    <cfRule type="expression" dxfId="302" priority="2">
      <formula>$AQ11=3</formula>
    </cfRule>
  </conditionalFormatting>
  <conditionalFormatting sqref="Y29:AF29">
    <cfRule type="expression" dxfId="301" priority="17">
      <formula>$AQ28=3</formula>
    </cfRule>
  </conditionalFormatting>
  <conditionalFormatting sqref="Y30:AF31">
    <cfRule type="expression" dxfId="300" priority="14">
      <formula>$AQ28=3</formula>
    </cfRule>
  </conditionalFormatting>
  <conditionalFormatting sqref="Y32:AF32">
    <cfRule type="expression" dxfId="299" priority="11">
      <formula>$AQ29=3</formula>
    </cfRule>
  </conditionalFormatting>
  <conditionalFormatting sqref="Y33:AF33">
    <cfRule type="expression" dxfId="298" priority="8">
      <formula>$AQ29=3</formula>
    </cfRule>
  </conditionalFormatting>
  <conditionalFormatting sqref="Y34:AF34">
    <cfRule type="expression" dxfId="297" priority="5">
      <formula>$AQ29=3</formula>
    </cfRule>
  </conditionalFormatting>
  <conditionalFormatting sqref="AC11:AJ28">
    <cfRule type="expression" dxfId="296" priority="1">
      <formula>$AQ11=1</formula>
    </cfRule>
  </conditionalFormatting>
  <conditionalFormatting sqref="AC29:AJ29">
    <cfRule type="expression" dxfId="295" priority="18">
      <formula>$AQ28=1</formula>
    </cfRule>
  </conditionalFormatting>
  <conditionalFormatting sqref="AC30:AJ31">
    <cfRule type="expression" dxfId="294" priority="15">
      <formula>$AQ28=1</formula>
    </cfRule>
  </conditionalFormatting>
  <conditionalFormatting sqref="AC32:AJ32">
    <cfRule type="expression" dxfId="293" priority="12">
      <formula>$AQ29=1</formula>
    </cfRule>
  </conditionalFormatting>
  <conditionalFormatting sqref="AC33:AJ33">
    <cfRule type="expression" dxfId="292" priority="9">
      <formula>$AQ29=1</formula>
    </cfRule>
  </conditionalFormatting>
  <conditionalFormatting sqref="AC34:AJ34">
    <cfRule type="expression" dxfId="291" priority="6">
      <formula>$AQ29=1</formula>
    </cfRule>
  </conditionalFormatting>
  <dataValidations count="2">
    <dataValidation type="list" allowBlank="1" showInputMessage="1" showErrorMessage="1" sqref="Y11:AB34" xr:uid="{214FA180-CBDB-4261-B516-B2624D71EB4C}">
      <formula1>"〇,"</formula1>
    </dataValidation>
    <dataValidation type="list" allowBlank="1" showInputMessage="1" showErrorMessage="1" sqref="N11:O34" xr:uid="{946188A9-DD19-41C8-90AB-7ED8D072128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42A7D0D-37AB-4EE5-933D-5EA48BEB06B9}">
          <x14:formula1>
            <xm:f>'(参考)リスト'!$G$16:$G$19</xm:f>
          </x14:formula1>
          <xm:sqref>AM35:AO38</xm:sqref>
        </x14:dataValidation>
        <x14:dataValidation type="list" allowBlank="1" showInputMessage="1" showErrorMessage="1" xr:uid="{7E992750-68A3-43D8-9201-7E36FBC80FC4}">
          <x14:formula1>
            <xm:f>'(参考)リスト'!$B$16:$B$21</xm:f>
          </x14:formula1>
          <xm:sqref>L11:M34</xm:sqref>
        </x14:dataValidation>
        <x14:dataValidation type="list" allowBlank="1" showInputMessage="1" showErrorMessage="1" xr:uid="{43D98F60-D2EF-4566-931B-0C5D5B8C90E5}">
          <x14:formula1>
            <xm:f>'(参考)リスト'!$E$16:$E$27</xm:f>
          </x14:formula1>
          <xm:sqref>R11:T34</xm:sqref>
        </x14:dataValidation>
        <x14:dataValidation type="list" allowBlank="1" showInputMessage="1" showErrorMessage="1" xr:uid="{90A77754-7ABB-477A-A3C7-F3B002867196}">
          <x14:formula1>
            <xm:f>'(参考)リスト'!$D$16:$D$18</xm:f>
          </x14:formula1>
          <xm:sqref>P11:Q34</xm:sqref>
        </x14:dataValidation>
        <x14:dataValidation type="list" allowBlank="1" showInputMessage="1" showErrorMessage="1" xr:uid="{AEF75FB5-15A2-4BDB-8127-4E44839E0D5E}">
          <x14:formula1>
            <xm:f>'(参考)リスト'!$F$16:$F$21</xm:f>
          </x14:formula1>
          <xm:sqref>U11:X34</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939C7-630F-49F1-956D-B8500D76A48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19</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19</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90" priority="3">
      <formula>$AQ11=2</formula>
    </cfRule>
  </conditionalFormatting>
  <conditionalFormatting sqref="Y29:AB29 AG29:AJ29">
    <cfRule type="expression" dxfId="289" priority="16">
      <formula>$AQ28=2</formula>
    </cfRule>
  </conditionalFormatting>
  <conditionalFormatting sqref="Y30:AB31 AG30:AJ31">
    <cfRule type="expression" dxfId="288" priority="13">
      <formula>$AQ28=2</formula>
    </cfRule>
  </conditionalFormatting>
  <conditionalFormatting sqref="Y32:AB32 AG32:AJ32">
    <cfRule type="expression" dxfId="287" priority="10">
      <formula>$AQ29=2</formula>
    </cfRule>
  </conditionalFormatting>
  <conditionalFormatting sqref="Y33:AB33 AG33:AJ33">
    <cfRule type="expression" dxfId="286" priority="7">
      <formula>$AQ29=2</formula>
    </cfRule>
  </conditionalFormatting>
  <conditionalFormatting sqref="Y34:AB34 AG34:AJ34">
    <cfRule type="expression" dxfId="285" priority="4">
      <formula>$AQ29=2</formula>
    </cfRule>
  </conditionalFormatting>
  <conditionalFormatting sqref="Y11:AF28">
    <cfRule type="expression" dxfId="284" priority="2">
      <formula>$AQ11=3</formula>
    </cfRule>
  </conditionalFormatting>
  <conditionalFormatting sqref="Y29:AF29">
    <cfRule type="expression" dxfId="283" priority="17">
      <formula>$AQ28=3</formula>
    </cfRule>
  </conditionalFormatting>
  <conditionalFormatting sqref="Y30:AF31">
    <cfRule type="expression" dxfId="282" priority="14">
      <formula>$AQ28=3</formula>
    </cfRule>
  </conditionalFormatting>
  <conditionalFormatting sqref="Y32:AF32">
    <cfRule type="expression" dxfId="281" priority="11">
      <formula>$AQ29=3</formula>
    </cfRule>
  </conditionalFormatting>
  <conditionalFormatting sqref="Y33:AF33">
    <cfRule type="expression" dxfId="280" priority="8">
      <formula>$AQ29=3</formula>
    </cfRule>
  </conditionalFormatting>
  <conditionalFormatting sqref="Y34:AF34">
    <cfRule type="expression" dxfId="279" priority="5">
      <formula>$AQ29=3</formula>
    </cfRule>
  </conditionalFormatting>
  <conditionalFormatting sqref="AC11:AJ28">
    <cfRule type="expression" dxfId="278" priority="1">
      <formula>$AQ11=1</formula>
    </cfRule>
  </conditionalFormatting>
  <conditionalFormatting sqref="AC29:AJ29">
    <cfRule type="expression" dxfId="277" priority="18">
      <formula>$AQ28=1</formula>
    </cfRule>
  </conditionalFormatting>
  <conditionalFormatting sqref="AC30:AJ31">
    <cfRule type="expression" dxfId="276" priority="15">
      <formula>$AQ28=1</formula>
    </cfRule>
  </conditionalFormatting>
  <conditionalFormatting sqref="AC32:AJ32">
    <cfRule type="expression" dxfId="275" priority="12">
      <formula>$AQ29=1</formula>
    </cfRule>
  </conditionalFormatting>
  <conditionalFormatting sqref="AC33:AJ33">
    <cfRule type="expression" dxfId="274" priority="9">
      <formula>$AQ29=1</formula>
    </cfRule>
  </conditionalFormatting>
  <conditionalFormatting sqref="AC34:AJ34">
    <cfRule type="expression" dxfId="273" priority="6">
      <formula>$AQ29=1</formula>
    </cfRule>
  </conditionalFormatting>
  <dataValidations count="2">
    <dataValidation type="list" allowBlank="1" showInputMessage="1" showErrorMessage="1" sqref="Y11:AB34" xr:uid="{A94FC2CD-8286-40DF-901B-D7D478F71FC8}">
      <formula1>"〇,"</formula1>
    </dataValidation>
    <dataValidation type="list" allowBlank="1" showInputMessage="1" showErrorMessage="1" sqref="N11:O34" xr:uid="{C70AA3C1-6378-4263-8B21-7AB5265C98C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C6A13FE-62BC-4DB6-819D-10EAE330F0CC}">
          <x14:formula1>
            <xm:f>'(参考)リスト'!$G$16:$G$19</xm:f>
          </x14:formula1>
          <xm:sqref>AM35:AO38</xm:sqref>
        </x14:dataValidation>
        <x14:dataValidation type="list" allowBlank="1" showInputMessage="1" showErrorMessage="1" xr:uid="{A7D1428E-2356-4D4E-A9ED-30296993F7AD}">
          <x14:formula1>
            <xm:f>'(参考)リスト'!$B$16:$B$21</xm:f>
          </x14:formula1>
          <xm:sqref>L11:M34</xm:sqref>
        </x14:dataValidation>
        <x14:dataValidation type="list" allowBlank="1" showInputMessage="1" showErrorMessage="1" xr:uid="{69464329-E944-4332-B3A0-5D143E9111CF}">
          <x14:formula1>
            <xm:f>'(参考)リスト'!$E$16:$E$27</xm:f>
          </x14:formula1>
          <xm:sqref>R11:T34</xm:sqref>
        </x14:dataValidation>
        <x14:dataValidation type="list" allowBlank="1" showInputMessage="1" showErrorMessage="1" xr:uid="{7DC9BA3F-1315-4E11-9DAF-C278BABF693C}">
          <x14:formula1>
            <xm:f>'(参考)リスト'!$D$16:$D$18</xm:f>
          </x14:formula1>
          <xm:sqref>P11:Q34</xm:sqref>
        </x14:dataValidation>
        <x14:dataValidation type="list" allowBlank="1" showInputMessage="1" showErrorMessage="1" xr:uid="{F20DCBD2-CAF2-466D-B444-53243EB33B76}">
          <x14:formula1>
            <xm:f>'(参考)リスト'!$F$16:$F$21</xm:f>
          </x14:formula1>
          <xm:sqref>U11:X34</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1537B-3DCE-44F3-8E47-37805A7BEAC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20</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20</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72" priority="3">
      <formula>$AQ11=2</formula>
    </cfRule>
  </conditionalFormatting>
  <conditionalFormatting sqref="Y29:AB29 AG29:AJ29">
    <cfRule type="expression" dxfId="271" priority="16">
      <formula>$AQ28=2</formula>
    </cfRule>
  </conditionalFormatting>
  <conditionalFormatting sqref="Y30:AB31 AG30:AJ31">
    <cfRule type="expression" dxfId="270" priority="13">
      <formula>$AQ28=2</formula>
    </cfRule>
  </conditionalFormatting>
  <conditionalFormatting sqref="Y32:AB32 AG32:AJ32">
    <cfRule type="expression" dxfId="269" priority="10">
      <formula>$AQ29=2</formula>
    </cfRule>
  </conditionalFormatting>
  <conditionalFormatting sqref="Y33:AB33 AG33:AJ33">
    <cfRule type="expression" dxfId="268" priority="7">
      <formula>$AQ29=2</formula>
    </cfRule>
  </conditionalFormatting>
  <conditionalFormatting sqref="Y34:AB34 AG34:AJ34">
    <cfRule type="expression" dxfId="267" priority="4">
      <formula>$AQ29=2</formula>
    </cfRule>
  </conditionalFormatting>
  <conditionalFormatting sqref="Y11:AF28">
    <cfRule type="expression" dxfId="266" priority="2">
      <formula>$AQ11=3</formula>
    </cfRule>
  </conditionalFormatting>
  <conditionalFormatting sqref="Y29:AF29">
    <cfRule type="expression" dxfId="265" priority="17">
      <formula>$AQ28=3</formula>
    </cfRule>
  </conditionalFormatting>
  <conditionalFormatting sqref="Y30:AF31">
    <cfRule type="expression" dxfId="264" priority="14">
      <formula>$AQ28=3</formula>
    </cfRule>
  </conditionalFormatting>
  <conditionalFormatting sqref="Y32:AF32">
    <cfRule type="expression" dxfId="263" priority="11">
      <formula>$AQ29=3</formula>
    </cfRule>
  </conditionalFormatting>
  <conditionalFormatting sqref="Y33:AF33">
    <cfRule type="expression" dxfId="262" priority="8">
      <formula>$AQ29=3</formula>
    </cfRule>
  </conditionalFormatting>
  <conditionalFormatting sqref="Y34:AF34">
    <cfRule type="expression" dxfId="261" priority="5">
      <formula>$AQ29=3</formula>
    </cfRule>
  </conditionalFormatting>
  <conditionalFormatting sqref="AC11:AJ28">
    <cfRule type="expression" dxfId="260" priority="1">
      <formula>$AQ11=1</formula>
    </cfRule>
  </conditionalFormatting>
  <conditionalFormatting sqref="AC29:AJ29">
    <cfRule type="expression" dxfId="259" priority="18">
      <formula>$AQ28=1</formula>
    </cfRule>
  </conditionalFormatting>
  <conditionalFormatting sqref="AC30:AJ31">
    <cfRule type="expression" dxfId="258" priority="15">
      <formula>$AQ28=1</formula>
    </cfRule>
  </conditionalFormatting>
  <conditionalFormatting sqref="AC32:AJ32">
    <cfRule type="expression" dxfId="257" priority="12">
      <formula>$AQ29=1</formula>
    </cfRule>
  </conditionalFormatting>
  <conditionalFormatting sqref="AC33:AJ33">
    <cfRule type="expression" dxfId="256" priority="9">
      <formula>$AQ29=1</formula>
    </cfRule>
  </conditionalFormatting>
  <conditionalFormatting sqref="AC34:AJ34">
    <cfRule type="expression" dxfId="255" priority="6">
      <formula>$AQ29=1</formula>
    </cfRule>
  </conditionalFormatting>
  <dataValidations count="2">
    <dataValidation type="list" allowBlank="1" showInputMessage="1" showErrorMessage="1" sqref="Y11:AB34" xr:uid="{EC5EBDEB-6213-40CC-AE14-65D4C4553CDC}">
      <formula1>"〇,"</formula1>
    </dataValidation>
    <dataValidation type="list" allowBlank="1" showInputMessage="1" showErrorMessage="1" sqref="N11:O34" xr:uid="{273ED24E-2FE1-478F-9708-54ECD77C54D0}">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C55886E-94C0-4FE0-8B2A-4A8A867EDE75}">
          <x14:formula1>
            <xm:f>'(参考)リスト'!$G$16:$G$19</xm:f>
          </x14:formula1>
          <xm:sqref>AM35:AO38</xm:sqref>
        </x14:dataValidation>
        <x14:dataValidation type="list" allowBlank="1" showInputMessage="1" showErrorMessage="1" xr:uid="{A1B46350-AB06-4B29-A6AA-526D430548EE}">
          <x14:formula1>
            <xm:f>'(参考)リスト'!$B$16:$B$21</xm:f>
          </x14:formula1>
          <xm:sqref>L11:M34</xm:sqref>
        </x14:dataValidation>
        <x14:dataValidation type="list" allowBlank="1" showInputMessage="1" showErrorMessage="1" xr:uid="{C18973FA-E255-4D0E-AAD9-6D6B2763C986}">
          <x14:formula1>
            <xm:f>'(参考)リスト'!$E$16:$E$27</xm:f>
          </x14:formula1>
          <xm:sqref>R11:T34</xm:sqref>
        </x14:dataValidation>
        <x14:dataValidation type="list" allowBlank="1" showInputMessage="1" showErrorMessage="1" xr:uid="{D84CE492-DA61-4FA6-9612-F663BDB894EB}">
          <x14:formula1>
            <xm:f>'(参考)リスト'!$D$16:$D$18</xm:f>
          </x14:formula1>
          <xm:sqref>P11:Q34</xm:sqref>
        </x14:dataValidation>
        <x14:dataValidation type="list" allowBlank="1" showInputMessage="1" showErrorMessage="1" xr:uid="{19BAFFEE-F2D2-40C8-823F-6BB0F7D9808B}">
          <x14:formula1>
            <xm:f>'(参考)リスト'!$F$16:$F$21</xm:f>
          </x14:formula1>
          <xm:sqref>U11:X34</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70343-BA95-4676-90E5-F93D338E98F0}">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21</v>
      </c>
      <c r="AW5" s="155">
        <f>R7</f>
        <v>10.5</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21</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54" priority="3">
      <formula>$AQ11=2</formula>
    </cfRule>
  </conditionalFormatting>
  <conditionalFormatting sqref="Y29:AB29 AG29:AJ29">
    <cfRule type="expression" dxfId="253" priority="16">
      <formula>$AQ28=2</formula>
    </cfRule>
  </conditionalFormatting>
  <conditionalFormatting sqref="Y30:AB31 AG30:AJ31">
    <cfRule type="expression" dxfId="252" priority="13">
      <formula>$AQ28=2</formula>
    </cfRule>
  </conditionalFormatting>
  <conditionalFormatting sqref="Y32:AB32 AG32:AJ32">
    <cfRule type="expression" dxfId="251" priority="10">
      <formula>$AQ29=2</formula>
    </cfRule>
  </conditionalFormatting>
  <conditionalFormatting sqref="Y33:AB33 AG33:AJ33">
    <cfRule type="expression" dxfId="250" priority="7">
      <formula>$AQ29=2</formula>
    </cfRule>
  </conditionalFormatting>
  <conditionalFormatting sqref="Y34:AB34 AG34:AJ34">
    <cfRule type="expression" dxfId="249" priority="4">
      <formula>$AQ29=2</formula>
    </cfRule>
  </conditionalFormatting>
  <conditionalFormatting sqref="Y11:AF28">
    <cfRule type="expression" dxfId="248" priority="2">
      <formula>$AQ11=3</formula>
    </cfRule>
  </conditionalFormatting>
  <conditionalFormatting sqref="Y29:AF29">
    <cfRule type="expression" dxfId="247" priority="17">
      <formula>$AQ28=3</formula>
    </cfRule>
  </conditionalFormatting>
  <conditionalFormatting sqref="Y30:AF31">
    <cfRule type="expression" dxfId="246" priority="14">
      <formula>$AQ28=3</formula>
    </cfRule>
  </conditionalFormatting>
  <conditionalFormatting sqref="Y32:AF32">
    <cfRule type="expression" dxfId="245" priority="11">
      <formula>$AQ29=3</formula>
    </cfRule>
  </conditionalFormatting>
  <conditionalFormatting sqref="Y33:AF33">
    <cfRule type="expression" dxfId="244" priority="8">
      <formula>$AQ29=3</formula>
    </cfRule>
  </conditionalFormatting>
  <conditionalFormatting sqref="Y34:AF34">
    <cfRule type="expression" dxfId="243" priority="5">
      <formula>$AQ29=3</formula>
    </cfRule>
  </conditionalFormatting>
  <conditionalFormatting sqref="AC11:AJ28">
    <cfRule type="expression" dxfId="242" priority="1">
      <formula>$AQ11=1</formula>
    </cfRule>
  </conditionalFormatting>
  <conditionalFormatting sqref="AC29:AJ29">
    <cfRule type="expression" dxfId="241" priority="18">
      <formula>$AQ28=1</formula>
    </cfRule>
  </conditionalFormatting>
  <conditionalFormatting sqref="AC30:AJ31">
    <cfRule type="expression" dxfId="240" priority="15">
      <formula>$AQ28=1</formula>
    </cfRule>
  </conditionalFormatting>
  <conditionalFormatting sqref="AC32:AJ32">
    <cfRule type="expression" dxfId="239" priority="12">
      <formula>$AQ29=1</formula>
    </cfRule>
  </conditionalFormatting>
  <conditionalFormatting sqref="AC33:AJ33">
    <cfRule type="expression" dxfId="238" priority="9">
      <formula>$AQ29=1</formula>
    </cfRule>
  </conditionalFormatting>
  <conditionalFormatting sqref="AC34:AJ34">
    <cfRule type="expression" dxfId="237" priority="6">
      <formula>$AQ29=1</formula>
    </cfRule>
  </conditionalFormatting>
  <dataValidations count="2">
    <dataValidation type="list" allowBlank="1" showInputMessage="1" showErrorMessage="1" sqref="Y11:AB34" xr:uid="{D5126BCB-3657-4345-B925-BD1FC11704A6}">
      <formula1>"〇,"</formula1>
    </dataValidation>
    <dataValidation type="list" allowBlank="1" showInputMessage="1" showErrorMessage="1" sqref="N11:O34" xr:uid="{A68A7D68-3A97-4181-B864-4827FC721BA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81023B36-3955-4C00-AFDD-AFACB8BB3BC4}">
          <x14:formula1>
            <xm:f>'(参考)リスト'!$G$16:$G$19</xm:f>
          </x14:formula1>
          <xm:sqref>AM35:AO38</xm:sqref>
        </x14:dataValidation>
        <x14:dataValidation type="list" allowBlank="1" showInputMessage="1" showErrorMessage="1" xr:uid="{21F2651B-7DE0-4726-8E45-1109D7EB7FA6}">
          <x14:formula1>
            <xm:f>'(参考)リスト'!$B$16:$B$21</xm:f>
          </x14:formula1>
          <xm:sqref>L11:M34</xm:sqref>
        </x14:dataValidation>
        <x14:dataValidation type="list" allowBlank="1" showInputMessage="1" showErrorMessage="1" xr:uid="{ADA4F5CE-84A1-4E09-9F27-92FAC10079D1}">
          <x14:formula1>
            <xm:f>'(参考)リスト'!$E$16:$E$27</xm:f>
          </x14:formula1>
          <xm:sqref>R11:T34</xm:sqref>
        </x14:dataValidation>
        <x14:dataValidation type="list" allowBlank="1" showInputMessage="1" showErrorMessage="1" xr:uid="{C071D7E1-4634-467A-BB3A-B759AD24D919}">
          <x14:formula1>
            <xm:f>'(参考)リスト'!$D$16:$D$18</xm:f>
          </x14:formula1>
          <xm:sqref>P11:Q34</xm:sqref>
        </x14:dataValidation>
        <x14:dataValidation type="list" allowBlank="1" showInputMessage="1" showErrorMessage="1" xr:uid="{0434E988-D765-4FAA-8412-21391F233454}">
          <x14:formula1>
            <xm:f>'(参考)リスト'!$F$16:$F$21</xm:f>
          </x14:formula1>
          <xm:sqref>U11:X34</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D48C7-E91D-4DDD-88D9-DE49E6F63E52}">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22</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7.0000000000000007E-2</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22</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617</v>
      </c>
      <c r="O11" s="817"/>
      <c r="P11" s="816" t="s">
        <v>628</v>
      </c>
      <c r="Q11" s="817"/>
      <c r="R11" s="870" t="s">
        <v>473</v>
      </c>
      <c r="S11" s="871"/>
      <c r="T11" s="871"/>
      <c r="U11" s="816" t="s">
        <v>619</v>
      </c>
      <c r="V11" s="817"/>
      <c r="W11" s="816" t="s">
        <v>620</v>
      </c>
      <c r="X11" s="817"/>
      <c r="Y11" s="211"/>
      <c r="Z11" s="212"/>
      <c r="AA11" s="212"/>
      <c r="AB11" s="212"/>
      <c r="AC11" s="213"/>
      <c r="AD11" s="213"/>
      <c r="AE11" s="213"/>
      <c r="AF11" s="213">
        <v>7.0000000000000007E-2</v>
      </c>
      <c r="AG11" s="213"/>
      <c r="AH11" s="213"/>
      <c r="AI11" s="213"/>
      <c r="AJ11" s="213"/>
      <c r="AK11" s="831"/>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7.0000000000000007E-2</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1</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668</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36" priority="3">
      <formula>$AQ11=2</formula>
    </cfRule>
  </conditionalFormatting>
  <conditionalFormatting sqref="Y29:AB29 AG29:AJ29">
    <cfRule type="expression" dxfId="235" priority="16">
      <formula>$AQ28=2</formula>
    </cfRule>
  </conditionalFormatting>
  <conditionalFormatting sqref="Y30:AB31 AG30:AJ31">
    <cfRule type="expression" dxfId="234" priority="13">
      <formula>$AQ28=2</formula>
    </cfRule>
  </conditionalFormatting>
  <conditionalFormatting sqref="Y32:AB32 AG32:AJ32">
    <cfRule type="expression" dxfId="233" priority="10">
      <formula>$AQ29=2</formula>
    </cfRule>
  </conditionalFormatting>
  <conditionalFormatting sqref="Y33:AB33 AG33:AJ33">
    <cfRule type="expression" dxfId="232" priority="7">
      <formula>$AQ29=2</formula>
    </cfRule>
  </conditionalFormatting>
  <conditionalFormatting sqref="Y34:AB34 AG34:AJ34">
    <cfRule type="expression" dxfId="231" priority="4">
      <formula>$AQ29=2</formula>
    </cfRule>
  </conditionalFormatting>
  <conditionalFormatting sqref="Y11:AF28">
    <cfRule type="expression" dxfId="230" priority="2">
      <formula>$AQ11=3</formula>
    </cfRule>
  </conditionalFormatting>
  <conditionalFormatting sqref="Y29:AF29">
    <cfRule type="expression" dxfId="229" priority="17">
      <formula>$AQ28=3</formula>
    </cfRule>
  </conditionalFormatting>
  <conditionalFormatting sqref="Y30:AF31">
    <cfRule type="expression" dxfId="228" priority="14">
      <formula>$AQ28=3</formula>
    </cfRule>
  </conditionalFormatting>
  <conditionalFormatting sqref="Y32:AF32">
    <cfRule type="expression" dxfId="227" priority="11">
      <formula>$AQ29=3</formula>
    </cfRule>
  </conditionalFormatting>
  <conditionalFormatting sqref="Y33:AF33">
    <cfRule type="expression" dxfId="226" priority="8">
      <formula>$AQ29=3</formula>
    </cfRule>
  </conditionalFormatting>
  <conditionalFormatting sqref="Y34:AF34">
    <cfRule type="expression" dxfId="225" priority="5">
      <formula>$AQ29=3</formula>
    </cfRule>
  </conditionalFormatting>
  <conditionalFormatting sqref="AC11:AJ28">
    <cfRule type="expression" dxfId="224" priority="1">
      <formula>$AQ11=1</formula>
    </cfRule>
  </conditionalFormatting>
  <conditionalFormatting sqref="AC29:AJ29">
    <cfRule type="expression" dxfId="223" priority="18">
      <formula>$AQ28=1</formula>
    </cfRule>
  </conditionalFormatting>
  <conditionalFormatting sqref="AC30:AJ31">
    <cfRule type="expression" dxfId="222" priority="15">
      <formula>$AQ28=1</formula>
    </cfRule>
  </conditionalFormatting>
  <conditionalFormatting sqref="AC32:AJ32">
    <cfRule type="expression" dxfId="221" priority="12">
      <formula>$AQ29=1</formula>
    </cfRule>
  </conditionalFormatting>
  <conditionalFormatting sqref="AC33:AJ33">
    <cfRule type="expression" dxfId="220" priority="9">
      <formula>$AQ29=1</formula>
    </cfRule>
  </conditionalFormatting>
  <conditionalFormatting sqref="AC34:AJ34">
    <cfRule type="expression" dxfId="219" priority="6">
      <formula>$AQ29=1</formula>
    </cfRule>
  </conditionalFormatting>
  <dataValidations count="2">
    <dataValidation type="list" allowBlank="1" showInputMessage="1" showErrorMessage="1" sqref="Y11:AB34" xr:uid="{9215C346-5F83-4B99-9973-46CB19A093DB}">
      <formula1>"〇,"</formula1>
    </dataValidation>
    <dataValidation type="list" allowBlank="1" showInputMessage="1" showErrorMessage="1" sqref="N11:O34" xr:uid="{2DCBA4CB-239C-4BFD-823A-5C8C3B9E1257}">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9CDFC08-A4A8-45AA-9D82-6C24DAD86BA6}">
          <x14:formula1>
            <xm:f>'(参考)リスト'!$G$16:$G$19</xm:f>
          </x14:formula1>
          <xm:sqref>AM35:AO38</xm:sqref>
        </x14:dataValidation>
        <x14:dataValidation type="list" allowBlank="1" showInputMessage="1" showErrorMessage="1" xr:uid="{5E9D11F5-4CFA-4ED6-BC59-99BC3FB43296}">
          <x14:formula1>
            <xm:f>'(参考)リスト'!$B$16:$B$21</xm:f>
          </x14:formula1>
          <xm:sqref>L11:M34</xm:sqref>
        </x14:dataValidation>
        <x14:dataValidation type="list" allowBlank="1" showInputMessage="1" showErrorMessage="1" xr:uid="{8C3918F1-37F9-4878-AAA7-AB4EEA589981}">
          <x14:formula1>
            <xm:f>'(参考)リスト'!$E$16:$E$27</xm:f>
          </x14:formula1>
          <xm:sqref>R11:T34</xm:sqref>
        </x14:dataValidation>
        <x14:dataValidation type="list" allowBlank="1" showInputMessage="1" showErrorMessage="1" xr:uid="{337C6ABB-501E-42A2-AF07-B6EC54EA1155}">
          <x14:formula1>
            <xm:f>'(参考)リスト'!$D$16:$D$18</xm:f>
          </x14:formula1>
          <xm:sqref>P11:Q34</xm:sqref>
        </x14:dataValidation>
        <x14:dataValidation type="list" allowBlank="1" showInputMessage="1" showErrorMessage="1" xr:uid="{01A98CF2-3F23-48AF-8591-2972F588C68F}">
          <x14:formula1>
            <xm:f>'(参考)リスト'!$F$16:$F$21</xm:f>
          </x14:formula1>
          <xm:sqref>U11:X34</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54DE4-CF2F-486A-9F09-C8EC8C4FA72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23</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23</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18" priority="3">
      <formula>$AQ11=2</formula>
    </cfRule>
  </conditionalFormatting>
  <conditionalFormatting sqref="Y29:AB29 AG29:AJ29">
    <cfRule type="expression" dxfId="217" priority="16">
      <formula>$AQ28=2</formula>
    </cfRule>
  </conditionalFormatting>
  <conditionalFormatting sqref="Y30:AB31 AG30:AJ31">
    <cfRule type="expression" dxfId="216" priority="13">
      <formula>$AQ28=2</formula>
    </cfRule>
  </conditionalFormatting>
  <conditionalFormatting sqref="Y32:AB32 AG32:AJ32">
    <cfRule type="expression" dxfId="215" priority="10">
      <formula>$AQ29=2</formula>
    </cfRule>
  </conditionalFormatting>
  <conditionalFormatting sqref="Y33:AB33 AG33:AJ33">
    <cfRule type="expression" dxfId="214" priority="7">
      <formula>$AQ29=2</formula>
    </cfRule>
  </conditionalFormatting>
  <conditionalFormatting sqref="Y34:AB34 AG34:AJ34">
    <cfRule type="expression" dxfId="213" priority="4">
      <formula>$AQ29=2</formula>
    </cfRule>
  </conditionalFormatting>
  <conditionalFormatting sqref="Y11:AF28">
    <cfRule type="expression" dxfId="212" priority="2">
      <formula>$AQ11=3</formula>
    </cfRule>
  </conditionalFormatting>
  <conditionalFormatting sqref="Y29:AF29">
    <cfRule type="expression" dxfId="211" priority="17">
      <formula>$AQ28=3</formula>
    </cfRule>
  </conditionalFormatting>
  <conditionalFormatting sqref="Y30:AF31">
    <cfRule type="expression" dxfId="210" priority="14">
      <formula>$AQ28=3</formula>
    </cfRule>
  </conditionalFormatting>
  <conditionalFormatting sqref="Y32:AF32">
    <cfRule type="expression" dxfId="209" priority="11">
      <formula>$AQ29=3</formula>
    </cfRule>
  </conditionalFormatting>
  <conditionalFormatting sqref="Y33:AF33">
    <cfRule type="expression" dxfId="208" priority="8">
      <formula>$AQ29=3</formula>
    </cfRule>
  </conditionalFormatting>
  <conditionalFormatting sqref="Y34:AF34">
    <cfRule type="expression" dxfId="207" priority="5">
      <formula>$AQ29=3</formula>
    </cfRule>
  </conditionalFormatting>
  <conditionalFormatting sqref="AC11:AJ28">
    <cfRule type="expression" dxfId="206" priority="1">
      <formula>$AQ11=1</formula>
    </cfRule>
  </conditionalFormatting>
  <conditionalFormatting sqref="AC29:AJ29">
    <cfRule type="expression" dxfId="205" priority="18">
      <formula>$AQ28=1</formula>
    </cfRule>
  </conditionalFormatting>
  <conditionalFormatting sqref="AC30:AJ31">
    <cfRule type="expression" dxfId="204" priority="15">
      <formula>$AQ28=1</formula>
    </cfRule>
  </conditionalFormatting>
  <conditionalFormatting sqref="AC32:AJ32">
    <cfRule type="expression" dxfId="203" priority="12">
      <formula>$AQ29=1</formula>
    </cfRule>
  </conditionalFormatting>
  <conditionalFormatting sqref="AC33:AJ33">
    <cfRule type="expression" dxfId="202" priority="9">
      <formula>$AQ29=1</formula>
    </cfRule>
  </conditionalFormatting>
  <conditionalFormatting sqref="AC34:AJ34">
    <cfRule type="expression" dxfId="201" priority="6">
      <formula>$AQ29=1</formula>
    </cfRule>
  </conditionalFormatting>
  <dataValidations count="2">
    <dataValidation type="list" allowBlank="1" showInputMessage="1" showErrorMessage="1" sqref="Y11:AB34" xr:uid="{7AC395F9-13CC-429D-BC37-1846AC8535AF}">
      <formula1>"〇,"</formula1>
    </dataValidation>
    <dataValidation type="list" allowBlank="1" showInputMessage="1" showErrorMessage="1" sqref="N11:O34" xr:uid="{371040DB-222E-4443-97AE-7F9A52C8477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9EB7874-8C00-4DD3-ACB1-6446E71E696D}">
          <x14:formula1>
            <xm:f>'(参考)リスト'!$G$16:$G$19</xm:f>
          </x14:formula1>
          <xm:sqref>AM35:AO38</xm:sqref>
        </x14:dataValidation>
        <x14:dataValidation type="list" allowBlank="1" showInputMessage="1" showErrorMessage="1" xr:uid="{EA1A2C79-2E74-4D8F-9C45-9C2BB25047AA}">
          <x14:formula1>
            <xm:f>'(参考)リスト'!$B$16:$B$21</xm:f>
          </x14:formula1>
          <xm:sqref>L11:M34</xm:sqref>
        </x14:dataValidation>
        <x14:dataValidation type="list" allowBlank="1" showInputMessage="1" showErrorMessage="1" xr:uid="{2A0B1F65-C0CE-46D0-8B2D-C573D204168B}">
          <x14:formula1>
            <xm:f>'(参考)リスト'!$E$16:$E$27</xm:f>
          </x14:formula1>
          <xm:sqref>R11:T34</xm:sqref>
        </x14:dataValidation>
        <x14:dataValidation type="list" allowBlank="1" showInputMessage="1" showErrorMessage="1" xr:uid="{DD33D736-B42E-4755-8619-9FD2AB0872B0}">
          <x14:formula1>
            <xm:f>'(参考)リスト'!$D$16:$D$18</xm:f>
          </x14:formula1>
          <xm:sqref>P11:Q34</xm:sqref>
        </x14:dataValidation>
        <x14:dataValidation type="list" allowBlank="1" showInputMessage="1" showErrorMessage="1" xr:uid="{60631524-9EDD-40BA-9E22-7963B070C594}">
          <x14:formula1>
            <xm:f>'(参考)リスト'!$F$16:$F$21</xm:f>
          </x14:formula1>
          <xm:sqref>U11:X34</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00960-7DF2-4C07-B655-3E5AF29185EA}">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24</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24</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00" priority="3">
      <formula>$AQ11=2</formula>
    </cfRule>
  </conditionalFormatting>
  <conditionalFormatting sqref="Y29:AB29 AG29:AJ29">
    <cfRule type="expression" dxfId="199" priority="16">
      <formula>$AQ28=2</formula>
    </cfRule>
  </conditionalFormatting>
  <conditionalFormatting sqref="Y30:AB31 AG30:AJ31">
    <cfRule type="expression" dxfId="198" priority="13">
      <formula>$AQ28=2</formula>
    </cfRule>
  </conditionalFormatting>
  <conditionalFormatting sqref="Y32:AB32 AG32:AJ32">
    <cfRule type="expression" dxfId="197" priority="10">
      <formula>$AQ29=2</formula>
    </cfRule>
  </conditionalFormatting>
  <conditionalFormatting sqref="Y33:AB33 AG33:AJ33">
    <cfRule type="expression" dxfId="196" priority="7">
      <formula>$AQ29=2</formula>
    </cfRule>
  </conditionalFormatting>
  <conditionalFormatting sqref="Y34:AB34 AG34:AJ34">
    <cfRule type="expression" dxfId="195" priority="4">
      <formula>$AQ29=2</formula>
    </cfRule>
  </conditionalFormatting>
  <conditionalFormatting sqref="Y11:AF28">
    <cfRule type="expression" dxfId="194" priority="2">
      <formula>$AQ11=3</formula>
    </cfRule>
  </conditionalFormatting>
  <conditionalFormatting sqref="Y29:AF29">
    <cfRule type="expression" dxfId="193" priority="17">
      <formula>$AQ28=3</formula>
    </cfRule>
  </conditionalFormatting>
  <conditionalFormatting sqref="Y30:AF31">
    <cfRule type="expression" dxfId="192" priority="14">
      <formula>$AQ28=3</formula>
    </cfRule>
  </conditionalFormatting>
  <conditionalFormatting sqref="Y32:AF32">
    <cfRule type="expression" dxfId="191" priority="11">
      <formula>$AQ29=3</formula>
    </cfRule>
  </conditionalFormatting>
  <conditionalFormatting sqref="Y33:AF33">
    <cfRule type="expression" dxfId="190" priority="8">
      <formula>$AQ29=3</formula>
    </cfRule>
  </conditionalFormatting>
  <conditionalFormatting sqref="Y34:AF34">
    <cfRule type="expression" dxfId="189" priority="5">
      <formula>$AQ29=3</formula>
    </cfRule>
  </conditionalFormatting>
  <conditionalFormatting sqref="AC11:AJ28">
    <cfRule type="expression" dxfId="188" priority="1">
      <formula>$AQ11=1</formula>
    </cfRule>
  </conditionalFormatting>
  <conditionalFormatting sqref="AC29:AJ29">
    <cfRule type="expression" dxfId="187" priority="18">
      <formula>$AQ28=1</formula>
    </cfRule>
  </conditionalFormatting>
  <conditionalFormatting sqref="AC30:AJ31">
    <cfRule type="expression" dxfId="186" priority="15">
      <formula>$AQ28=1</formula>
    </cfRule>
  </conditionalFormatting>
  <conditionalFormatting sqref="AC32:AJ32">
    <cfRule type="expression" dxfId="185" priority="12">
      <formula>$AQ29=1</formula>
    </cfRule>
  </conditionalFormatting>
  <conditionalFormatting sqref="AC33:AJ33">
    <cfRule type="expression" dxfId="184" priority="9">
      <formula>$AQ29=1</formula>
    </cfRule>
  </conditionalFormatting>
  <conditionalFormatting sqref="AC34:AJ34">
    <cfRule type="expression" dxfId="183" priority="6">
      <formula>$AQ29=1</formula>
    </cfRule>
  </conditionalFormatting>
  <dataValidations count="2">
    <dataValidation type="list" allowBlank="1" showInputMessage="1" showErrorMessage="1" sqref="Y11:AB34" xr:uid="{073CF7AB-0FB2-45E5-8DA2-07BC5830BDF3}">
      <formula1>"〇,"</formula1>
    </dataValidation>
    <dataValidation type="list" allowBlank="1" showInputMessage="1" showErrorMessage="1" sqref="N11:O34" xr:uid="{ED9A0BA3-B04C-4E40-8006-1C61AE153D5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8D3AF13-9416-463E-9DB4-CBEFBA8145C6}">
          <x14:formula1>
            <xm:f>'(参考)リスト'!$G$16:$G$19</xm:f>
          </x14:formula1>
          <xm:sqref>AM35:AO38</xm:sqref>
        </x14:dataValidation>
        <x14:dataValidation type="list" allowBlank="1" showInputMessage="1" showErrorMessage="1" xr:uid="{933B32C4-2CFC-4ABA-97C6-2C06D6280B20}">
          <x14:formula1>
            <xm:f>'(参考)リスト'!$B$16:$B$21</xm:f>
          </x14:formula1>
          <xm:sqref>L11:M34</xm:sqref>
        </x14:dataValidation>
        <x14:dataValidation type="list" allowBlank="1" showInputMessage="1" showErrorMessage="1" xr:uid="{285B5232-9AEF-42C7-8D64-3BDCD5C99553}">
          <x14:formula1>
            <xm:f>'(参考)リスト'!$E$16:$E$27</xm:f>
          </x14:formula1>
          <xm:sqref>R11:T34</xm:sqref>
        </x14:dataValidation>
        <x14:dataValidation type="list" allowBlank="1" showInputMessage="1" showErrorMessage="1" xr:uid="{40665B61-39EE-4E7D-A0BA-641C7DACD5A4}">
          <x14:formula1>
            <xm:f>'(参考)リスト'!$D$16:$D$18</xm:f>
          </x14:formula1>
          <xm:sqref>P11:Q34</xm:sqref>
        </x14:dataValidation>
        <x14:dataValidation type="list" allowBlank="1" showInputMessage="1" showErrorMessage="1" xr:uid="{BC8207E9-C28B-45E9-A02E-7C7D85B5B7CD}">
          <x14:formula1>
            <xm:f>'(参考)リスト'!$F$16:$F$21</xm:f>
          </x14:formula1>
          <xm:sqref>U11:X34</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D9DBD-5B63-4433-AF71-8F2DA851B42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25</v>
      </c>
      <c r="AW5" s="155">
        <f>R7</f>
        <v>10.4</v>
      </c>
      <c r="AX5" s="156" t="str">
        <f>AM35</f>
        <v>Ⅱ</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1</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0.04</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25</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617</v>
      </c>
      <c r="O11" s="817"/>
      <c r="P11" s="816" t="s">
        <v>628</v>
      </c>
      <c r="Q11" s="817"/>
      <c r="R11" s="870" t="s">
        <v>473</v>
      </c>
      <c r="S11" s="871"/>
      <c r="T11" s="871"/>
      <c r="U11" s="816" t="s">
        <v>620</v>
      </c>
      <c r="V11" s="817"/>
      <c r="W11" s="816" t="s">
        <v>620</v>
      </c>
      <c r="X11" s="817"/>
      <c r="Y11" s="211"/>
      <c r="Z11" s="212"/>
      <c r="AA11" s="212"/>
      <c r="AB11" s="212"/>
      <c r="AC11" s="213"/>
      <c r="AD11" s="213"/>
      <c r="AE11" s="213"/>
      <c r="AF11" s="213">
        <v>0.04</v>
      </c>
      <c r="AG11" s="213"/>
      <c r="AH11" s="213"/>
      <c r="AI11" s="213"/>
      <c r="AJ11" s="213"/>
      <c r="AK11" s="831"/>
      <c r="AL11" s="832"/>
      <c r="AM11" s="832"/>
      <c r="AN11" s="832"/>
      <c r="AO11" s="833"/>
      <c r="AP11" s="2"/>
      <c r="AQ11" s="161">
        <f>IF(P11="材質劣化",2,IF(P11="漏水",3,1))</f>
        <v>2</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0.04</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1</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668</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82" priority="3">
      <formula>$AQ11=2</formula>
    </cfRule>
  </conditionalFormatting>
  <conditionalFormatting sqref="Y29:AB29 AG29:AJ29">
    <cfRule type="expression" dxfId="181" priority="16">
      <formula>$AQ28=2</formula>
    </cfRule>
  </conditionalFormatting>
  <conditionalFormatting sqref="Y30:AB31 AG30:AJ31">
    <cfRule type="expression" dxfId="180" priority="13">
      <formula>$AQ28=2</formula>
    </cfRule>
  </conditionalFormatting>
  <conditionalFormatting sqref="Y32:AB32 AG32:AJ32">
    <cfRule type="expression" dxfId="179" priority="10">
      <formula>$AQ29=2</formula>
    </cfRule>
  </conditionalFormatting>
  <conditionalFormatting sqref="Y33:AB33 AG33:AJ33">
    <cfRule type="expression" dxfId="178" priority="7">
      <formula>$AQ29=2</formula>
    </cfRule>
  </conditionalFormatting>
  <conditionalFormatting sqref="Y34:AB34 AG34:AJ34">
    <cfRule type="expression" dxfId="177" priority="4">
      <formula>$AQ29=2</formula>
    </cfRule>
  </conditionalFormatting>
  <conditionalFormatting sqref="Y11:AF28">
    <cfRule type="expression" dxfId="176" priority="2">
      <formula>$AQ11=3</formula>
    </cfRule>
  </conditionalFormatting>
  <conditionalFormatting sqref="Y29:AF29">
    <cfRule type="expression" dxfId="175" priority="17">
      <formula>$AQ28=3</formula>
    </cfRule>
  </conditionalFormatting>
  <conditionalFormatting sqref="Y30:AF31">
    <cfRule type="expression" dxfId="174" priority="14">
      <formula>$AQ28=3</formula>
    </cfRule>
  </conditionalFormatting>
  <conditionalFormatting sqref="Y32:AF32">
    <cfRule type="expression" dxfId="173" priority="11">
      <formula>$AQ29=3</formula>
    </cfRule>
  </conditionalFormatting>
  <conditionalFormatting sqref="Y33:AF33">
    <cfRule type="expression" dxfId="172" priority="8">
      <formula>$AQ29=3</formula>
    </cfRule>
  </conditionalFormatting>
  <conditionalFormatting sqref="Y34:AF34">
    <cfRule type="expression" dxfId="171" priority="5">
      <formula>$AQ29=3</formula>
    </cfRule>
  </conditionalFormatting>
  <conditionalFormatting sqref="AC11:AJ28">
    <cfRule type="expression" dxfId="170" priority="1">
      <formula>$AQ11=1</formula>
    </cfRule>
  </conditionalFormatting>
  <conditionalFormatting sqref="AC29:AJ29">
    <cfRule type="expression" dxfId="169" priority="18">
      <formula>$AQ28=1</formula>
    </cfRule>
  </conditionalFormatting>
  <conditionalFormatting sqref="AC30:AJ31">
    <cfRule type="expression" dxfId="168" priority="15">
      <formula>$AQ28=1</formula>
    </cfRule>
  </conditionalFormatting>
  <conditionalFormatting sqref="AC32:AJ32">
    <cfRule type="expression" dxfId="167" priority="12">
      <formula>$AQ29=1</formula>
    </cfRule>
  </conditionalFormatting>
  <conditionalFormatting sqref="AC33:AJ33">
    <cfRule type="expression" dxfId="166" priority="9">
      <formula>$AQ29=1</formula>
    </cfRule>
  </conditionalFormatting>
  <conditionalFormatting sqref="AC34:AJ34">
    <cfRule type="expression" dxfId="165" priority="6">
      <formula>$AQ29=1</formula>
    </cfRule>
  </conditionalFormatting>
  <dataValidations count="2">
    <dataValidation type="list" allowBlank="1" showInputMessage="1" showErrorMessage="1" sqref="Y11:AB34" xr:uid="{3DB227B2-7EC6-4222-93DF-A4BA35288809}">
      <formula1>"〇,"</formula1>
    </dataValidation>
    <dataValidation type="list" allowBlank="1" showInputMessage="1" showErrorMessage="1" sqref="N11:O34" xr:uid="{E797B6C4-FC23-467F-A005-4424ADEB004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B6D2CCD-9614-432E-8208-9BAECC4BF8CF}">
          <x14:formula1>
            <xm:f>'(参考)リスト'!$G$16:$G$19</xm:f>
          </x14:formula1>
          <xm:sqref>AM35:AO38</xm:sqref>
        </x14:dataValidation>
        <x14:dataValidation type="list" allowBlank="1" showInputMessage="1" showErrorMessage="1" xr:uid="{D49C9AA6-4687-4B36-8408-89D6BF80FABF}">
          <x14:formula1>
            <xm:f>'(参考)リスト'!$B$16:$B$21</xm:f>
          </x14:formula1>
          <xm:sqref>L11:M34</xm:sqref>
        </x14:dataValidation>
        <x14:dataValidation type="list" allowBlank="1" showInputMessage="1" showErrorMessage="1" xr:uid="{51AB7F5B-6FF6-4AF0-9315-60768615C31C}">
          <x14:formula1>
            <xm:f>'(参考)リスト'!$E$16:$E$27</xm:f>
          </x14:formula1>
          <xm:sqref>R11:T34</xm:sqref>
        </x14:dataValidation>
        <x14:dataValidation type="list" allowBlank="1" showInputMessage="1" showErrorMessage="1" xr:uid="{8E05A426-184B-41ED-9740-45083F04D129}">
          <x14:formula1>
            <xm:f>'(参考)リスト'!$D$16:$D$18</xm:f>
          </x14:formula1>
          <xm:sqref>P11:Q34</xm:sqref>
        </x14:dataValidation>
        <x14:dataValidation type="list" allowBlank="1" showInputMessage="1" showErrorMessage="1" xr:uid="{F126E648-E272-4FEA-91B9-51DEE01F1616}">
          <x14:formula1>
            <xm:f>'(参考)リスト'!$F$16:$F$21</xm:f>
          </x14:formula1>
          <xm:sqref>U11:X34</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527E9-6604-47AE-8D2B-FB9E7510202B}">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26</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26</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64" priority="3">
      <formula>$AQ11=2</formula>
    </cfRule>
  </conditionalFormatting>
  <conditionalFormatting sqref="Y29:AB29 AG29:AJ29">
    <cfRule type="expression" dxfId="163" priority="16">
      <formula>$AQ28=2</formula>
    </cfRule>
  </conditionalFormatting>
  <conditionalFormatting sqref="Y30:AB31 AG30:AJ31">
    <cfRule type="expression" dxfId="162" priority="13">
      <formula>$AQ28=2</formula>
    </cfRule>
  </conditionalFormatting>
  <conditionalFormatting sqref="Y32:AB32 AG32:AJ32">
    <cfRule type="expression" dxfId="161" priority="10">
      <formula>$AQ29=2</formula>
    </cfRule>
  </conditionalFormatting>
  <conditionalFormatting sqref="Y33:AB33 AG33:AJ33">
    <cfRule type="expression" dxfId="160" priority="7">
      <formula>$AQ29=2</formula>
    </cfRule>
  </conditionalFormatting>
  <conditionalFormatting sqref="Y34:AB34 AG34:AJ34">
    <cfRule type="expression" dxfId="159" priority="4">
      <formula>$AQ29=2</formula>
    </cfRule>
  </conditionalFormatting>
  <conditionalFormatting sqref="Y11:AF28">
    <cfRule type="expression" dxfId="158" priority="2">
      <formula>$AQ11=3</formula>
    </cfRule>
  </conditionalFormatting>
  <conditionalFormatting sqref="Y29:AF29">
    <cfRule type="expression" dxfId="157" priority="17">
      <formula>$AQ28=3</formula>
    </cfRule>
  </conditionalFormatting>
  <conditionalFormatting sqref="Y30:AF31">
    <cfRule type="expression" dxfId="156" priority="14">
      <formula>$AQ28=3</formula>
    </cfRule>
  </conditionalFormatting>
  <conditionalFormatting sqref="Y32:AF32">
    <cfRule type="expression" dxfId="155" priority="11">
      <formula>$AQ29=3</formula>
    </cfRule>
  </conditionalFormatting>
  <conditionalFormatting sqref="Y33:AF33">
    <cfRule type="expression" dxfId="154" priority="8">
      <formula>$AQ29=3</formula>
    </cfRule>
  </conditionalFormatting>
  <conditionalFormatting sqref="Y34:AF34">
    <cfRule type="expression" dxfId="153" priority="5">
      <formula>$AQ29=3</formula>
    </cfRule>
  </conditionalFormatting>
  <conditionalFormatting sqref="AC11:AJ28">
    <cfRule type="expression" dxfId="152" priority="1">
      <formula>$AQ11=1</formula>
    </cfRule>
  </conditionalFormatting>
  <conditionalFormatting sqref="AC29:AJ29">
    <cfRule type="expression" dxfId="151" priority="18">
      <formula>$AQ28=1</formula>
    </cfRule>
  </conditionalFormatting>
  <conditionalFormatting sqref="AC30:AJ31">
    <cfRule type="expression" dxfId="150" priority="15">
      <formula>$AQ28=1</formula>
    </cfRule>
  </conditionalFormatting>
  <conditionalFormatting sqref="AC32:AJ32">
    <cfRule type="expression" dxfId="149" priority="12">
      <formula>$AQ29=1</formula>
    </cfRule>
  </conditionalFormatting>
  <conditionalFormatting sqref="AC33:AJ33">
    <cfRule type="expression" dxfId="148" priority="9">
      <formula>$AQ29=1</formula>
    </cfRule>
  </conditionalFormatting>
  <conditionalFormatting sqref="AC34:AJ34">
    <cfRule type="expression" dxfId="147" priority="6">
      <formula>$AQ29=1</formula>
    </cfRule>
  </conditionalFormatting>
  <dataValidations count="2">
    <dataValidation type="list" allowBlank="1" showInputMessage="1" showErrorMessage="1" sqref="Y11:AB34" xr:uid="{A2828F02-897D-4B8F-AE69-4176B43E8E41}">
      <formula1>"〇,"</formula1>
    </dataValidation>
    <dataValidation type="list" allowBlank="1" showInputMessage="1" showErrorMessage="1" sqref="N11:O34" xr:uid="{618F0BFE-2573-4465-B081-5957437F8C5B}">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BA07DFB-952B-464D-82D4-A7D4D6DC51B8}">
          <x14:formula1>
            <xm:f>'(参考)リスト'!$G$16:$G$19</xm:f>
          </x14:formula1>
          <xm:sqref>AM35:AO38</xm:sqref>
        </x14:dataValidation>
        <x14:dataValidation type="list" allowBlank="1" showInputMessage="1" showErrorMessage="1" xr:uid="{0C88F956-BC17-45B0-8546-1CDFC48E2973}">
          <x14:formula1>
            <xm:f>'(参考)リスト'!$B$16:$B$21</xm:f>
          </x14:formula1>
          <xm:sqref>L11:M34</xm:sqref>
        </x14:dataValidation>
        <x14:dataValidation type="list" allowBlank="1" showInputMessage="1" showErrorMessage="1" xr:uid="{313FE9E5-98B2-4B59-9A47-AD2F09F2A7BA}">
          <x14:formula1>
            <xm:f>'(参考)リスト'!$E$16:$E$27</xm:f>
          </x14:formula1>
          <xm:sqref>R11:T34</xm:sqref>
        </x14:dataValidation>
        <x14:dataValidation type="list" allowBlank="1" showInputMessage="1" showErrorMessage="1" xr:uid="{B9DC765C-3357-49CA-A7A9-B3531F7ECCC0}">
          <x14:formula1>
            <xm:f>'(参考)リスト'!$D$16:$D$18</xm:f>
          </x14:formula1>
          <xm:sqref>P11:Q34</xm:sqref>
        </x14:dataValidation>
        <x14:dataValidation type="list" allowBlank="1" showInputMessage="1" showErrorMessage="1" xr:uid="{F573986F-A393-435D-86BB-57D39B71EDA1}">
          <x14:formula1>
            <xm:f>'(参考)リスト'!$F$16:$F$21</xm:f>
          </x14:formula1>
          <xm:sqref>U11:X34</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4EE35-203F-4408-992F-6AD063BFAFD3}">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27</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27</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46" priority="3">
      <formula>$AQ11=2</formula>
    </cfRule>
  </conditionalFormatting>
  <conditionalFormatting sqref="Y29:AB29 AG29:AJ29">
    <cfRule type="expression" dxfId="145" priority="16">
      <formula>$AQ28=2</formula>
    </cfRule>
  </conditionalFormatting>
  <conditionalFormatting sqref="Y30:AB31 AG30:AJ31">
    <cfRule type="expression" dxfId="144" priority="13">
      <formula>$AQ28=2</formula>
    </cfRule>
  </conditionalFormatting>
  <conditionalFormatting sqref="Y32:AB32 AG32:AJ32">
    <cfRule type="expression" dxfId="143" priority="10">
      <formula>$AQ29=2</formula>
    </cfRule>
  </conditionalFormatting>
  <conditionalFormatting sqref="Y33:AB33 AG33:AJ33">
    <cfRule type="expression" dxfId="142" priority="7">
      <formula>$AQ29=2</formula>
    </cfRule>
  </conditionalFormatting>
  <conditionalFormatting sqref="Y34:AB34 AG34:AJ34">
    <cfRule type="expression" dxfId="141" priority="4">
      <formula>$AQ29=2</formula>
    </cfRule>
  </conditionalFormatting>
  <conditionalFormatting sqref="Y11:AF28">
    <cfRule type="expression" dxfId="140" priority="2">
      <formula>$AQ11=3</formula>
    </cfRule>
  </conditionalFormatting>
  <conditionalFormatting sqref="Y29:AF29">
    <cfRule type="expression" dxfId="139" priority="17">
      <formula>$AQ28=3</formula>
    </cfRule>
  </conditionalFormatting>
  <conditionalFormatting sqref="Y30:AF31">
    <cfRule type="expression" dxfId="138" priority="14">
      <formula>$AQ28=3</formula>
    </cfRule>
  </conditionalFormatting>
  <conditionalFormatting sqref="Y32:AF32">
    <cfRule type="expression" dxfId="137" priority="11">
      <formula>$AQ29=3</formula>
    </cfRule>
  </conditionalFormatting>
  <conditionalFormatting sqref="Y33:AF33">
    <cfRule type="expression" dxfId="136" priority="8">
      <formula>$AQ29=3</formula>
    </cfRule>
  </conditionalFormatting>
  <conditionalFormatting sqref="Y34:AF34">
    <cfRule type="expression" dxfId="135" priority="5">
      <formula>$AQ29=3</formula>
    </cfRule>
  </conditionalFormatting>
  <conditionalFormatting sqref="AC11:AJ28">
    <cfRule type="expression" dxfId="134" priority="1">
      <formula>$AQ11=1</formula>
    </cfRule>
  </conditionalFormatting>
  <conditionalFormatting sqref="AC29:AJ29">
    <cfRule type="expression" dxfId="133" priority="18">
      <formula>$AQ28=1</formula>
    </cfRule>
  </conditionalFormatting>
  <conditionalFormatting sqref="AC30:AJ31">
    <cfRule type="expression" dxfId="132" priority="15">
      <formula>$AQ28=1</formula>
    </cfRule>
  </conditionalFormatting>
  <conditionalFormatting sqref="AC32:AJ32">
    <cfRule type="expression" dxfId="131" priority="12">
      <formula>$AQ29=1</formula>
    </cfRule>
  </conditionalFormatting>
  <conditionalFormatting sqref="AC33:AJ33">
    <cfRule type="expression" dxfId="130" priority="9">
      <formula>$AQ29=1</formula>
    </cfRule>
  </conditionalFormatting>
  <conditionalFormatting sqref="AC34:AJ34">
    <cfRule type="expression" dxfId="129" priority="6">
      <formula>$AQ29=1</formula>
    </cfRule>
  </conditionalFormatting>
  <dataValidations count="2">
    <dataValidation type="list" allowBlank="1" showInputMessage="1" showErrorMessage="1" sqref="Y11:AB34" xr:uid="{443C9999-5915-4981-B76B-75FEAC03BD87}">
      <formula1>"〇,"</formula1>
    </dataValidation>
    <dataValidation type="list" allowBlank="1" showInputMessage="1" showErrorMessage="1" sqref="N11:O34" xr:uid="{D612DF49-8BAB-4BD9-AD1F-F3BFDA7472AD}">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851A545-A6C8-4B33-980B-5946F0172BB5}">
          <x14:formula1>
            <xm:f>'(参考)リスト'!$G$16:$G$19</xm:f>
          </x14:formula1>
          <xm:sqref>AM35:AO38</xm:sqref>
        </x14:dataValidation>
        <x14:dataValidation type="list" allowBlank="1" showInputMessage="1" showErrorMessage="1" xr:uid="{0CE0DF05-13D1-455F-B23A-9012A483DF78}">
          <x14:formula1>
            <xm:f>'(参考)リスト'!$B$16:$B$21</xm:f>
          </x14:formula1>
          <xm:sqref>L11:M34</xm:sqref>
        </x14:dataValidation>
        <x14:dataValidation type="list" allowBlank="1" showInputMessage="1" showErrorMessage="1" xr:uid="{A1659A12-9C5C-417A-9380-FCAC197B207F}">
          <x14:formula1>
            <xm:f>'(参考)リスト'!$E$16:$E$27</xm:f>
          </x14:formula1>
          <xm:sqref>R11:T34</xm:sqref>
        </x14:dataValidation>
        <x14:dataValidation type="list" allowBlank="1" showInputMessage="1" showErrorMessage="1" xr:uid="{6726629C-99B0-4735-9946-0FBFDFAFE0B6}">
          <x14:formula1>
            <xm:f>'(参考)リスト'!$D$16:$D$18</xm:f>
          </x14:formula1>
          <xm:sqref>P11:Q34</xm:sqref>
        </x14:dataValidation>
        <x14:dataValidation type="list" allowBlank="1" showInputMessage="1" showErrorMessage="1" xr:uid="{A1DAC536-679B-473B-BD9E-8F7080CD8A63}">
          <x14:formula1>
            <xm:f>'(参考)リスト'!$F$16:$F$21</xm:f>
          </x14:formula1>
          <xm:sqref>U11:X34</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479DC-C578-45B2-8554-A574FF4625D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28</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28</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28" priority="3">
      <formula>$AQ11=2</formula>
    </cfRule>
  </conditionalFormatting>
  <conditionalFormatting sqref="Y29:AB29 AG29:AJ29">
    <cfRule type="expression" dxfId="127" priority="16">
      <formula>$AQ28=2</formula>
    </cfRule>
  </conditionalFormatting>
  <conditionalFormatting sqref="Y30:AB31 AG30:AJ31">
    <cfRule type="expression" dxfId="126" priority="13">
      <formula>$AQ28=2</formula>
    </cfRule>
  </conditionalFormatting>
  <conditionalFormatting sqref="Y32:AB32 AG32:AJ32">
    <cfRule type="expression" dxfId="125" priority="10">
      <formula>$AQ29=2</formula>
    </cfRule>
  </conditionalFormatting>
  <conditionalFormatting sqref="Y33:AB33 AG33:AJ33">
    <cfRule type="expression" dxfId="124" priority="7">
      <formula>$AQ29=2</formula>
    </cfRule>
  </conditionalFormatting>
  <conditionalFormatting sqref="Y34:AB34 AG34:AJ34">
    <cfRule type="expression" dxfId="123" priority="4">
      <formula>$AQ29=2</formula>
    </cfRule>
  </conditionalFormatting>
  <conditionalFormatting sqref="Y11:AF28">
    <cfRule type="expression" dxfId="122" priority="2">
      <formula>$AQ11=3</formula>
    </cfRule>
  </conditionalFormatting>
  <conditionalFormatting sqref="Y29:AF29">
    <cfRule type="expression" dxfId="121" priority="17">
      <formula>$AQ28=3</formula>
    </cfRule>
  </conditionalFormatting>
  <conditionalFormatting sqref="Y30:AF31">
    <cfRule type="expression" dxfId="120" priority="14">
      <formula>$AQ28=3</formula>
    </cfRule>
  </conditionalFormatting>
  <conditionalFormatting sqref="Y32:AF32">
    <cfRule type="expression" dxfId="119" priority="11">
      <formula>$AQ29=3</formula>
    </cfRule>
  </conditionalFormatting>
  <conditionalFormatting sqref="Y33:AF33">
    <cfRule type="expression" dxfId="118" priority="8">
      <formula>$AQ29=3</formula>
    </cfRule>
  </conditionalFormatting>
  <conditionalFormatting sqref="Y34:AF34">
    <cfRule type="expression" dxfId="117" priority="5">
      <formula>$AQ29=3</formula>
    </cfRule>
  </conditionalFormatting>
  <conditionalFormatting sqref="AC11:AJ28">
    <cfRule type="expression" dxfId="116" priority="1">
      <formula>$AQ11=1</formula>
    </cfRule>
  </conditionalFormatting>
  <conditionalFormatting sqref="AC29:AJ29">
    <cfRule type="expression" dxfId="115" priority="18">
      <formula>$AQ28=1</formula>
    </cfRule>
  </conditionalFormatting>
  <conditionalFormatting sqref="AC30:AJ31">
    <cfRule type="expression" dxfId="114" priority="15">
      <formula>$AQ28=1</formula>
    </cfRule>
  </conditionalFormatting>
  <conditionalFormatting sqref="AC32:AJ32">
    <cfRule type="expression" dxfId="113" priority="12">
      <formula>$AQ29=1</formula>
    </cfRule>
  </conditionalFormatting>
  <conditionalFormatting sqref="AC33:AJ33">
    <cfRule type="expression" dxfId="112" priority="9">
      <formula>$AQ29=1</formula>
    </cfRule>
  </conditionalFormatting>
  <conditionalFormatting sqref="AC34:AJ34">
    <cfRule type="expression" dxfId="111" priority="6">
      <formula>$AQ29=1</formula>
    </cfRule>
  </conditionalFormatting>
  <dataValidations count="2">
    <dataValidation type="list" allowBlank="1" showInputMessage="1" showErrorMessage="1" sqref="Y11:AB34" xr:uid="{757AADDE-1703-4FCF-87A2-34CB52CDE183}">
      <formula1>"〇,"</formula1>
    </dataValidation>
    <dataValidation type="list" allowBlank="1" showInputMessage="1" showErrorMessage="1" sqref="N11:O34" xr:uid="{A541CAEF-D1D3-46A0-8BDB-B76461043266}">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34EB617-CF72-406D-824E-E51556E4E787}">
          <x14:formula1>
            <xm:f>'(参考)リスト'!$G$16:$G$19</xm:f>
          </x14:formula1>
          <xm:sqref>AM35:AO38</xm:sqref>
        </x14:dataValidation>
        <x14:dataValidation type="list" allowBlank="1" showInputMessage="1" showErrorMessage="1" xr:uid="{8A80A6ED-D74B-4228-9B78-8A4F43ABD21E}">
          <x14:formula1>
            <xm:f>'(参考)リスト'!$B$16:$B$21</xm:f>
          </x14:formula1>
          <xm:sqref>L11:M34</xm:sqref>
        </x14:dataValidation>
        <x14:dataValidation type="list" allowBlank="1" showInputMessage="1" showErrorMessage="1" xr:uid="{0EF3BB25-615B-4F8F-A915-9DD7B56F4C69}">
          <x14:formula1>
            <xm:f>'(参考)リスト'!$E$16:$E$27</xm:f>
          </x14:formula1>
          <xm:sqref>R11:T34</xm:sqref>
        </x14:dataValidation>
        <x14:dataValidation type="list" allowBlank="1" showInputMessage="1" showErrorMessage="1" xr:uid="{EAA68073-0720-4406-A8DC-01E6818DD469}">
          <x14:formula1>
            <xm:f>'(参考)リスト'!$D$16:$D$18</xm:f>
          </x14:formula1>
          <xm:sqref>P11:Q34</xm:sqref>
        </x14:dataValidation>
        <x14:dataValidation type="list" allowBlank="1" showInputMessage="1" showErrorMessage="1" xr:uid="{516B399B-905F-4EAB-8BAF-9FA09995B77A}">
          <x14:formula1>
            <xm:f>'(参考)リスト'!$F$16:$F$21</xm:f>
          </x14:formula1>
          <xm:sqref>U11:X34</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372E-D464-4EE5-840B-60EE7B9A5594}">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29</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29</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110" priority="3">
      <formula>$AQ11=2</formula>
    </cfRule>
  </conditionalFormatting>
  <conditionalFormatting sqref="Y29:AB29 AG29:AJ29">
    <cfRule type="expression" dxfId="109" priority="16">
      <formula>$AQ28=2</formula>
    </cfRule>
  </conditionalFormatting>
  <conditionalFormatting sqref="Y30:AB31 AG30:AJ31">
    <cfRule type="expression" dxfId="108" priority="13">
      <formula>$AQ28=2</formula>
    </cfRule>
  </conditionalFormatting>
  <conditionalFormatting sqref="Y32:AB32 AG32:AJ32">
    <cfRule type="expression" dxfId="107" priority="10">
      <formula>$AQ29=2</formula>
    </cfRule>
  </conditionalFormatting>
  <conditionalFormatting sqref="Y33:AB33 AG33:AJ33">
    <cfRule type="expression" dxfId="106" priority="7">
      <formula>$AQ29=2</formula>
    </cfRule>
  </conditionalFormatting>
  <conditionalFormatting sqref="Y34:AB34 AG34:AJ34">
    <cfRule type="expression" dxfId="105" priority="4">
      <formula>$AQ29=2</formula>
    </cfRule>
  </conditionalFormatting>
  <conditionalFormatting sqref="Y11:AF28">
    <cfRule type="expression" dxfId="104" priority="2">
      <formula>$AQ11=3</formula>
    </cfRule>
  </conditionalFormatting>
  <conditionalFormatting sqref="Y29:AF29">
    <cfRule type="expression" dxfId="103" priority="17">
      <formula>$AQ28=3</formula>
    </cfRule>
  </conditionalFormatting>
  <conditionalFormatting sqref="Y30:AF31">
    <cfRule type="expression" dxfId="102" priority="14">
      <formula>$AQ28=3</formula>
    </cfRule>
  </conditionalFormatting>
  <conditionalFormatting sqref="Y32:AF32">
    <cfRule type="expression" dxfId="101" priority="11">
      <formula>$AQ29=3</formula>
    </cfRule>
  </conditionalFormatting>
  <conditionalFormatting sqref="Y33:AF33">
    <cfRule type="expression" dxfId="100" priority="8">
      <formula>$AQ29=3</formula>
    </cfRule>
  </conditionalFormatting>
  <conditionalFormatting sqref="Y34:AF34">
    <cfRule type="expression" dxfId="99" priority="5">
      <formula>$AQ29=3</formula>
    </cfRule>
  </conditionalFormatting>
  <conditionalFormatting sqref="AC11:AJ28">
    <cfRule type="expression" dxfId="98" priority="1">
      <formula>$AQ11=1</formula>
    </cfRule>
  </conditionalFormatting>
  <conditionalFormatting sqref="AC29:AJ29">
    <cfRule type="expression" dxfId="97" priority="18">
      <formula>$AQ28=1</formula>
    </cfRule>
  </conditionalFormatting>
  <conditionalFormatting sqref="AC30:AJ31">
    <cfRule type="expression" dxfId="96" priority="15">
      <formula>$AQ28=1</formula>
    </cfRule>
  </conditionalFormatting>
  <conditionalFormatting sqref="AC32:AJ32">
    <cfRule type="expression" dxfId="95" priority="12">
      <formula>$AQ29=1</formula>
    </cfRule>
  </conditionalFormatting>
  <conditionalFormatting sqref="AC33:AJ33">
    <cfRule type="expression" dxfId="94" priority="9">
      <formula>$AQ29=1</formula>
    </cfRule>
  </conditionalFormatting>
  <conditionalFormatting sqref="AC34:AJ34">
    <cfRule type="expression" dxfId="93" priority="6">
      <formula>$AQ29=1</formula>
    </cfRule>
  </conditionalFormatting>
  <dataValidations count="2">
    <dataValidation type="list" allowBlank="1" showInputMessage="1" showErrorMessage="1" sqref="Y11:AB34" xr:uid="{BB550A48-AD85-4E0A-906C-F601EDC53C4E}">
      <formula1>"〇,"</formula1>
    </dataValidation>
    <dataValidation type="list" allowBlank="1" showInputMessage="1" showErrorMessage="1" sqref="N11:O34" xr:uid="{4F4C3FF8-5FE5-4038-9F04-F52DC90FF852}">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7BDFEAB-9B1F-435C-8672-8A9835F5D734}">
          <x14:formula1>
            <xm:f>'(参考)リスト'!$G$16:$G$19</xm:f>
          </x14:formula1>
          <xm:sqref>AM35:AO38</xm:sqref>
        </x14:dataValidation>
        <x14:dataValidation type="list" allowBlank="1" showInputMessage="1" showErrorMessage="1" xr:uid="{9B59866A-0F14-4422-B3AA-C3DCC8533D71}">
          <x14:formula1>
            <xm:f>'(参考)リスト'!$B$16:$B$21</xm:f>
          </x14:formula1>
          <xm:sqref>L11:M34</xm:sqref>
        </x14:dataValidation>
        <x14:dataValidation type="list" allowBlank="1" showInputMessage="1" showErrorMessage="1" xr:uid="{C7C9D678-8414-4553-99B8-8854EE388B7D}">
          <x14:formula1>
            <xm:f>'(参考)リスト'!$E$16:$E$27</xm:f>
          </x14:formula1>
          <xm:sqref>R11:T34</xm:sqref>
        </x14:dataValidation>
        <x14:dataValidation type="list" allowBlank="1" showInputMessage="1" showErrorMessage="1" xr:uid="{0A6656DB-DA53-4F6A-9672-FB253B37BBE5}">
          <x14:formula1>
            <xm:f>'(参考)リスト'!$D$16:$D$18</xm:f>
          </x14:formula1>
          <xm:sqref>P11:Q34</xm:sqref>
        </x14:dataValidation>
        <x14:dataValidation type="list" allowBlank="1" showInputMessage="1" showErrorMessage="1" xr:uid="{5E2504A4-1CDE-407B-B73E-E724758824D5}">
          <x14:formula1>
            <xm:f>'(参考)リスト'!$F$16:$F$21</xm:f>
          </x14:formula1>
          <xm:sqref>U11:X34</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991D2-E303-43F3-B0DB-6F2DD340B825}">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30</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30</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92" priority="3">
      <formula>$AQ11=2</formula>
    </cfRule>
  </conditionalFormatting>
  <conditionalFormatting sqref="Y29:AB29 AG29:AJ29">
    <cfRule type="expression" dxfId="91" priority="16">
      <formula>$AQ28=2</formula>
    </cfRule>
  </conditionalFormatting>
  <conditionalFormatting sqref="Y30:AB31 AG30:AJ31">
    <cfRule type="expression" dxfId="90" priority="13">
      <formula>$AQ28=2</formula>
    </cfRule>
  </conditionalFormatting>
  <conditionalFormatting sqref="Y32:AB32 AG32:AJ32">
    <cfRule type="expression" dxfId="89" priority="10">
      <formula>$AQ29=2</formula>
    </cfRule>
  </conditionalFormatting>
  <conditionalFormatting sqref="Y33:AB33 AG33:AJ33">
    <cfRule type="expression" dxfId="88" priority="7">
      <formula>$AQ29=2</formula>
    </cfRule>
  </conditionalFormatting>
  <conditionalFormatting sqref="Y34:AB34 AG34:AJ34">
    <cfRule type="expression" dxfId="87" priority="4">
      <formula>$AQ29=2</formula>
    </cfRule>
  </conditionalFormatting>
  <conditionalFormatting sqref="Y11:AF28">
    <cfRule type="expression" dxfId="86" priority="2">
      <formula>$AQ11=3</formula>
    </cfRule>
  </conditionalFormatting>
  <conditionalFormatting sqref="Y29:AF29">
    <cfRule type="expression" dxfId="85" priority="17">
      <formula>$AQ28=3</formula>
    </cfRule>
  </conditionalFormatting>
  <conditionalFormatting sqref="Y30:AF31">
    <cfRule type="expression" dxfId="84" priority="14">
      <formula>$AQ28=3</formula>
    </cfRule>
  </conditionalFormatting>
  <conditionalFormatting sqref="Y32:AF32">
    <cfRule type="expression" dxfId="83" priority="11">
      <formula>$AQ29=3</formula>
    </cfRule>
  </conditionalFormatting>
  <conditionalFormatting sqref="Y33:AF33">
    <cfRule type="expression" dxfId="82" priority="8">
      <formula>$AQ29=3</formula>
    </cfRule>
  </conditionalFormatting>
  <conditionalFormatting sqref="Y34:AF34">
    <cfRule type="expression" dxfId="81" priority="5">
      <formula>$AQ29=3</formula>
    </cfRule>
  </conditionalFormatting>
  <conditionalFormatting sqref="AC11:AJ28">
    <cfRule type="expression" dxfId="80" priority="1">
      <formula>$AQ11=1</formula>
    </cfRule>
  </conditionalFormatting>
  <conditionalFormatting sqref="AC29:AJ29">
    <cfRule type="expression" dxfId="79" priority="18">
      <formula>$AQ28=1</formula>
    </cfRule>
  </conditionalFormatting>
  <conditionalFormatting sqref="AC30:AJ31">
    <cfRule type="expression" dxfId="78" priority="15">
      <formula>$AQ28=1</formula>
    </cfRule>
  </conditionalFormatting>
  <conditionalFormatting sqref="AC32:AJ32">
    <cfRule type="expression" dxfId="77" priority="12">
      <formula>$AQ29=1</formula>
    </cfRule>
  </conditionalFormatting>
  <conditionalFormatting sqref="AC33:AJ33">
    <cfRule type="expression" dxfId="76" priority="9">
      <formula>$AQ29=1</formula>
    </cfRule>
  </conditionalFormatting>
  <conditionalFormatting sqref="AC34:AJ34">
    <cfRule type="expression" dxfId="75" priority="6">
      <formula>$AQ29=1</formula>
    </cfRule>
  </conditionalFormatting>
  <dataValidations count="2">
    <dataValidation type="list" allowBlank="1" showInputMessage="1" showErrorMessage="1" sqref="Y11:AB34" xr:uid="{4DAD1B59-BE0A-4129-B327-0E1F4F9FEC46}">
      <formula1>"〇,"</formula1>
    </dataValidation>
    <dataValidation type="list" allowBlank="1" showInputMessage="1" showErrorMessage="1" sqref="N11:O34" xr:uid="{B216DE83-2CB1-49CC-9036-401F0E3C2E08}">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7AC0844-3AD7-4ABD-BE31-7B13FF2533FD}">
          <x14:formula1>
            <xm:f>'(参考)リスト'!$G$16:$G$19</xm:f>
          </x14:formula1>
          <xm:sqref>AM35:AO38</xm:sqref>
        </x14:dataValidation>
        <x14:dataValidation type="list" allowBlank="1" showInputMessage="1" showErrorMessage="1" xr:uid="{3482199E-4A4C-476B-A138-D96F3DD5EFC4}">
          <x14:formula1>
            <xm:f>'(参考)リスト'!$B$16:$B$21</xm:f>
          </x14:formula1>
          <xm:sqref>L11:M34</xm:sqref>
        </x14:dataValidation>
        <x14:dataValidation type="list" allowBlank="1" showInputMessage="1" showErrorMessage="1" xr:uid="{D58594E3-46EA-4A37-9424-3D232E7AEC2C}">
          <x14:formula1>
            <xm:f>'(参考)リスト'!$E$16:$E$27</xm:f>
          </x14:formula1>
          <xm:sqref>R11:T34</xm:sqref>
        </x14:dataValidation>
        <x14:dataValidation type="list" allowBlank="1" showInputMessage="1" showErrorMessage="1" xr:uid="{55143614-538C-4D25-85BE-9A35E05C201E}">
          <x14:formula1>
            <xm:f>'(参考)リスト'!$D$16:$D$18</xm:f>
          </x14:formula1>
          <xm:sqref>P11:Q34</xm:sqref>
        </x14:dataValidation>
        <x14:dataValidation type="list" allowBlank="1" showInputMessage="1" showErrorMessage="1" xr:uid="{BFFF5DFB-CC4E-4F45-84FC-430104BC1913}">
          <x14:formula1>
            <xm:f>'(参考)リスト'!$F$16:$F$21</xm:f>
          </x14:formula1>
          <xm:sqref>U11:X34</xm:sqref>
        </x14:dataValidation>
      </x14:dataValidations>
    </ext>
  </extLst>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1F50E-614F-46B5-B7C4-C274D82AE8D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31</v>
      </c>
      <c r="AW5" s="155">
        <f>R7</f>
        <v>10.4</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31</v>
      </c>
      <c r="O7" s="858"/>
      <c r="P7" s="828" t="s">
        <v>320</v>
      </c>
      <c r="Q7" s="830"/>
      <c r="R7" s="859">
        <v>10.4</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74" priority="3">
      <formula>$AQ11=2</formula>
    </cfRule>
  </conditionalFormatting>
  <conditionalFormatting sqref="Y29:AB29 AG29:AJ29">
    <cfRule type="expression" dxfId="73" priority="16">
      <formula>$AQ28=2</formula>
    </cfRule>
  </conditionalFormatting>
  <conditionalFormatting sqref="Y30:AB31 AG30:AJ31">
    <cfRule type="expression" dxfId="72" priority="13">
      <formula>$AQ28=2</formula>
    </cfRule>
  </conditionalFormatting>
  <conditionalFormatting sqref="Y32:AB32 AG32:AJ32">
    <cfRule type="expression" dxfId="71" priority="10">
      <formula>$AQ29=2</formula>
    </cfRule>
  </conditionalFormatting>
  <conditionalFormatting sqref="Y33:AB33 AG33:AJ33">
    <cfRule type="expression" dxfId="70" priority="7">
      <formula>$AQ29=2</formula>
    </cfRule>
  </conditionalFormatting>
  <conditionalFormatting sqref="Y34:AB34 AG34:AJ34">
    <cfRule type="expression" dxfId="69" priority="4">
      <formula>$AQ29=2</formula>
    </cfRule>
  </conditionalFormatting>
  <conditionalFormatting sqref="Y11:AF28">
    <cfRule type="expression" dxfId="68" priority="2">
      <formula>$AQ11=3</formula>
    </cfRule>
  </conditionalFormatting>
  <conditionalFormatting sqref="Y29:AF29">
    <cfRule type="expression" dxfId="67" priority="17">
      <formula>$AQ28=3</formula>
    </cfRule>
  </conditionalFormatting>
  <conditionalFormatting sqref="Y30:AF31">
    <cfRule type="expression" dxfId="66" priority="14">
      <formula>$AQ28=3</formula>
    </cfRule>
  </conditionalFormatting>
  <conditionalFormatting sqref="Y32:AF32">
    <cfRule type="expression" dxfId="65" priority="11">
      <formula>$AQ29=3</formula>
    </cfRule>
  </conditionalFormatting>
  <conditionalFormatting sqref="Y33:AF33">
    <cfRule type="expression" dxfId="64" priority="8">
      <formula>$AQ29=3</formula>
    </cfRule>
  </conditionalFormatting>
  <conditionalFormatting sqref="Y34:AF34">
    <cfRule type="expression" dxfId="63" priority="5">
      <formula>$AQ29=3</formula>
    </cfRule>
  </conditionalFormatting>
  <conditionalFormatting sqref="AC11:AJ28">
    <cfRule type="expression" dxfId="62" priority="1">
      <formula>$AQ11=1</formula>
    </cfRule>
  </conditionalFormatting>
  <conditionalFormatting sqref="AC29:AJ29">
    <cfRule type="expression" dxfId="61" priority="18">
      <formula>$AQ28=1</formula>
    </cfRule>
  </conditionalFormatting>
  <conditionalFormatting sqref="AC30:AJ31">
    <cfRule type="expression" dxfId="60" priority="15">
      <formula>$AQ28=1</formula>
    </cfRule>
  </conditionalFormatting>
  <conditionalFormatting sqref="AC32:AJ32">
    <cfRule type="expression" dxfId="59" priority="12">
      <formula>$AQ29=1</formula>
    </cfRule>
  </conditionalFormatting>
  <conditionalFormatting sqref="AC33:AJ33">
    <cfRule type="expression" dxfId="58" priority="9">
      <formula>$AQ29=1</formula>
    </cfRule>
  </conditionalFormatting>
  <conditionalFormatting sqref="AC34:AJ34">
    <cfRule type="expression" dxfId="57" priority="6">
      <formula>$AQ29=1</formula>
    </cfRule>
  </conditionalFormatting>
  <dataValidations count="2">
    <dataValidation type="list" allowBlank="1" showInputMessage="1" showErrorMessage="1" sqref="Y11:AB34" xr:uid="{1BC1FF08-5BCA-4B57-99C1-B89ABED00EB7}">
      <formula1>"〇,"</formula1>
    </dataValidation>
    <dataValidation type="list" allowBlank="1" showInputMessage="1" showErrorMessage="1" sqref="N11:O34" xr:uid="{FC052CAC-716C-475B-B7B5-28B6E44CCC4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AE5C12C-7B30-4C73-8656-07E171533706}">
          <x14:formula1>
            <xm:f>'(参考)リスト'!$G$16:$G$19</xm:f>
          </x14:formula1>
          <xm:sqref>AM35:AO38</xm:sqref>
        </x14:dataValidation>
        <x14:dataValidation type="list" allowBlank="1" showInputMessage="1" showErrorMessage="1" xr:uid="{8AA1049E-D2F0-4CBA-A339-873206F6B93F}">
          <x14:formula1>
            <xm:f>'(参考)リスト'!$B$16:$B$21</xm:f>
          </x14:formula1>
          <xm:sqref>L11:M34</xm:sqref>
        </x14:dataValidation>
        <x14:dataValidation type="list" allowBlank="1" showInputMessage="1" showErrorMessage="1" xr:uid="{D76D5B5F-D764-401F-9B55-75C8703E6A47}">
          <x14:formula1>
            <xm:f>'(参考)リスト'!$E$16:$E$27</xm:f>
          </x14:formula1>
          <xm:sqref>R11:T34</xm:sqref>
        </x14:dataValidation>
        <x14:dataValidation type="list" allowBlank="1" showInputMessage="1" showErrorMessage="1" xr:uid="{22A5C1D9-6726-4064-8F77-4620C30FFE5F}">
          <x14:formula1>
            <xm:f>'(参考)リスト'!$D$16:$D$18</xm:f>
          </x14:formula1>
          <xm:sqref>P11:Q34</xm:sqref>
        </x14:dataValidation>
        <x14:dataValidation type="list" allowBlank="1" showInputMessage="1" showErrorMessage="1" xr:uid="{7B38E7D1-ADD7-498A-A0E2-A0692BD10337}">
          <x14:formula1>
            <xm:f>'(参考)リスト'!$F$16:$F$21</xm:f>
          </x14:formula1>
          <xm:sqref>U11:X34</xm:sqref>
        </x14:dataValidation>
      </x14:dataValidations>
    </ext>
  </extLst>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18F0-BD02-4093-91B3-6D52C49B054E}">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32</v>
      </c>
      <c r="AW5" s="155">
        <f>R7</f>
        <v>10.5</v>
      </c>
      <c r="AX5" s="156" t="str">
        <f>AM35</f>
        <v>Ⅱ</v>
      </c>
      <c r="AY5" s="156" t="str">
        <f>IF(Y37&gt;0,Y37,"")</f>
        <v/>
      </c>
      <c r="AZ5" s="156" t="str">
        <f>IF(Y37&gt;0,"",IF(Z37&gt;0,Z37,""))</f>
        <v/>
      </c>
      <c r="BA5" s="156" t="str">
        <f>IF(Y37+Z37&gt;0,"",IF(AA37&gt;0,AA37,""))</f>
        <v/>
      </c>
      <c r="BB5" s="156">
        <f>IF(Y37+Z37+AA37&gt;0,"",IF(AB37&gt;0,AB37,""))</f>
        <v>1</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f>IF(Y37+Z37+AA37&gt;0,"",IF(AB37&gt;0,R7,""))</f>
        <v>10.5</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32</v>
      </c>
      <c r="O7" s="858"/>
      <c r="P7" s="828" t="s">
        <v>320</v>
      </c>
      <c r="Q7" s="830"/>
      <c r="R7" s="859">
        <v>10.5</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576</v>
      </c>
      <c r="M11" s="817"/>
      <c r="N11" s="816" t="s">
        <v>617</v>
      </c>
      <c r="O11" s="817"/>
      <c r="P11" s="816" t="s">
        <v>618</v>
      </c>
      <c r="Q11" s="817"/>
      <c r="R11" s="870" t="s">
        <v>475</v>
      </c>
      <c r="S11" s="871"/>
      <c r="T11" s="871"/>
      <c r="U11" s="816" t="s">
        <v>619</v>
      </c>
      <c r="V11" s="817"/>
      <c r="W11" s="816" t="s">
        <v>620</v>
      </c>
      <c r="X11" s="817"/>
      <c r="Y11" s="211"/>
      <c r="Z11" s="212"/>
      <c r="AA11" s="212"/>
      <c r="AB11" s="212" t="s">
        <v>664</v>
      </c>
      <c r="AC11" s="213"/>
      <c r="AD11" s="213"/>
      <c r="AE11" s="213"/>
      <c r="AF11" s="213"/>
      <c r="AG11" s="213"/>
      <c r="AH11" s="213"/>
      <c r="AI11" s="213"/>
      <c r="AJ11" s="213"/>
      <c r="AK11" s="831" t="s">
        <v>671</v>
      </c>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1</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667</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56" priority="3">
      <formula>$AQ11=2</formula>
    </cfRule>
  </conditionalFormatting>
  <conditionalFormatting sqref="Y29:AB29 AG29:AJ29">
    <cfRule type="expression" dxfId="55" priority="16">
      <formula>$AQ28=2</formula>
    </cfRule>
  </conditionalFormatting>
  <conditionalFormatting sqref="Y30:AB31 AG30:AJ31">
    <cfRule type="expression" dxfId="54" priority="13">
      <formula>$AQ28=2</formula>
    </cfRule>
  </conditionalFormatting>
  <conditionalFormatting sqref="Y32:AB32 AG32:AJ32">
    <cfRule type="expression" dxfId="53" priority="10">
      <formula>$AQ29=2</formula>
    </cfRule>
  </conditionalFormatting>
  <conditionalFormatting sqref="Y33:AB33 AG33:AJ33">
    <cfRule type="expression" dxfId="52" priority="7">
      <formula>$AQ29=2</formula>
    </cfRule>
  </conditionalFormatting>
  <conditionalFormatting sqref="Y34:AB34 AG34:AJ34">
    <cfRule type="expression" dxfId="51" priority="4">
      <formula>$AQ29=2</formula>
    </cfRule>
  </conditionalFormatting>
  <conditionalFormatting sqref="Y11:AF28">
    <cfRule type="expression" dxfId="50" priority="2">
      <formula>$AQ11=3</formula>
    </cfRule>
  </conditionalFormatting>
  <conditionalFormatting sqref="Y29:AF29">
    <cfRule type="expression" dxfId="49" priority="17">
      <formula>$AQ28=3</formula>
    </cfRule>
  </conditionalFormatting>
  <conditionalFormatting sqref="Y30:AF31">
    <cfRule type="expression" dxfId="48" priority="14">
      <formula>$AQ28=3</formula>
    </cfRule>
  </conditionalFormatting>
  <conditionalFormatting sqref="Y32:AF32">
    <cfRule type="expression" dxfId="47" priority="11">
      <formula>$AQ29=3</formula>
    </cfRule>
  </conditionalFormatting>
  <conditionalFormatting sqref="Y33:AF33">
    <cfRule type="expression" dxfId="46" priority="8">
      <formula>$AQ29=3</formula>
    </cfRule>
  </conditionalFormatting>
  <conditionalFormatting sqref="Y34:AF34">
    <cfRule type="expression" dxfId="45" priority="5">
      <formula>$AQ29=3</formula>
    </cfRule>
  </conditionalFormatting>
  <conditionalFormatting sqref="AC11:AJ28">
    <cfRule type="expression" dxfId="44" priority="1">
      <formula>$AQ11=1</formula>
    </cfRule>
  </conditionalFormatting>
  <conditionalFormatting sqref="AC29:AJ29">
    <cfRule type="expression" dxfId="43" priority="18">
      <formula>$AQ28=1</formula>
    </cfRule>
  </conditionalFormatting>
  <conditionalFormatting sqref="AC30:AJ31">
    <cfRule type="expression" dxfId="42" priority="15">
      <formula>$AQ28=1</formula>
    </cfRule>
  </conditionalFormatting>
  <conditionalFormatting sqref="AC32:AJ32">
    <cfRule type="expression" dxfId="41" priority="12">
      <formula>$AQ29=1</formula>
    </cfRule>
  </conditionalFormatting>
  <conditionalFormatting sqref="AC33:AJ33">
    <cfRule type="expression" dxfId="40" priority="9">
      <formula>$AQ29=1</formula>
    </cfRule>
  </conditionalFormatting>
  <conditionalFormatting sqref="AC34:AJ34">
    <cfRule type="expression" dxfId="39" priority="6">
      <formula>$AQ29=1</formula>
    </cfRule>
  </conditionalFormatting>
  <dataValidations count="2">
    <dataValidation type="list" allowBlank="1" showInputMessage="1" showErrorMessage="1" sqref="Y11:AB34" xr:uid="{A6170F26-5597-4090-8397-92600209AE38}">
      <formula1>"〇,"</formula1>
    </dataValidation>
    <dataValidation type="list" allowBlank="1" showInputMessage="1" showErrorMessage="1" sqref="N11:O34" xr:uid="{AE23858D-0815-4F8C-BEC0-7D2DCDDFCEDC}">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BBC0A01C-4EEB-436B-B727-8F5422333AB1}">
          <x14:formula1>
            <xm:f>'(参考)リスト'!$G$16:$G$19</xm:f>
          </x14:formula1>
          <xm:sqref>AM35:AO38</xm:sqref>
        </x14:dataValidation>
        <x14:dataValidation type="list" allowBlank="1" showInputMessage="1" showErrorMessage="1" xr:uid="{4082EE11-1589-44F2-BA5B-C2754A249AB5}">
          <x14:formula1>
            <xm:f>'(参考)リスト'!$B$16:$B$21</xm:f>
          </x14:formula1>
          <xm:sqref>L11:M34</xm:sqref>
        </x14:dataValidation>
        <x14:dataValidation type="list" allowBlank="1" showInputMessage="1" showErrorMessage="1" xr:uid="{C5DF7646-AFA1-4696-BF02-899BE137D8E8}">
          <x14:formula1>
            <xm:f>'(参考)リスト'!$E$16:$E$27</xm:f>
          </x14:formula1>
          <xm:sqref>R11:T34</xm:sqref>
        </x14:dataValidation>
        <x14:dataValidation type="list" allowBlank="1" showInputMessage="1" showErrorMessage="1" xr:uid="{93502AE4-7B0E-4866-A1EE-99A87B9AF340}">
          <x14:formula1>
            <xm:f>'(参考)リスト'!$D$16:$D$18</xm:f>
          </x14:formula1>
          <xm:sqref>P11:Q34</xm:sqref>
        </x14:dataValidation>
        <x14:dataValidation type="list" allowBlank="1" showInputMessage="1" showErrorMessage="1" xr:uid="{2BEDC7FB-2D35-4B93-83E5-F2392C4EBF60}">
          <x14:formula1>
            <xm:f>'(参考)リスト'!$F$16:$F$21</xm:f>
          </x14:formula1>
          <xm:sqref>U11:X34</xm:sqref>
        </x14:dataValidation>
      </x14:dataValidations>
    </ext>
  </extLst>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4E8F0-1913-45D8-98C3-8A08805F8BFF}">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f>N7</f>
        <v>33</v>
      </c>
      <c r="AW5" s="155">
        <f>R7</f>
        <v>5.7</v>
      </c>
      <c r="AX5" s="156" t="str">
        <f>AM35</f>
        <v>Ⅱ</v>
      </c>
      <c r="AY5" s="156" t="str">
        <f>IF(Y37&gt;0,Y37,"")</f>
        <v/>
      </c>
      <c r="AZ5" s="156" t="str">
        <f>IF(Y37&gt;0,"",IF(Z37&gt;0,Z37,""))</f>
        <v/>
      </c>
      <c r="BA5" s="156" t="str">
        <f>IF(Y37+Z37&gt;0,"",IF(AA37&gt;0,AA37,""))</f>
        <v/>
      </c>
      <c r="BB5" s="156">
        <f>IF(Y37+Z37+AA37&gt;0,"",IF(AB37&gt;0,AB37,""))</f>
        <v>1</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f>IF(Y37+Z37+AA37&gt;0,"",IF(AB37&gt;0,R7,""))</f>
        <v>5.7</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v>33</v>
      </c>
      <c r="O7" s="858"/>
      <c r="P7" s="828" t="s">
        <v>320</v>
      </c>
      <c r="Q7" s="830"/>
      <c r="R7" s="859">
        <v>5.7</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t="s">
        <v>632</v>
      </c>
      <c r="M11" s="817"/>
      <c r="N11" s="816" t="s">
        <v>633</v>
      </c>
      <c r="O11" s="817"/>
      <c r="P11" s="816" t="s">
        <v>618</v>
      </c>
      <c r="Q11" s="817"/>
      <c r="R11" s="870" t="s">
        <v>476</v>
      </c>
      <c r="S11" s="871"/>
      <c r="T11" s="871"/>
      <c r="U11" s="816" t="s">
        <v>619</v>
      </c>
      <c r="V11" s="817"/>
      <c r="W11" s="816" t="s">
        <v>620</v>
      </c>
      <c r="X11" s="817"/>
      <c r="Y11" s="211"/>
      <c r="Z11" s="212"/>
      <c r="AA11" s="212"/>
      <c r="AB11" s="212" t="s">
        <v>664</v>
      </c>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262</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1</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667</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38" priority="3">
      <formula>$AQ11=2</formula>
    </cfRule>
  </conditionalFormatting>
  <conditionalFormatting sqref="Y29:AB29 AG29:AJ29">
    <cfRule type="expression" dxfId="37" priority="16">
      <formula>$AQ28=2</formula>
    </cfRule>
  </conditionalFormatting>
  <conditionalFormatting sqref="Y30:AB31 AG30:AJ31">
    <cfRule type="expression" dxfId="36" priority="13">
      <formula>$AQ28=2</formula>
    </cfRule>
  </conditionalFormatting>
  <conditionalFormatting sqref="Y32:AB32 AG32:AJ32">
    <cfRule type="expression" dxfId="35" priority="10">
      <formula>$AQ29=2</formula>
    </cfRule>
  </conditionalFormatting>
  <conditionalFormatting sqref="Y33:AB33 AG33:AJ33">
    <cfRule type="expression" dxfId="34" priority="7">
      <formula>$AQ29=2</formula>
    </cfRule>
  </conditionalFormatting>
  <conditionalFormatting sqref="Y34:AB34 AG34:AJ34">
    <cfRule type="expression" dxfId="33" priority="4">
      <formula>$AQ29=2</formula>
    </cfRule>
  </conditionalFormatting>
  <conditionalFormatting sqref="Y11:AF28">
    <cfRule type="expression" dxfId="32" priority="2">
      <formula>$AQ11=3</formula>
    </cfRule>
  </conditionalFormatting>
  <conditionalFormatting sqref="Y29:AF29">
    <cfRule type="expression" dxfId="31" priority="17">
      <formula>$AQ28=3</formula>
    </cfRule>
  </conditionalFormatting>
  <conditionalFormatting sqref="Y30:AF31">
    <cfRule type="expression" dxfId="30" priority="14">
      <formula>$AQ28=3</formula>
    </cfRule>
  </conditionalFormatting>
  <conditionalFormatting sqref="Y32:AF32">
    <cfRule type="expression" dxfId="29" priority="11">
      <formula>$AQ29=3</formula>
    </cfRule>
  </conditionalFormatting>
  <conditionalFormatting sqref="Y33:AF33">
    <cfRule type="expression" dxfId="28" priority="8">
      <formula>$AQ29=3</formula>
    </cfRule>
  </conditionalFormatting>
  <conditionalFormatting sqref="Y34:AF34">
    <cfRule type="expression" dxfId="27" priority="5">
      <formula>$AQ29=3</formula>
    </cfRule>
  </conditionalFormatting>
  <conditionalFormatting sqref="AC11:AJ28">
    <cfRule type="expression" dxfId="26" priority="1">
      <formula>$AQ11=1</formula>
    </cfRule>
  </conditionalFormatting>
  <conditionalFormatting sqref="AC29:AJ29">
    <cfRule type="expression" dxfId="25" priority="18">
      <formula>$AQ28=1</formula>
    </cfRule>
  </conditionalFormatting>
  <conditionalFormatting sqref="AC30:AJ31">
    <cfRule type="expression" dxfId="24" priority="15">
      <formula>$AQ28=1</formula>
    </cfRule>
  </conditionalFormatting>
  <conditionalFormatting sqref="AC32:AJ32">
    <cfRule type="expression" dxfId="23" priority="12">
      <formula>$AQ29=1</formula>
    </cfRule>
  </conditionalFormatting>
  <conditionalFormatting sqref="AC33:AJ33">
    <cfRule type="expression" dxfId="22" priority="9">
      <formula>$AQ29=1</formula>
    </cfRule>
  </conditionalFormatting>
  <conditionalFormatting sqref="AC34:AJ34">
    <cfRule type="expression" dxfId="21" priority="6">
      <formula>$AQ29=1</formula>
    </cfRule>
  </conditionalFormatting>
  <dataValidations count="2">
    <dataValidation type="list" allowBlank="1" showInputMessage="1" showErrorMessage="1" sqref="Y11:AB34" xr:uid="{3B11F506-080F-4173-AFCA-87817BAF8FFC}">
      <formula1>"〇,"</formula1>
    </dataValidation>
    <dataValidation type="list" allowBlank="1" showInputMessage="1" showErrorMessage="1" sqref="N11:O34" xr:uid="{49E266B6-F16E-4075-8F88-FCB435B4F291}">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686741C-9B31-49B2-B17F-009E2008BCC0}">
          <x14:formula1>
            <xm:f>'(参考)リスト'!$G$16:$G$19</xm:f>
          </x14:formula1>
          <xm:sqref>AM35:AO38</xm:sqref>
        </x14:dataValidation>
        <x14:dataValidation type="list" allowBlank="1" showInputMessage="1" showErrorMessage="1" xr:uid="{9567BA8F-2638-4C13-AD07-4C376D8321FC}">
          <x14:formula1>
            <xm:f>'(参考)リスト'!$B$16:$B$21</xm:f>
          </x14:formula1>
          <xm:sqref>L11:M34</xm:sqref>
        </x14:dataValidation>
        <x14:dataValidation type="list" allowBlank="1" showInputMessage="1" showErrorMessage="1" xr:uid="{22DDE707-D355-4342-A104-DB5ACA4C03C5}">
          <x14:formula1>
            <xm:f>'(参考)リスト'!$E$16:$E$27</xm:f>
          </x14:formula1>
          <xm:sqref>R11:T34</xm:sqref>
        </x14:dataValidation>
        <x14:dataValidation type="list" allowBlank="1" showInputMessage="1" showErrorMessage="1" xr:uid="{8959015C-8811-4967-A391-E0CCB0F3A6FC}">
          <x14:formula1>
            <xm:f>'(参考)リスト'!$D$16:$D$18</xm:f>
          </x14:formula1>
          <xm:sqref>P11:Q34</xm:sqref>
        </x14:dataValidation>
        <x14:dataValidation type="list" allowBlank="1" showInputMessage="1" showErrorMessage="1" xr:uid="{CED961A9-4ADA-4808-8D5B-E05D6AAB9A56}">
          <x14:formula1>
            <xm:f>'(参考)リスト'!$F$16:$F$21</xm:f>
          </x14:formula1>
          <xm:sqref>U11:X34</xm:sqref>
        </x14:dataValidation>
      </x14:dataValidation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CF14-1211-494E-AEB4-E791EFF8C0BD}">
  <dimension ref="A1:CH53"/>
  <sheetViews>
    <sheetView showGridLines="0" view="pageBreakPreview" zoomScaleNormal="100" zoomScaleSheetLayoutView="100" workbookViewId="0"/>
  </sheetViews>
  <sheetFormatPr defaultRowHeight="13.5" x14ac:dyDescent="0.15"/>
  <cols>
    <col min="1" max="1" width="1.625" customWidth="1"/>
    <col min="2" max="11" width="4.25" customWidth="1"/>
    <col min="12" max="20" width="4" customWidth="1"/>
    <col min="21" max="22" width="2.875" customWidth="1"/>
    <col min="23" max="24" width="3" customWidth="1"/>
    <col min="25" max="36" width="3.75" customWidth="1"/>
    <col min="37" max="39" width="5" customWidth="1"/>
    <col min="40" max="41" width="3.375" customWidth="1"/>
    <col min="42" max="42" width="7" customWidth="1"/>
    <col min="43" max="48" width="4.25" customWidth="1"/>
    <col min="49" max="49" width="6.25" customWidth="1"/>
    <col min="50" max="74" width="4.25" customWidth="1"/>
  </cols>
  <sheetData>
    <row r="1" spans="1:86" ht="12"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39"/>
      <c r="AQ1" s="3"/>
      <c r="AR1" s="3"/>
      <c r="AS1" s="3"/>
      <c r="AT1" s="3"/>
      <c r="AU1" s="873" t="s">
        <v>502</v>
      </c>
      <c r="AV1" s="882" t="s">
        <v>403</v>
      </c>
      <c r="AW1" s="882"/>
      <c r="AX1" s="882"/>
      <c r="AY1" s="840" t="s">
        <v>46</v>
      </c>
      <c r="AZ1" s="840"/>
      <c r="BA1" s="840"/>
      <c r="BB1" s="840"/>
      <c r="BC1" s="840"/>
      <c r="BD1" s="840"/>
      <c r="BE1" s="840"/>
      <c r="BF1" s="840"/>
      <c r="BG1" s="840"/>
      <c r="BH1" s="840"/>
      <c r="BI1" s="840"/>
      <c r="BJ1" s="840"/>
      <c r="BK1" s="840" t="s">
        <v>45</v>
      </c>
      <c r="BL1" s="840"/>
      <c r="BM1" s="840"/>
      <c r="BN1" s="840"/>
      <c r="BO1" s="840"/>
      <c r="BP1" s="840"/>
      <c r="BQ1" s="840"/>
      <c r="BR1" s="840"/>
      <c r="BS1" s="840"/>
      <c r="BT1" s="840"/>
      <c r="BU1" s="840"/>
      <c r="BV1" s="840"/>
      <c r="BW1" s="872"/>
      <c r="BX1" s="872"/>
      <c r="BY1" s="872"/>
      <c r="BZ1" s="872"/>
      <c r="CA1" s="872"/>
      <c r="CB1" s="872"/>
      <c r="CC1" s="872"/>
      <c r="CD1" s="872"/>
      <c r="CE1" s="872"/>
      <c r="CF1" s="872"/>
      <c r="CG1" s="872"/>
      <c r="CH1" s="872"/>
    </row>
    <row r="2" spans="1:86" ht="8.2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39"/>
      <c r="AQ2" s="3"/>
      <c r="AR2" s="3"/>
      <c r="AS2" s="3"/>
      <c r="AT2" s="3"/>
      <c r="AU2" s="874"/>
      <c r="AV2" s="882" t="s">
        <v>402</v>
      </c>
      <c r="AW2" s="883" t="s">
        <v>401</v>
      </c>
      <c r="AX2" s="883" t="s">
        <v>457</v>
      </c>
      <c r="AY2" s="840" t="s">
        <v>503</v>
      </c>
      <c r="AZ2" s="840"/>
      <c r="BA2" s="840"/>
      <c r="BB2" s="840"/>
      <c r="BC2" s="840"/>
      <c r="BD2" s="840"/>
      <c r="BE2" s="840"/>
      <c r="BF2" s="840"/>
      <c r="BG2" s="840"/>
      <c r="BH2" s="840"/>
      <c r="BI2" s="840"/>
      <c r="BJ2" s="840"/>
      <c r="BK2" s="840" t="s">
        <v>44</v>
      </c>
      <c r="BL2" s="840"/>
      <c r="BM2" s="840"/>
      <c r="BN2" s="840"/>
      <c r="BO2" s="840" t="s">
        <v>43</v>
      </c>
      <c r="BP2" s="840"/>
      <c r="BQ2" s="840"/>
      <c r="BR2" s="840"/>
      <c r="BS2" s="840"/>
      <c r="BT2" s="840"/>
      <c r="BU2" s="840"/>
      <c r="BV2" s="840"/>
      <c r="BW2" s="842"/>
      <c r="BX2" s="842"/>
      <c r="BY2" s="842"/>
      <c r="BZ2" s="842"/>
      <c r="CA2" s="872"/>
      <c r="CB2" s="872"/>
      <c r="CC2" s="872"/>
      <c r="CD2" s="872"/>
      <c r="CE2" s="872"/>
      <c r="CF2" s="872"/>
      <c r="CG2" s="872"/>
      <c r="CH2" s="872"/>
    </row>
    <row r="3" spans="1:86" ht="24.95" customHeight="1" x14ac:dyDescent="0.15">
      <c r="A3" s="2"/>
      <c r="B3" s="569" t="s">
        <v>318</v>
      </c>
      <c r="C3" s="895"/>
      <c r="D3" s="895"/>
      <c r="E3" s="896"/>
      <c r="F3" s="896"/>
      <c r="G3" s="896"/>
      <c r="H3" s="896"/>
      <c r="I3" s="896"/>
      <c r="J3" s="896"/>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39"/>
      <c r="AQ3" s="3"/>
      <c r="AR3" s="3"/>
      <c r="AS3" s="3"/>
      <c r="AT3" s="3"/>
      <c r="AU3" s="874"/>
      <c r="AV3" s="882"/>
      <c r="AW3" s="883"/>
      <c r="AX3" s="883"/>
      <c r="AY3" s="840" t="s">
        <v>42</v>
      </c>
      <c r="AZ3" s="840"/>
      <c r="BA3" s="840"/>
      <c r="BB3" s="840"/>
      <c r="BC3" s="840" t="s">
        <v>41</v>
      </c>
      <c r="BD3" s="840"/>
      <c r="BE3" s="840"/>
      <c r="BF3" s="840"/>
      <c r="BG3" s="840" t="s">
        <v>40</v>
      </c>
      <c r="BH3" s="840"/>
      <c r="BI3" s="840"/>
      <c r="BJ3" s="840"/>
      <c r="BK3" s="840" t="s">
        <v>236</v>
      </c>
      <c r="BL3" s="840"/>
      <c r="BM3" s="840"/>
      <c r="BN3" s="840"/>
      <c r="BO3" s="840" t="s">
        <v>41</v>
      </c>
      <c r="BP3" s="840"/>
      <c r="BQ3" s="840"/>
      <c r="BR3" s="840"/>
      <c r="BS3" s="840" t="s">
        <v>40</v>
      </c>
      <c r="BT3" s="840"/>
      <c r="BU3" s="840"/>
      <c r="BV3" s="840"/>
      <c r="BW3" s="872"/>
      <c r="BX3" s="872"/>
      <c r="BY3" s="872"/>
      <c r="BZ3" s="872"/>
      <c r="CA3" s="872"/>
      <c r="CB3" s="872"/>
      <c r="CC3" s="872"/>
      <c r="CD3" s="872"/>
      <c r="CE3" s="872"/>
      <c r="CF3" s="872"/>
      <c r="CG3" s="872"/>
      <c r="CH3" s="872"/>
    </row>
    <row r="4" spans="1:86" ht="18" customHeight="1" x14ac:dyDescent="0.15">
      <c r="A4" s="2"/>
      <c r="B4" s="637" t="s">
        <v>17</v>
      </c>
      <c r="C4" s="637"/>
      <c r="D4" s="637"/>
      <c r="E4" s="900" t="s">
        <v>674</v>
      </c>
      <c r="F4" s="901"/>
      <c r="G4" s="901"/>
      <c r="H4" s="901"/>
      <c r="I4" s="901"/>
      <c r="J4" s="902"/>
      <c r="K4" s="468" t="s">
        <v>18</v>
      </c>
      <c r="L4" s="468"/>
      <c r="M4" s="468"/>
      <c r="N4" s="891" t="s">
        <v>602</v>
      </c>
      <c r="O4" s="892"/>
      <c r="P4" s="892"/>
      <c r="Q4" s="892"/>
      <c r="R4" s="892"/>
      <c r="S4" s="892"/>
      <c r="T4" s="325" t="s">
        <v>213</v>
      </c>
      <c r="U4" s="326"/>
      <c r="V4" s="326"/>
      <c r="W4" s="326"/>
      <c r="X4" s="327"/>
      <c r="Y4" s="844" t="s">
        <v>608</v>
      </c>
      <c r="Z4" s="845"/>
      <c r="AA4" s="845"/>
      <c r="AB4" s="845"/>
      <c r="AC4" s="845"/>
      <c r="AD4" s="845"/>
      <c r="AE4" s="845"/>
      <c r="AF4" s="845"/>
      <c r="AG4" s="325" t="s">
        <v>185</v>
      </c>
      <c r="AH4" s="326"/>
      <c r="AI4" s="326"/>
      <c r="AJ4" s="327"/>
      <c r="AK4" s="876">
        <v>45848</v>
      </c>
      <c r="AL4" s="877"/>
      <c r="AM4" s="877"/>
      <c r="AN4" s="877"/>
      <c r="AO4" s="878"/>
      <c r="AP4" s="39"/>
      <c r="AQ4" s="3"/>
      <c r="AR4" s="3"/>
      <c r="AS4" s="3"/>
      <c r="AT4" s="3"/>
      <c r="AU4" s="874"/>
      <c r="AV4" s="882"/>
      <c r="AW4" s="883"/>
      <c r="AX4" s="883"/>
      <c r="AY4" s="136" t="s">
        <v>37</v>
      </c>
      <c r="AZ4" s="136" t="s">
        <v>36</v>
      </c>
      <c r="BA4" s="136" t="s">
        <v>39</v>
      </c>
      <c r="BB4" s="136" t="s">
        <v>38</v>
      </c>
      <c r="BC4" s="136" t="s">
        <v>37</v>
      </c>
      <c r="BD4" s="136" t="s">
        <v>36</v>
      </c>
      <c r="BE4" s="136" t="s">
        <v>39</v>
      </c>
      <c r="BF4" s="136" t="s">
        <v>38</v>
      </c>
      <c r="BG4" s="136" t="s">
        <v>37</v>
      </c>
      <c r="BH4" s="136" t="s">
        <v>36</v>
      </c>
      <c r="BI4" s="136" t="s">
        <v>39</v>
      </c>
      <c r="BJ4" s="136" t="s">
        <v>38</v>
      </c>
      <c r="BK4" s="136" t="s">
        <v>37</v>
      </c>
      <c r="BL4" s="136" t="s">
        <v>36</v>
      </c>
      <c r="BM4" s="136" t="s">
        <v>39</v>
      </c>
      <c r="BN4" s="136" t="s">
        <v>38</v>
      </c>
      <c r="BO4" s="136" t="s">
        <v>37</v>
      </c>
      <c r="BP4" s="136" t="s">
        <v>36</v>
      </c>
      <c r="BQ4" s="136" t="s">
        <v>39</v>
      </c>
      <c r="BR4" s="136" t="s">
        <v>38</v>
      </c>
      <c r="BS4" s="136" t="s">
        <v>37</v>
      </c>
      <c r="BT4" s="136" t="s">
        <v>36</v>
      </c>
      <c r="BU4" s="136" t="s">
        <v>39</v>
      </c>
      <c r="BV4" s="136" t="s">
        <v>38</v>
      </c>
      <c r="BW4" s="4"/>
      <c r="BX4" s="4"/>
      <c r="BY4" s="4"/>
      <c r="BZ4" s="4"/>
      <c r="CA4" s="4"/>
      <c r="CB4" s="4"/>
      <c r="CC4" s="4"/>
      <c r="CD4" s="4"/>
      <c r="CE4" s="4"/>
      <c r="CF4" s="4"/>
      <c r="CG4" s="4"/>
      <c r="CH4" s="4"/>
    </row>
    <row r="5" spans="1:86" ht="18" customHeight="1" x14ac:dyDescent="0.15">
      <c r="A5" s="2"/>
      <c r="B5" s="572" t="s">
        <v>0</v>
      </c>
      <c r="C5" s="572"/>
      <c r="D5" s="572"/>
      <c r="E5" s="897" t="s">
        <v>600</v>
      </c>
      <c r="F5" s="898"/>
      <c r="G5" s="898"/>
      <c r="H5" s="898"/>
      <c r="I5" s="898"/>
      <c r="J5" s="899"/>
      <c r="K5" s="480" t="s">
        <v>1</v>
      </c>
      <c r="L5" s="480"/>
      <c r="M5" s="480"/>
      <c r="N5" s="891" t="s">
        <v>604</v>
      </c>
      <c r="O5" s="892"/>
      <c r="P5" s="892"/>
      <c r="Q5" s="892"/>
      <c r="R5" s="892"/>
      <c r="S5" s="892"/>
      <c r="T5" s="314"/>
      <c r="U5" s="328"/>
      <c r="V5" s="328"/>
      <c r="W5" s="328"/>
      <c r="X5" s="329"/>
      <c r="Y5" s="893" t="s">
        <v>609</v>
      </c>
      <c r="Z5" s="894"/>
      <c r="AA5" s="894"/>
      <c r="AB5" s="894"/>
      <c r="AC5" s="894"/>
      <c r="AD5" s="894"/>
      <c r="AE5" s="894"/>
      <c r="AF5" s="894"/>
      <c r="AG5" s="745"/>
      <c r="AH5" s="875"/>
      <c r="AI5" s="875"/>
      <c r="AJ5" s="746"/>
      <c r="AK5" s="879"/>
      <c r="AL5" s="880"/>
      <c r="AM5" s="880"/>
      <c r="AN5" s="880"/>
      <c r="AO5" s="881"/>
      <c r="AP5" s="39"/>
      <c r="AQ5" s="3"/>
      <c r="AR5" s="3"/>
      <c r="AS5" s="3"/>
      <c r="AT5" s="3"/>
      <c r="AU5" s="874"/>
      <c r="AV5" s="154" t="str">
        <f>N7</f>
        <v>PE</v>
      </c>
      <c r="AW5" s="155">
        <f>R7</f>
        <v>0</v>
      </c>
      <c r="AX5" s="156" t="str">
        <f>AM35</f>
        <v>Ⅰ</v>
      </c>
      <c r="AY5" s="156" t="str">
        <f>IF(Y37&gt;0,Y37,"")</f>
        <v/>
      </c>
      <c r="AZ5" s="156" t="str">
        <f>IF(Y37&gt;0,"",IF(Z37&gt;0,Z37,""))</f>
        <v/>
      </c>
      <c r="BA5" s="156" t="str">
        <f>IF(Y37+Z37&gt;0,"",IF(AA37&gt;0,AA37,""))</f>
        <v/>
      </c>
      <c r="BB5" s="156" t="str">
        <f>IF(Y37+Z37+AA37&gt;0,"",IF(AB37&gt;0,AB37,""))</f>
        <v/>
      </c>
      <c r="BC5" s="156">
        <f t="shared" ref="BC5" si="0">AC37</f>
        <v>0</v>
      </c>
      <c r="BD5" s="156">
        <f>AD37</f>
        <v>0</v>
      </c>
      <c r="BE5" s="156">
        <f>AE37</f>
        <v>0</v>
      </c>
      <c r="BF5" s="156">
        <f t="shared" ref="BF5:BH5" si="1">AF37</f>
        <v>0</v>
      </c>
      <c r="BG5" s="156">
        <f t="shared" si="1"/>
        <v>0</v>
      </c>
      <c r="BH5" s="156">
        <f t="shared" si="1"/>
        <v>0</v>
      </c>
      <c r="BI5" s="156">
        <f>AI37</f>
        <v>0</v>
      </c>
      <c r="BJ5" s="156">
        <f t="shared" ref="BJ5" si="2">AJ37</f>
        <v>0</v>
      </c>
      <c r="BK5" s="156" t="str">
        <f>IF(Y37&gt;0,R7,"")</f>
        <v/>
      </c>
      <c r="BL5" s="157" t="str">
        <f>IF(Y37&gt;0,"",IF(Z37&gt;0,R7,""))</f>
        <v/>
      </c>
      <c r="BM5" s="157" t="str">
        <f>IF(Y37+Z37&gt;0,"",IF(AA37&gt;0,R7,""))</f>
        <v/>
      </c>
      <c r="BN5" s="157" t="str">
        <f>IF(Y37+Z37+AA37&gt;0,"",IF(AB37&gt;0,R7,""))</f>
        <v/>
      </c>
      <c r="BO5" s="156">
        <f>AC35</f>
        <v>0</v>
      </c>
      <c r="BP5" s="156">
        <f t="shared" ref="BP5:BQ5" si="3">AD35</f>
        <v>0</v>
      </c>
      <c r="BQ5" s="156">
        <f t="shared" si="3"/>
        <v>0</v>
      </c>
      <c r="BR5" s="156">
        <f>AF35</f>
        <v>0</v>
      </c>
      <c r="BS5" s="156">
        <f>AG35</f>
        <v>0</v>
      </c>
      <c r="BT5" s="156">
        <f>AH35</f>
        <v>0</v>
      </c>
      <c r="BU5" s="156">
        <f>AI35</f>
        <v>0</v>
      </c>
      <c r="BV5" s="156">
        <f>AJ35</f>
        <v>0</v>
      </c>
      <c r="BW5" s="158"/>
      <c r="BX5" s="159"/>
      <c r="BY5" s="159"/>
      <c r="BZ5" s="159"/>
      <c r="CA5" s="160"/>
      <c r="CB5" s="160"/>
      <c r="CC5" s="160"/>
      <c r="CD5" s="160"/>
      <c r="CE5" s="160"/>
      <c r="CF5" s="160"/>
      <c r="CG5" s="160"/>
      <c r="CH5" s="160"/>
    </row>
    <row r="6" spans="1:86" ht="12" customHeight="1" x14ac:dyDescent="0.15">
      <c r="A6" s="2"/>
      <c r="B6" s="903" t="s">
        <v>184</v>
      </c>
      <c r="C6" s="846"/>
      <c r="D6" s="847"/>
      <c r="E6" s="848"/>
      <c r="F6" s="848"/>
      <c r="G6" s="848"/>
      <c r="H6" s="848"/>
      <c r="I6" s="848"/>
      <c r="J6" s="849"/>
      <c r="K6" s="854" t="s">
        <v>319</v>
      </c>
      <c r="L6" s="855"/>
      <c r="M6" s="855"/>
      <c r="N6" s="855"/>
      <c r="O6" s="855"/>
      <c r="P6" s="855"/>
      <c r="Q6" s="855"/>
      <c r="R6" s="855"/>
      <c r="S6" s="855"/>
      <c r="T6" s="855"/>
      <c r="U6" s="855"/>
      <c r="V6" s="855"/>
      <c r="W6" s="855"/>
      <c r="X6" s="855"/>
      <c r="Y6" s="855"/>
      <c r="Z6" s="855"/>
      <c r="AA6" s="855"/>
      <c r="AB6" s="855"/>
      <c r="AC6" s="855"/>
      <c r="AD6" s="855"/>
      <c r="AE6" s="855"/>
      <c r="AF6" s="855"/>
      <c r="AG6" s="855"/>
      <c r="AH6" s="855"/>
      <c r="AI6" s="855"/>
      <c r="AJ6" s="855"/>
      <c r="AK6" s="855"/>
      <c r="AL6" s="855"/>
      <c r="AM6" s="855"/>
      <c r="AN6" s="855"/>
      <c r="AO6" s="856"/>
      <c r="AP6" s="2"/>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row>
    <row r="7" spans="1:86" ht="12" customHeight="1" x14ac:dyDescent="0.15">
      <c r="A7" s="2"/>
      <c r="B7" s="904"/>
      <c r="C7" s="850"/>
      <c r="D7" s="848"/>
      <c r="E7" s="848"/>
      <c r="F7" s="848"/>
      <c r="G7" s="848"/>
      <c r="H7" s="848"/>
      <c r="I7" s="848"/>
      <c r="J7" s="849"/>
      <c r="K7" s="828" t="s">
        <v>183</v>
      </c>
      <c r="L7" s="829"/>
      <c r="M7" s="830"/>
      <c r="N7" s="857" t="s">
        <v>589</v>
      </c>
      <c r="O7" s="858"/>
      <c r="P7" s="828" t="s">
        <v>320</v>
      </c>
      <c r="Q7" s="830"/>
      <c r="R7" s="859">
        <v>0</v>
      </c>
      <c r="S7" s="860"/>
      <c r="T7" s="861"/>
      <c r="U7" s="862" t="s">
        <v>440</v>
      </c>
      <c r="V7" s="863"/>
      <c r="W7" s="862" t="s">
        <v>321</v>
      </c>
      <c r="X7" s="863"/>
      <c r="Y7" s="830" t="s">
        <v>182</v>
      </c>
      <c r="Z7" s="822"/>
      <c r="AA7" s="822"/>
      <c r="AB7" s="822"/>
      <c r="AC7" s="862" t="s">
        <v>322</v>
      </c>
      <c r="AD7" s="868"/>
      <c r="AE7" s="868"/>
      <c r="AF7" s="868"/>
      <c r="AG7" s="868"/>
      <c r="AH7" s="868"/>
      <c r="AI7" s="868"/>
      <c r="AJ7" s="863"/>
      <c r="AK7" s="862" t="s">
        <v>323</v>
      </c>
      <c r="AL7" s="868"/>
      <c r="AM7" s="868"/>
      <c r="AN7" s="884"/>
      <c r="AO7" s="885"/>
      <c r="AP7" s="2"/>
      <c r="AQ7" s="3"/>
      <c r="AR7" s="3"/>
      <c r="AS7" s="3"/>
      <c r="AT7" s="3"/>
      <c r="AU7" s="3"/>
      <c r="AV7" s="3"/>
      <c r="AW7" s="4"/>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row>
    <row r="8" spans="1:86" ht="12" customHeight="1" x14ac:dyDescent="0.15">
      <c r="A8" s="2"/>
      <c r="B8" s="904"/>
      <c r="C8" s="850"/>
      <c r="D8" s="848"/>
      <c r="E8" s="848"/>
      <c r="F8" s="848"/>
      <c r="G8" s="848"/>
      <c r="H8" s="848"/>
      <c r="I8" s="848"/>
      <c r="J8" s="849"/>
      <c r="K8" s="822" t="s">
        <v>324</v>
      </c>
      <c r="L8" s="822" t="s">
        <v>167</v>
      </c>
      <c r="M8" s="822"/>
      <c r="N8" s="822" t="s">
        <v>166</v>
      </c>
      <c r="O8" s="822"/>
      <c r="P8" s="822" t="s">
        <v>325</v>
      </c>
      <c r="Q8" s="822"/>
      <c r="R8" s="822" t="s">
        <v>2</v>
      </c>
      <c r="S8" s="822"/>
      <c r="T8" s="822"/>
      <c r="U8" s="864"/>
      <c r="V8" s="865"/>
      <c r="W8" s="864"/>
      <c r="X8" s="865"/>
      <c r="Y8" s="830"/>
      <c r="Z8" s="822"/>
      <c r="AA8" s="822"/>
      <c r="AB8" s="822"/>
      <c r="AC8" s="866"/>
      <c r="AD8" s="869"/>
      <c r="AE8" s="869"/>
      <c r="AF8" s="869"/>
      <c r="AG8" s="869"/>
      <c r="AH8" s="869"/>
      <c r="AI8" s="869"/>
      <c r="AJ8" s="867"/>
      <c r="AK8" s="864"/>
      <c r="AL8" s="886"/>
      <c r="AM8" s="886"/>
      <c r="AN8" s="887"/>
      <c r="AO8" s="888"/>
      <c r="AP8" s="2"/>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row>
    <row r="9" spans="1:86" ht="12" customHeight="1" x14ac:dyDescent="0.15">
      <c r="A9" s="2"/>
      <c r="B9" s="904"/>
      <c r="C9" s="850"/>
      <c r="D9" s="848"/>
      <c r="E9" s="848"/>
      <c r="F9" s="848"/>
      <c r="G9" s="848"/>
      <c r="H9" s="848"/>
      <c r="I9" s="848"/>
      <c r="J9" s="849"/>
      <c r="K9" s="822"/>
      <c r="L9" s="822"/>
      <c r="M9" s="822"/>
      <c r="N9" s="822"/>
      <c r="O9" s="822"/>
      <c r="P9" s="822"/>
      <c r="Q9" s="822"/>
      <c r="R9" s="822"/>
      <c r="S9" s="822"/>
      <c r="T9" s="822"/>
      <c r="U9" s="864"/>
      <c r="V9" s="865"/>
      <c r="W9" s="864"/>
      <c r="X9" s="865"/>
      <c r="Y9" s="830" t="s">
        <v>326</v>
      </c>
      <c r="Z9" s="822"/>
      <c r="AA9" s="822"/>
      <c r="AB9" s="822"/>
      <c r="AC9" s="822" t="s">
        <v>327</v>
      </c>
      <c r="AD9" s="822"/>
      <c r="AE9" s="822"/>
      <c r="AF9" s="822"/>
      <c r="AG9" s="822" t="s">
        <v>328</v>
      </c>
      <c r="AH9" s="822"/>
      <c r="AI9" s="822"/>
      <c r="AJ9" s="822"/>
      <c r="AK9" s="864"/>
      <c r="AL9" s="886"/>
      <c r="AM9" s="886"/>
      <c r="AN9" s="887"/>
      <c r="AO9" s="888"/>
      <c r="AP9" s="2"/>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row>
    <row r="10" spans="1:86" ht="12" customHeight="1" x14ac:dyDescent="0.15">
      <c r="A10" s="2"/>
      <c r="B10" s="904"/>
      <c r="C10" s="850"/>
      <c r="D10" s="848"/>
      <c r="E10" s="848"/>
      <c r="F10" s="848"/>
      <c r="G10" s="848"/>
      <c r="H10" s="848"/>
      <c r="I10" s="848"/>
      <c r="J10" s="849"/>
      <c r="K10" s="822"/>
      <c r="L10" s="822"/>
      <c r="M10" s="822"/>
      <c r="N10" s="822"/>
      <c r="O10" s="822"/>
      <c r="P10" s="822"/>
      <c r="Q10" s="822"/>
      <c r="R10" s="822"/>
      <c r="S10" s="822"/>
      <c r="T10" s="822"/>
      <c r="U10" s="866"/>
      <c r="V10" s="867"/>
      <c r="W10" s="866"/>
      <c r="X10" s="867"/>
      <c r="Y10" s="40" t="s">
        <v>21</v>
      </c>
      <c r="Z10" s="37" t="s">
        <v>22</v>
      </c>
      <c r="AA10" s="37" t="s">
        <v>329</v>
      </c>
      <c r="AB10" s="37" t="s">
        <v>330</v>
      </c>
      <c r="AC10" s="37" t="s">
        <v>21</v>
      </c>
      <c r="AD10" s="37" t="s">
        <v>22</v>
      </c>
      <c r="AE10" s="37" t="s">
        <v>329</v>
      </c>
      <c r="AF10" s="37" t="s">
        <v>330</v>
      </c>
      <c r="AG10" s="37" t="s">
        <v>21</v>
      </c>
      <c r="AH10" s="37" t="s">
        <v>22</v>
      </c>
      <c r="AI10" s="37" t="s">
        <v>329</v>
      </c>
      <c r="AJ10" s="37" t="s">
        <v>330</v>
      </c>
      <c r="AK10" s="866"/>
      <c r="AL10" s="869"/>
      <c r="AM10" s="869"/>
      <c r="AN10" s="889"/>
      <c r="AO10" s="890"/>
      <c r="AP10" s="2"/>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row>
    <row r="11" spans="1:86" ht="12" customHeight="1" x14ac:dyDescent="0.15">
      <c r="A11" s="2"/>
      <c r="B11" s="904"/>
      <c r="C11" s="850"/>
      <c r="D11" s="848"/>
      <c r="E11" s="848"/>
      <c r="F11" s="848"/>
      <c r="G11" s="848"/>
      <c r="H11" s="848"/>
      <c r="I11" s="848"/>
      <c r="J11" s="849"/>
      <c r="K11" s="68">
        <v>1</v>
      </c>
      <c r="L11" s="816"/>
      <c r="M11" s="817"/>
      <c r="N11" s="816"/>
      <c r="O11" s="817"/>
      <c r="P11" s="816"/>
      <c r="Q11" s="817"/>
      <c r="R11" s="870"/>
      <c r="S11" s="871"/>
      <c r="T11" s="871"/>
      <c r="U11" s="816"/>
      <c r="V11" s="817"/>
      <c r="W11" s="816"/>
      <c r="X11" s="817"/>
      <c r="Y11" s="211"/>
      <c r="Z11" s="212"/>
      <c r="AA11" s="212"/>
      <c r="AB11" s="212"/>
      <c r="AC11" s="213"/>
      <c r="AD11" s="213"/>
      <c r="AE11" s="213"/>
      <c r="AF11" s="213"/>
      <c r="AG11" s="213"/>
      <c r="AH11" s="213"/>
      <c r="AI11" s="213"/>
      <c r="AJ11" s="213"/>
      <c r="AK11" s="831"/>
      <c r="AL11" s="832"/>
      <c r="AM11" s="832"/>
      <c r="AN11" s="832"/>
      <c r="AO11" s="833"/>
      <c r="AP11" s="2"/>
      <c r="AQ11" s="161">
        <f>IF(P11="材質劣化",2,IF(P11="漏水",3,1))</f>
        <v>1</v>
      </c>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row>
    <row r="12" spans="1:86" ht="12" customHeight="1" x14ac:dyDescent="0.15">
      <c r="A12" s="2"/>
      <c r="B12" s="904"/>
      <c r="C12" s="850"/>
      <c r="D12" s="848"/>
      <c r="E12" s="848"/>
      <c r="F12" s="848"/>
      <c r="G12" s="848"/>
      <c r="H12" s="848"/>
      <c r="I12" s="848"/>
      <c r="J12" s="849"/>
      <c r="K12" s="68">
        <v>2</v>
      </c>
      <c r="L12" s="816"/>
      <c r="M12" s="817"/>
      <c r="N12" s="816"/>
      <c r="O12" s="817"/>
      <c r="P12" s="816"/>
      <c r="Q12" s="817"/>
      <c r="R12" s="870"/>
      <c r="S12" s="871"/>
      <c r="T12" s="871"/>
      <c r="U12" s="816"/>
      <c r="V12" s="817"/>
      <c r="W12" s="816"/>
      <c r="X12" s="817"/>
      <c r="Y12" s="211"/>
      <c r="Z12" s="212"/>
      <c r="AA12" s="212"/>
      <c r="AB12" s="212"/>
      <c r="AC12" s="213"/>
      <c r="AD12" s="213"/>
      <c r="AE12" s="213"/>
      <c r="AF12" s="213"/>
      <c r="AG12" s="213"/>
      <c r="AH12" s="213"/>
      <c r="AI12" s="213"/>
      <c r="AJ12" s="213"/>
      <c r="AK12" s="831"/>
      <c r="AL12" s="832"/>
      <c r="AM12" s="832"/>
      <c r="AN12" s="832"/>
      <c r="AO12" s="833"/>
      <c r="AP12" s="2"/>
      <c r="AQ12" s="161">
        <f>IF(P12="材質劣化",2,IF(P12="漏水",3,1))</f>
        <v>1</v>
      </c>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row>
    <row r="13" spans="1:86" ht="12" customHeight="1" x14ac:dyDescent="0.15">
      <c r="A13" s="2"/>
      <c r="B13" s="904"/>
      <c r="C13" s="850"/>
      <c r="D13" s="848"/>
      <c r="E13" s="848"/>
      <c r="F13" s="848"/>
      <c r="G13" s="848"/>
      <c r="H13" s="848"/>
      <c r="I13" s="848"/>
      <c r="J13" s="849"/>
      <c r="K13" s="68">
        <v>3</v>
      </c>
      <c r="L13" s="816"/>
      <c r="M13" s="817"/>
      <c r="N13" s="816"/>
      <c r="O13" s="817"/>
      <c r="P13" s="816"/>
      <c r="Q13" s="817"/>
      <c r="R13" s="816"/>
      <c r="S13" s="688"/>
      <c r="T13" s="817"/>
      <c r="U13" s="816"/>
      <c r="V13" s="817"/>
      <c r="W13" s="816"/>
      <c r="X13" s="817"/>
      <c r="Y13" s="211"/>
      <c r="Z13" s="212"/>
      <c r="AA13" s="212"/>
      <c r="AB13" s="212"/>
      <c r="AC13" s="213"/>
      <c r="AD13" s="213"/>
      <c r="AE13" s="213"/>
      <c r="AF13" s="213"/>
      <c r="AG13" s="213"/>
      <c r="AH13" s="213"/>
      <c r="AI13" s="213"/>
      <c r="AJ13" s="213"/>
      <c r="AK13" s="831"/>
      <c r="AL13" s="832"/>
      <c r="AM13" s="832"/>
      <c r="AN13" s="832"/>
      <c r="AO13" s="833"/>
      <c r="AP13" s="2"/>
      <c r="AQ13" s="161">
        <f t="shared" ref="AQ13:AQ20" si="4">IF(P13="材質劣化",2,IF(P13="漏水",3,1))</f>
        <v>1</v>
      </c>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row>
    <row r="14" spans="1:86" ht="12" customHeight="1" x14ac:dyDescent="0.15">
      <c r="A14" s="2"/>
      <c r="B14" s="904"/>
      <c r="C14" s="850"/>
      <c r="D14" s="848"/>
      <c r="E14" s="848"/>
      <c r="F14" s="848"/>
      <c r="G14" s="848"/>
      <c r="H14" s="848"/>
      <c r="I14" s="848"/>
      <c r="J14" s="849"/>
      <c r="K14" s="68">
        <v>4</v>
      </c>
      <c r="L14" s="816"/>
      <c r="M14" s="817"/>
      <c r="N14" s="816"/>
      <c r="O14" s="817"/>
      <c r="P14" s="816"/>
      <c r="Q14" s="817"/>
      <c r="R14" s="816"/>
      <c r="S14" s="688"/>
      <c r="T14" s="817"/>
      <c r="U14" s="816"/>
      <c r="V14" s="817"/>
      <c r="W14" s="816"/>
      <c r="X14" s="817"/>
      <c r="Y14" s="211"/>
      <c r="Z14" s="212"/>
      <c r="AA14" s="212"/>
      <c r="AB14" s="212"/>
      <c r="AC14" s="213"/>
      <c r="AD14" s="213"/>
      <c r="AE14" s="213"/>
      <c r="AF14" s="213"/>
      <c r="AG14" s="213"/>
      <c r="AH14" s="213"/>
      <c r="AI14" s="213"/>
      <c r="AJ14" s="213"/>
      <c r="AK14" s="831"/>
      <c r="AL14" s="832"/>
      <c r="AM14" s="832"/>
      <c r="AN14" s="832"/>
      <c r="AO14" s="833"/>
      <c r="AP14" s="2"/>
      <c r="AQ14" s="161">
        <f t="shared" si="4"/>
        <v>1</v>
      </c>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row>
    <row r="15" spans="1:86" ht="12" customHeight="1" x14ac:dyDescent="0.15">
      <c r="A15" s="2"/>
      <c r="B15" s="904"/>
      <c r="C15" s="850"/>
      <c r="D15" s="848"/>
      <c r="E15" s="848"/>
      <c r="F15" s="848"/>
      <c r="G15" s="848"/>
      <c r="H15" s="848"/>
      <c r="I15" s="848"/>
      <c r="J15" s="849"/>
      <c r="K15" s="68">
        <v>5</v>
      </c>
      <c r="L15" s="816"/>
      <c r="M15" s="817"/>
      <c r="N15" s="816"/>
      <c r="O15" s="817"/>
      <c r="P15" s="816"/>
      <c r="Q15" s="817"/>
      <c r="R15" s="816"/>
      <c r="S15" s="688"/>
      <c r="T15" s="817"/>
      <c r="U15" s="816"/>
      <c r="V15" s="817"/>
      <c r="W15" s="816"/>
      <c r="X15" s="817"/>
      <c r="Y15" s="211"/>
      <c r="Z15" s="212"/>
      <c r="AA15" s="212"/>
      <c r="AB15" s="212"/>
      <c r="AC15" s="213"/>
      <c r="AD15" s="213"/>
      <c r="AE15" s="213"/>
      <c r="AF15" s="213"/>
      <c r="AG15" s="213"/>
      <c r="AH15" s="213"/>
      <c r="AI15" s="213"/>
      <c r="AJ15" s="213"/>
      <c r="AK15" s="831"/>
      <c r="AL15" s="832"/>
      <c r="AM15" s="832"/>
      <c r="AN15" s="832"/>
      <c r="AO15" s="833"/>
      <c r="AP15" s="2"/>
      <c r="AQ15" s="161">
        <f t="shared" si="4"/>
        <v>1</v>
      </c>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row>
    <row r="16" spans="1:86" ht="12" customHeight="1" x14ac:dyDescent="0.15">
      <c r="A16" s="2"/>
      <c r="B16" s="904"/>
      <c r="C16" s="850"/>
      <c r="D16" s="848"/>
      <c r="E16" s="848"/>
      <c r="F16" s="848"/>
      <c r="G16" s="848"/>
      <c r="H16" s="848"/>
      <c r="I16" s="848"/>
      <c r="J16" s="849"/>
      <c r="K16" s="68">
        <v>6</v>
      </c>
      <c r="L16" s="816"/>
      <c r="M16" s="817"/>
      <c r="N16" s="816"/>
      <c r="O16" s="817"/>
      <c r="P16" s="816"/>
      <c r="Q16" s="817"/>
      <c r="R16" s="816"/>
      <c r="S16" s="688"/>
      <c r="T16" s="817"/>
      <c r="U16" s="816"/>
      <c r="V16" s="817"/>
      <c r="W16" s="816"/>
      <c r="X16" s="817"/>
      <c r="Y16" s="211"/>
      <c r="Z16" s="212"/>
      <c r="AA16" s="212"/>
      <c r="AB16" s="212"/>
      <c r="AC16" s="213"/>
      <c r="AD16" s="213"/>
      <c r="AE16" s="213"/>
      <c r="AF16" s="213"/>
      <c r="AG16" s="213"/>
      <c r="AH16" s="213"/>
      <c r="AI16" s="213"/>
      <c r="AJ16" s="213"/>
      <c r="AK16" s="831"/>
      <c r="AL16" s="832"/>
      <c r="AM16" s="832"/>
      <c r="AN16" s="832"/>
      <c r="AO16" s="833"/>
      <c r="AP16" s="2"/>
      <c r="AQ16" s="161">
        <f t="shared" si="4"/>
        <v>1</v>
      </c>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row>
    <row r="17" spans="1:86" ht="12" customHeight="1" x14ac:dyDescent="0.15">
      <c r="A17" s="2"/>
      <c r="B17" s="904"/>
      <c r="C17" s="850"/>
      <c r="D17" s="848"/>
      <c r="E17" s="848"/>
      <c r="F17" s="848"/>
      <c r="G17" s="848"/>
      <c r="H17" s="848"/>
      <c r="I17" s="848"/>
      <c r="J17" s="849"/>
      <c r="K17" s="68">
        <v>7</v>
      </c>
      <c r="L17" s="816"/>
      <c r="M17" s="817"/>
      <c r="N17" s="816"/>
      <c r="O17" s="817"/>
      <c r="P17" s="816"/>
      <c r="Q17" s="817"/>
      <c r="R17" s="816"/>
      <c r="S17" s="688"/>
      <c r="T17" s="817"/>
      <c r="U17" s="816"/>
      <c r="V17" s="817"/>
      <c r="W17" s="816"/>
      <c r="X17" s="817"/>
      <c r="Y17" s="211"/>
      <c r="Z17" s="212"/>
      <c r="AA17" s="212"/>
      <c r="AB17" s="212"/>
      <c r="AC17" s="213"/>
      <c r="AD17" s="213"/>
      <c r="AE17" s="213"/>
      <c r="AF17" s="213"/>
      <c r="AG17" s="213"/>
      <c r="AH17" s="213"/>
      <c r="AI17" s="213"/>
      <c r="AJ17" s="213"/>
      <c r="AK17" s="831"/>
      <c r="AL17" s="832"/>
      <c r="AM17" s="832"/>
      <c r="AN17" s="832"/>
      <c r="AO17" s="833"/>
      <c r="AP17" s="2"/>
      <c r="AQ17" s="161">
        <f t="shared" si="4"/>
        <v>1</v>
      </c>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row>
    <row r="18" spans="1:86" ht="12" customHeight="1" x14ac:dyDescent="0.15">
      <c r="A18" s="2"/>
      <c r="B18" s="904"/>
      <c r="C18" s="850"/>
      <c r="D18" s="848"/>
      <c r="E18" s="848"/>
      <c r="F18" s="848"/>
      <c r="G18" s="848"/>
      <c r="H18" s="848"/>
      <c r="I18" s="848"/>
      <c r="J18" s="849"/>
      <c r="K18" s="68">
        <v>8</v>
      </c>
      <c r="L18" s="816"/>
      <c r="M18" s="817"/>
      <c r="N18" s="816"/>
      <c r="O18" s="817"/>
      <c r="P18" s="816"/>
      <c r="Q18" s="817"/>
      <c r="R18" s="816"/>
      <c r="S18" s="688"/>
      <c r="T18" s="817"/>
      <c r="U18" s="816"/>
      <c r="V18" s="817"/>
      <c r="W18" s="816"/>
      <c r="X18" s="817"/>
      <c r="Y18" s="211"/>
      <c r="Z18" s="212"/>
      <c r="AA18" s="212"/>
      <c r="AB18" s="212"/>
      <c r="AC18" s="213"/>
      <c r="AD18" s="213"/>
      <c r="AE18" s="213"/>
      <c r="AF18" s="213"/>
      <c r="AG18" s="213"/>
      <c r="AH18" s="213"/>
      <c r="AI18" s="213"/>
      <c r="AJ18" s="213"/>
      <c r="AK18" s="831"/>
      <c r="AL18" s="832"/>
      <c r="AM18" s="832"/>
      <c r="AN18" s="832"/>
      <c r="AO18" s="833"/>
      <c r="AP18" s="2"/>
      <c r="AQ18" s="161">
        <f t="shared" si="4"/>
        <v>1</v>
      </c>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row>
    <row r="19" spans="1:86" ht="12" customHeight="1" x14ac:dyDescent="0.15">
      <c r="A19" s="2"/>
      <c r="B19" s="904"/>
      <c r="C19" s="850"/>
      <c r="D19" s="848"/>
      <c r="E19" s="848"/>
      <c r="F19" s="848"/>
      <c r="G19" s="848"/>
      <c r="H19" s="848"/>
      <c r="I19" s="848"/>
      <c r="J19" s="849"/>
      <c r="K19" s="68">
        <v>9</v>
      </c>
      <c r="L19" s="816"/>
      <c r="M19" s="817"/>
      <c r="N19" s="816"/>
      <c r="O19" s="817"/>
      <c r="P19" s="816"/>
      <c r="Q19" s="817"/>
      <c r="R19" s="816"/>
      <c r="S19" s="688"/>
      <c r="T19" s="817"/>
      <c r="U19" s="816"/>
      <c r="V19" s="817"/>
      <c r="W19" s="816"/>
      <c r="X19" s="817"/>
      <c r="Y19" s="211"/>
      <c r="Z19" s="212"/>
      <c r="AA19" s="212"/>
      <c r="AB19" s="212"/>
      <c r="AC19" s="213"/>
      <c r="AD19" s="213"/>
      <c r="AE19" s="213"/>
      <c r="AF19" s="213"/>
      <c r="AG19" s="213"/>
      <c r="AH19" s="213"/>
      <c r="AI19" s="213"/>
      <c r="AJ19" s="213"/>
      <c r="AK19" s="831"/>
      <c r="AL19" s="832"/>
      <c r="AM19" s="832"/>
      <c r="AN19" s="832"/>
      <c r="AO19" s="833"/>
      <c r="AP19" s="2"/>
      <c r="AQ19" s="161">
        <f t="shared" si="4"/>
        <v>1</v>
      </c>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row>
    <row r="20" spans="1:86" ht="12" customHeight="1" x14ac:dyDescent="0.15">
      <c r="A20" s="2"/>
      <c r="B20" s="904"/>
      <c r="C20" s="850"/>
      <c r="D20" s="848"/>
      <c r="E20" s="848"/>
      <c r="F20" s="848"/>
      <c r="G20" s="848"/>
      <c r="H20" s="848"/>
      <c r="I20" s="848"/>
      <c r="J20" s="849"/>
      <c r="K20" s="68">
        <v>10</v>
      </c>
      <c r="L20" s="816"/>
      <c r="M20" s="817"/>
      <c r="N20" s="816"/>
      <c r="O20" s="817"/>
      <c r="P20" s="816"/>
      <c r="Q20" s="817"/>
      <c r="R20" s="816"/>
      <c r="S20" s="688"/>
      <c r="T20" s="817"/>
      <c r="U20" s="816"/>
      <c r="V20" s="817"/>
      <c r="W20" s="816"/>
      <c r="X20" s="817"/>
      <c r="Y20" s="211"/>
      <c r="Z20" s="212"/>
      <c r="AA20" s="212"/>
      <c r="AB20" s="212"/>
      <c r="AC20" s="213"/>
      <c r="AD20" s="213"/>
      <c r="AE20" s="213"/>
      <c r="AF20" s="213"/>
      <c r="AG20" s="213"/>
      <c r="AH20" s="213"/>
      <c r="AI20" s="213"/>
      <c r="AJ20" s="213"/>
      <c r="AK20" s="831"/>
      <c r="AL20" s="832"/>
      <c r="AM20" s="832"/>
      <c r="AN20" s="832"/>
      <c r="AO20" s="833"/>
      <c r="AP20" s="2"/>
      <c r="AQ20" s="161">
        <f t="shared" si="4"/>
        <v>1</v>
      </c>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row>
    <row r="21" spans="1:86" ht="12" customHeight="1" x14ac:dyDescent="0.15">
      <c r="A21" s="2"/>
      <c r="B21" s="904"/>
      <c r="C21" s="850"/>
      <c r="D21" s="848"/>
      <c r="E21" s="848"/>
      <c r="F21" s="848"/>
      <c r="G21" s="848"/>
      <c r="H21" s="848"/>
      <c r="I21" s="848"/>
      <c r="J21" s="849"/>
      <c r="K21" s="68">
        <v>11</v>
      </c>
      <c r="L21" s="816"/>
      <c r="M21" s="817"/>
      <c r="N21" s="816"/>
      <c r="O21" s="817"/>
      <c r="P21" s="816"/>
      <c r="Q21" s="817"/>
      <c r="R21" s="816"/>
      <c r="S21" s="688"/>
      <c r="T21" s="817"/>
      <c r="U21" s="816"/>
      <c r="V21" s="817"/>
      <c r="W21" s="816"/>
      <c r="X21" s="817"/>
      <c r="Y21" s="211"/>
      <c r="Z21" s="212"/>
      <c r="AA21" s="212"/>
      <c r="AB21" s="212"/>
      <c r="AC21" s="213"/>
      <c r="AD21" s="213"/>
      <c r="AE21" s="213"/>
      <c r="AF21" s="213"/>
      <c r="AG21" s="213"/>
      <c r="AH21" s="213"/>
      <c r="AI21" s="213"/>
      <c r="AJ21" s="213"/>
      <c r="AK21" s="831"/>
      <c r="AL21" s="832"/>
      <c r="AM21" s="832"/>
      <c r="AN21" s="832"/>
      <c r="AO21" s="833"/>
      <c r="AP21" s="2"/>
      <c r="AQ21" s="161">
        <f>IF(P21="材質劣化",2,IF(P21="漏水",3,1))</f>
        <v>1</v>
      </c>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row>
    <row r="22" spans="1:86" ht="12" customHeight="1" x14ac:dyDescent="0.15">
      <c r="A22" s="2"/>
      <c r="B22" s="904"/>
      <c r="C22" s="850"/>
      <c r="D22" s="848"/>
      <c r="E22" s="848"/>
      <c r="F22" s="848"/>
      <c r="G22" s="848"/>
      <c r="H22" s="848"/>
      <c r="I22" s="848"/>
      <c r="J22" s="849"/>
      <c r="K22" s="68">
        <v>12</v>
      </c>
      <c r="L22" s="816"/>
      <c r="M22" s="817"/>
      <c r="N22" s="816"/>
      <c r="O22" s="817"/>
      <c r="P22" s="816"/>
      <c r="Q22" s="817"/>
      <c r="R22" s="816"/>
      <c r="S22" s="688"/>
      <c r="T22" s="817"/>
      <c r="U22" s="816"/>
      <c r="V22" s="817"/>
      <c r="W22" s="816"/>
      <c r="X22" s="817"/>
      <c r="Y22" s="211"/>
      <c r="Z22" s="212"/>
      <c r="AA22" s="212"/>
      <c r="AB22" s="212"/>
      <c r="AC22" s="213"/>
      <c r="AD22" s="213"/>
      <c r="AE22" s="213"/>
      <c r="AF22" s="213"/>
      <c r="AG22" s="213"/>
      <c r="AH22" s="213"/>
      <c r="AI22" s="213"/>
      <c r="AJ22" s="213"/>
      <c r="AK22" s="831"/>
      <c r="AL22" s="832"/>
      <c r="AM22" s="832"/>
      <c r="AN22" s="832"/>
      <c r="AO22" s="833"/>
      <c r="AP22" s="2"/>
      <c r="AQ22" s="161">
        <f t="shared" ref="AQ22:AQ25" si="5">IF(P22="材質劣化",2,IF(P22="漏水",3,1))</f>
        <v>1</v>
      </c>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row>
    <row r="23" spans="1:86" ht="12" customHeight="1" x14ac:dyDescent="0.15">
      <c r="A23" s="2"/>
      <c r="B23" s="904"/>
      <c r="C23" s="850"/>
      <c r="D23" s="848"/>
      <c r="E23" s="848"/>
      <c r="F23" s="848"/>
      <c r="G23" s="848"/>
      <c r="H23" s="848"/>
      <c r="I23" s="848"/>
      <c r="J23" s="849"/>
      <c r="K23" s="68">
        <v>13</v>
      </c>
      <c r="L23" s="816"/>
      <c r="M23" s="817"/>
      <c r="N23" s="816"/>
      <c r="O23" s="817"/>
      <c r="P23" s="816"/>
      <c r="Q23" s="817"/>
      <c r="R23" s="816"/>
      <c r="S23" s="688"/>
      <c r="T23" s="817"/>
      <c r="U23" s="816"/>
      <c r="V23" s="817"/>
      <c r="W23" s="816"/>
      <c r="X23" s="817"/>
      <c r="Y23" s="211"/>
      <c r="Z23" s="212"/>
      <c r="AA23" s="212"/>
      <c r="AB23" s="212"/>
      <c r="AC23" s="213"/>
      <c r="AD23" s="213"/>
      <c r="AE23" s="213"/>
      <c r="AF23" s="213"/>
      <c r="AG23" s="213"/>
      <c r="AH23" s="213"/>
      <c r="AI23" s="213"/>
      <c r="AJ23" s="213"/>
      <c r="AK23" s="831"/>
      <c r="AL23" s="832"/>
      <c r="AM23" s="832"/>
      <c r="AN23" s="832"/>
      <c r="AO23" s="833"/>
      <c r="AP23" s="2"/>
      <c r="AQ23" s="161">
        <f t="shared" si="5"/>
        <v>1</v>
      </c>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row>
    <row r="24" spans="1:86" ht="12" customHeight="1" x14ac:dyDescent="0.15">
      <c r="A24" s="2"/>
      <c r="B24" s="904"/>
      <c r="C24" s="850"/>
      <c r="D24" s="848"/>
      <c r="E24" s="848"/>
      <c r="F24" s="848"/>
      <c r="G24" s="848"/>
      <c r="H24" s="848"/>
      <c r="I24" s="848"/>
      <c r="J24" s="849"/>
      <c r="K24" s="68">
        <v>14</v>
      </c>
      <c r="L24" s="816"/>
      <c r="M24" s="817"/>
      <c r="N24" s="816"/>
      <c r="O24" s="817"/>
      <c r="P24" s="816"/>
      <c r="Q24" s="817"/>
      <c r="R24" s="816"/>
      <c r="S24" s="688"/>
      <c r="T24" s="817"/>
      <c r="U24" s="816"/>
      <c r="V24" s="817"/>
      <c r="W24" s="816"/>
      <c r="X24" s="817"/>
      <c r="Y24" s="211"/>
      <c r="Z24" s="212"/>
      <c r="AA24" s="212"/>
      <c r="AB24" s="212"/>
      <c r="AC24" s="213"/>
      <c r="AD24" s="213"/>
      <c r="AE24" s="213"/>
      <c r="AF24" s="213"/>
      <c r="AG24" s="213"/>
      <c r="AH24" s="213"/>
      <c r="AI24" s="213"/>
      <c r="AJ24" s="213"/>
      <c r="AK24" s="831"/>
      <c r="AL24" s="832"/>
      <c r="AM24" s="832"/>
      <c r="AN24" s="832"/>
      <c r="AO24" s="833"/>
      <c r="AP24" s="2"/>
      <c r="AQ24" s="161">
        <f t="shared" si="5"/>
        <v>1</v>
      </c>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row>
    <row r="25" spans="1:86" ht="12" customHeight="1" x14ac:dyDescent="0.15">
      <c r="A25" s="2"/>
      <c r="B25" s="904"/>
      <c r="C25" s="850"/>
      <c r="D25" s="848"/>
      <c r="E25" s="848"/>
      <c r="F25" s="848"/>
      <c r="G25" s="848"/>
      <c r="H25" s="848"/>
      <c r="I25" s="848"/>
      <c r="J25" s="849"/>
      <c r="K25" s="68">
        <v>15</v>
      </c>
      <c r="L25" s="816"/>
      <c r="M25" s="817"/>
      <c r="N25" s="816"/>
      <c r="O25" s="817"/>
      <c r="P25" s="816"/>
      <c r="Q25" s="817"/>
      <c r="R25" s="816"/>
      <c r="S25" s="688"/>
      <c r="T25" s="817"/>
      <c r="U25" s="816"/>
      <c r="V25" s="817"/>
      <c r="W25" s="816"/>
      <c r="X25" s="817"/>
      <c r="Y25" s="211"/>
      <c r="Z25" s="212"/>
      <c r="AA25" s="212"/>
      <c r="AB25" s="212"/>
      <c r="AC25" s="213"/>
      <c r="AD25" s="213"/>
      <c r="AE25" s="213"/>
      <c r="AF25" s="213"/>
      <c r="AG25" s="213"/>
      <c r="AH25" s="213"/>
      <c r="AI25" s="213"/>
      <c r="AJ25" s="213"/>
      <c r="AK25" s="831"/>
      <c r="AL25" s="832"/>
      <c r="AM25" s="832"/>
      <c r="AN25" s="832"/>
      <c r="AO25" s="833"/>
      <c r="AP25" s="2"/>
      <c r="AQ25" s="161">
        <f t="shared" si="5"/>
        <v>1</v>
      </c>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row>
    <row r="26" spans="1:86" ht="12" customHeight="1" x14ac:dyDescent="0.15">
      <c r="A26" s="2"/>
      <c r="B26" s="904"/>
      <c r="C26" s="850"/>
      <c r="D26" s="848"/>
      <c r="E26" s="848"/>
      <c r="F26" s="848"/>
      <c r="G26" s="848"/>
      <c r="H26" s="848"/>
      <c r="I26" s="848"/>
      <c r="J26" s="849"/>
      <c r="K26" s="68">
        <v>16</v>
      </c>
      <c r="L26" s="816"/>
      <c r="M26" s="817"/>
      <c r="N26" s="816"/>
      <c r="O26" s="817"/>
      <c r="P26" s="816"/>
      <c r="Q26" s="817"/>
      <c r="R26" s="816"/>
      <c r="S26" s="688"/>
      <c r="T26" s="817"/>
      <c r="U26" s="816"/>
      <c r="V26" s="817"/>
      <c r="W26" s="816"/>
      <c r="X26" s="817"/>
      <c r="Y26" s="211"/>
      <c r="Z26" s="212"/>
      <c r="AA26" s="212"/>
      <c r="AB26" s="212"/>
      <c r="AC26" s="213"/>
      <c r="AD26" s="213"/>
      <c r="AE26" s="213"/>
      <c r="AF26" s="213"/>
      <c r="AG26" s="213"/>
      <c r="AH26" s="213"/>
      <c r="AI26" s="213"/>
      <c r="AJ26" s="213"/>
      <c r="AK26" s="831"/>
      <c r="AL26" s="832"/>
      <c r="AM26" s="832"/>
      <c r="AN26" s="832"/>
      <c r="AO26" s="833"/>
      <c r="AP26" s="2"/>
      <c r="AQ26" s="161">
        <f>IF(P26="材質劣化",2,IF(P26="漏水",3,1))</f>
        <v>1</v>
      </c>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row>
    <row r="27" spans="1:86" ht="12" customHeight="1" x14ac:dyDescent="0.15">
      <c r="A27" s="2"/>
      <c r="B27" s="904"/>
      <c r="C27" s="850"/>
      <c r="D27" s="848"/>
      <c r="E27" s="848"/>
      <c r="F27" s="848"/>
      <c r="G27" s="848"/>
      <c r="H27" s="848"/>
      <c r="I27" s="848"/>
      <c r="J27" s="849"/>
      <c r="K27" s="68">
        <v>17</v>
      </c>
      <c r="L27" s="816"/>
      <c r="M27" s="817"/>
      <c r="N27" s="816"/>
      <c r="O27" s="817"/>
      <c r="P27" s="816"/>
      <c r="Q27" s="817"/>
      <c r="R27" s="816"/>
      <c r="S27" s="688"/>
      <c r="T27" s="817"/>
      <c r="U27" s="816"/>
      <c r="V27" s="817"/>
      <c r="W27" s="816"/>
      <c r="X27" s="817"/>
      <c r="Y27" s="211"/>
      <c r="Z27" s="212"/>
      <c r="AA27" s="212"/>
      <c r="AB27" s="212"/>
      <c r="AC27" s="213"/>
      <c r="AD27" s="213"/>
      <c r="AE27" s="213"/>
      <c r="AF27" s="213"/>
      <c r="AG27" s="213"/>
      <c r="AH27" s="213"/>
      <c r="AI27" s="213"/>
      <c r="AJ27" s="213"/>
      <c r="AK27" s="831"/>
      <c r="AL27" s="832"/>
      <c r="AM27" s="832"/>
      <c r="AN27" s="832"/>
      <c r="AO27" s="833"/>
      <c r="AP27" s="2"/>
      <c r="AQ27" s="161">
        <f t="shared" ref="AQ27" si="6">IF(P27="材質劣化",2,IF(P27="漏水",3,1))</f>
        <v>1</v>
      </c>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row>
    <row r="28" spans="1:86" ht="12" customHeight="1" x14ac:dyDescent="0.15">
      <c r="A28" s="2"/>
      <c r="B28" s="904"/>
      <c r="C28" s="850"/>
      <c r="D28" s="848"/>
      <c r="E28" s="848"/>
      <c r="F28" s="848"/>
      <c r="G28" s="848"/>
      <c r="H28" s="848"/>
      <c r="I28" s="848"/>
      <c r="J28" s="849"/>
      <c r="K28" s="68">
        <v>18</v>
      </c>
      <c r="L28" s="816"/>
      <c r="M28" s="817"/>
      <c r="N28" s="816"/>
      <c r="O28" s="817"/>
      <c r="P28" s="816"/>
      <c r="Q28" s="817"/>
      <c r="R28" s="816"/>
      <c r="S28" s="688"/>
      <c r="T28" s="817"/>
      <c r="U28" s="816"/>
      <c r="V28" s="817"/>
      <c r="W28" s="816"/>
      <c r="X28" s="817"/>
      <c r="Y28" s="211"/>
      <c r="Z28" s="212"/>
      <c r="AA28" s="212"/>
      <c r="AB28" s="212"/>
      <c r="AC28" s="213"/>
      <c r="AD28" s="213"/>
      <c r="AE28" s="213"/>
      <c r="AF28" s="213"/>
      <c r="AG28" s="213"/>
      <c r="AH28" s="213"/>
      <c r="AI28" s="213"/>
      <c r="AJ28" s="213"/>
      <c r="AK28" s="831"/>
      <c r="AL28" s="832"/>
      <c r="AM28" s="832"/>
      <c r="AN28" s="832"/>
      <c r="AO28" s="833"/>
      <c r="AP28" s="2"/>
      <c r="AQ28" s="161">
        <f>IF(P30="材質劣化",2,IF(P30="漏水",3,1))</f>
        <v>1</v>
      </c>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row>
    <row r="29" spans="1:86" ht="12" customHeight="1" x14ac:dyDescent="0.15">
      <c r="A29" s="2"/>
      <c r="B29" s="904"/>
      <c r="C29" s="850"/>
      <c r="D29" s="848"/>
      <c r="E29" s="848"/>
      <c r="F29" s="848"/>
      <c r="G29" s="848"/>
      <c r="H29" s="848"/>
      <c r="I29" s="848"/>
      <c r="J29" s="849"/>
      <c r="K29" s="68">
        <v>19</v>
      </c>
      <c r="L29" s="816"/>
      <c r="M29" s="817"/>
      <c r="N29" s="816"/>
      <c r="O29" s="817"/>
      <c r="P29" s="816"/>
      <c r="Q29" s="817"/>
      <c r="R29" s="816"/>
      <c r="S29" s="688"/>
      <c r="T29" s="817"/>
      <c r="U29" s="816"/>
      <c r="V29" s="817"/>
      <c r="W29" s="816"/>
      <c r="X29" s="817"/>
      <c r="Y29" s="211"/>
      <c r="Z29" s="212"/>
      <c r="AA29" s="212"/>
      <c r="AB29" s="212"/>
      <c r="AC29" s="213"/>
      <c r="AD29" s="213"/>
      <c r="AE29" s="213"/>
      <c r="AF29" s="213"/>
      <c r="AG29" s="213"/>
      <c r="AH29" s="213"/>
      <c r="AI29" s="213"/>
      <c r="AJ29" s="213"/>
      <c r="AK29" s="831"/>
      <c r="AL29" s="832"/>
      <c r="AM29" s="832"/>
      <c r="AN29" s="832"/>
      <c r="AO29" s="833"/>
      <c r="AP29" s="2"/>
      <c r="AQ29" s="161">
        <f>IF(P34="材質劣化",2,IF(P34="漏水",3,1))</f>
        <v>1</v>
      </c>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row>
    <row r="30" spans="1:86" ht="12" customHeight="1" x14ac:dyDescent="0.15">
      <c r="A30" s="2"/>
      <c r="B30" s="904"/>
      <c r="C30" s="850"/>
      <c r="D30" s="848"/>
      <c r="E30" s="848"/>
      <c r="F30" s="848"/>
      <c r="G30" s="848"/>
      <c r="H30" s="848"/>
      <c r="I30" s="848"/>
      <c r="J30" s="849"/>
      <c r="K30" s="68">
        <v>20</v>
      </c>
      <c r="L30" s="816"/>
      <c r="M30" s="817"/>
      <c r="N30" s="816"/>
      <c r="O30" s="817"/>
      <c r="P30" s="816"/>
      <c r="Q30" s="817"/>
      <c r="R30" s="816"/>
      <c r="S30" s="688"/>
      <c r="T30" s="817"/>
      <c r="U30" s="816"/>
      <c r="V30" s="817"/>
      <c r="W30" s="816"/>
      <c r="X30" s="817"/>
      <c r="Y30" s="211"/>
      <c r="Z30" s="212"/>
      <c r="AA30" s="212"/>
      <c r="AB30" s="212"/>
      <c r="AC30" s="213"/>
      <c r="AD30" s="213"/>
      <c r="AE30" s="213"/>
      <c r="AF30" s="213"/>
      <c r="AG30" s="213"/>
      <c r="AH30" s="213"/>
      <c r="AI30" s="213"/>
      <c r="AJ30" s="213"/>
      <c r="AK30" s="831"/>
      <c r="AL30" s="832"/>
      <c r="AM30" s="832"/>
      <c r="AN30" s="832"/>
      <c r="AO30" s="833"/>
      <c r="AP30" s="2"/>
      <c r="AQ30" s="161">
        <f t="shared" ref="AQ30" si="7">IF(P30="材質劣化",2,IF(P30="漏水",3,1))</f>
        <v>1</v>
      </c>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row>
    <row r="31" spans="1:86" ht="12" customHeight="1" x14ac:dyDescent="0.15">
      <c r="A31" s="2"/>
      <c r="B31" s="904"/>
      <c r="C31" s="850"/>
      <c r="D31" s="848"/>
      <c r="E31" s="848"/>
      <c r="F31" s="848"/>
      <c r="G31" s="848"/>
      <c r="H31" s="848"/>
      <c r="I31" s="848"/>
      <c r="J31" s="849"/>
      <c r="K31" s="68">
        <v>21</v>
      </c>
      <c r="L31" s="816"/>
      <c r="M31" s="817"/>
      <c r="N31" s="816"/>
      <c r="O31" s="817"/>
      <c r="P31" s="816"/>
      <c r="Q31" s="817"/>
      <c r="R31" s="816"/>
      <c r="S31" s="688"/>
      <c r="T31" s="817"/>
      <c r="U31" s="816"/>
      <c r="V31" s="817"/>
      <c r="W31" s="816"/>
      <c r="X31" s="817"/>
      <c r="Y31" s="211"/>
      <c r="Z31" s="212"/>
      <c r="AA31" s="212"/>
      <c r="AB31" s="212"/>
      <c r="AC31" s="213"/>
      <c r="AD31" s="213"/>
      <c r="AE31" s="213"/>
      <c r="AF31" s="213"/>
      <c r="AG31" s="213"/>
      <c r="AH31" s="213"/>
      <c r="AI31" s="213"/>
      <c r="AJ31" s="213"/>
      <c r="AK31" s="831"/>
      <c r="AL31" s="832"/>
      <c r="AM31" s="832"/>
      <c r="AN31" s="832"/>
      <c r="AO31" s="833"/>
      <c r="AP31" s="2"/>
      <c r="AQ31" s="161">
        <f t="shared" ref="AQ31" si="8">IF(P33="材質劣化",2,IF(P33="漏水",3,1))</f>
        <v>1</v>
      </c>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row>
    <row r="32" spans="1:86" ht="12" customHeight="1" x14ac:dyDescent="0.15">
      <c r="A32" s="2"/>
      <c r="B32" s="904"/>
      <c r="C32" s="850"/>
      <c r="D32" s="848"/>
      <c r="E32" s="848"/>
      <c r="F32" s="848"/>
      <c r="G32" s="848"/>
      <c r="H32" s="848"/>
      <c r="I32" s="848"/>
      <c r="J32" s="849"/>
      <c r="K32" s="68">
        <v>22</v>
      </c>
      <c r="L32" s="816"/>
      <c r="M32" s="817"/>
      <c r="N32" s="816"/>
      <c r="O32" s="817"/>
      <c r="P32" s="816"/>
      <c r="Q32" s="817"/>
      <c r="R32" s="816"/>
      <c r="S32" s="688"/>
      <c r="T32" s="817"/>
      <c r="U32" s="816"/>
      <c r="V32" s="817"/>
      <c r="W32" s="816"/>
      <c r="X32" s="817"/>
      <c r="Y32" s="211"/>
      <c r="Z32" s="212"/>
      <c r="AA32" s="212"/>
      <c r="AB32" s="212"/>
      <c r="AC32" s="213"/>
      <c r="AD32" s="213"/>
      <c r="AE32" s="213"/>
      <c r="AF32" s="213"/>
      <c r="AG32" s="213"/>
      <c r="AH32" s="213"/>
      <c r="AI32" s="213"/>
      <c r="AJ32" s="213"/>
      <c r="AK32" s="831"/>
      <c r="AL32" s="832"/>
      <c r="AM32" s="832"/>
      <c r="AN32" s="832"/>
      <c r="AO32" s="833"/>
      <c r="AP32" s="2"/>
      <c r="AQ32" s="161">
        <f t="shared" ref="AQ32" si="9">IF(P37="材質劣化",2,IF(P37="漏水",3,1))</f>
        <v>1</v>
      </c>
      <c r="AR32" s="3"/>
      <c r="AS32" s="842"/>
      <c r="AT32" s="842"/>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row>
    <row r="33" spans="1:86" ht="12" customHeight="1" x14ac:dyDescent="0.15">
      <c r="A33" s="2"/>
      <c r="B33" s="904"/>
      <c r="C33" s="850"/>
      <c r="D33" s="848"/>
      <c r="E33" s="848"/>
      <c r="F33" s="848"/>
      <c r="G33" s="848"/>
      <c r="H33" s="848"/>
      <c r="I33" s="848"/>
      <c r="J33" s="849"/>
      <c r="K33" s="68">
        <v>23</v>
      </c>
      <c r="L33" s="816"/>
      <c r="M33" s="817"/>
      <c r="N33" s="816"/>
      <c r="O33" s="817"/>
      <c r="P33" s="816"/>
      <c r="Q33" s="817"/>
      <c r="R33" s="816"/>
      <c r="S33" s="688"/>
      <c r="T33" s="817"/>
      <c r="U33" s="816"/>
      <c r="V33" s="817"/>
      <c r="W33" s="816"/>
      <c r="X33" s="817"/>
      <c r="Y33" s="211"/>
      <c r="Z33" s="212"/>
      <c r="AA33" s="212"/>
      <c r="AB33" s="212"/>
      <c r="AC33" s="213"/>
      <c r="AD33" s="213"/>
      <c r="AE33" s="213"/>
      <c r="AF33" s="213"/>
      <c r="AG33" s="213"/>
      <c r="AH33" s="213"/>
      <c r="AI33" s="213"/>
      <c r="AJ33" s="213"/>
      <c r="AK33" s="831"/>
      <c r="AL33" s="832"/>
      <c r="AM33" s="832"/>
      <c r="AN33" s="832"/>
      <c r="AO33" s="833"/>
      <c r="AP33" s="2"/>
      <c r="AQ33" s="161">
        <f t="shared" ref="AQ33" si="10">IF(P33="材質劣化",2,IF(P33="漏水",3,1))</f>
        <v>1</v>
      </c>
      <c r="AR33" s="3"/>
      <c r="AS33" s="843"/>
      <c r="AT33" s="84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row>
    <row r="34" spans="1:86" ht="12" customHeight="1" x14ac:dyDescent="0.15">
      <c r="A34" s="2"/>
      <c r="B34" s="904"/>
      <c r="C34" s="850"/>
      <c r="D34" s="848"/>
      <c r="E34" s="848"/>
      <c r="F34" s="848"/>
      <c r="G34" s="848"/>
      <c r="H34" s="848"/>
      <c r="I34" s="848"/>
      <c r="J34" s="849"/>
      <c r="K34" s="68">
        <v>24</v>
      </c>
      <c r="L34" s="816"/>
      <c r="M34" s="817"/>
      <c r="N34" s="816"/>
      <c r="O34" s="817"/>
      <c r="P34" s="816"/>
      <c r="Q34" s="817"/>
      <c r="R34" s="816"/>
      <c r="S34" s="688"/>
      <c r="T34" s="817"/>
      <c r="U34" s="816"/>
      <c r="V34" s="817"/>
      <c r="W34" s="816"/>
      <c r="X34" s="817"/>
      <c r="Y34" s="211"/>
      <c r="Z34" s="212"/>
      <c r="AA34" s="212"/>
      <c r="AB34" s="212"/>
      <c r="AC34" s="213"/>
      <c r="AD34" s="213"/>
      <c r="AE34" s="213"/>
      <c r="AF34" s="213"/>
      <c r="AG34" s="213"/>
      <c r="AH34" s="213"/>
      <c r="AI34" s="213"/>
      <c r="AJ34" s="213"/>
      <c r="AK34" s="831"/>
      <c r="AL34" s="832"/>
      <c r="AM34" s="832"/>
      <c r="AN34" s="832"/>
      <c r="AO34" s="833"/>
      <c r="AP34" s="2"/>
      <c r="AQ34" s="161">
        <f t="shared" ref="AQ34" si="11">IF(P36="材質劣化",2,IF(P36="漏水",3,1))</f>
        <v>1</v>
      </c>
      <c r="AR34" s="3"/>
      <c r="AS34" s="841"/>
      <c r="AT34" s="841"/>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row>
    <row r="35" spans="1:86" ht="12" customHeight="1" x14ac:dyDescent="0.15">
      <c r="A35" s="2"/>
      <c r="B35" s="904"/>
      <c r="C35" s="850"/>
      <c r="D35" s="848"/>
      <c r="E35" s="848"/>
      <c r="F35" s="848"/>
      <c r="G35" s="848"/>
      <c r="H35" s="848"/>
      <c r="I35" s="848"/>
      <c r="J35" s="849"/>
      <c r="K35" s="836" t="s">
        <v>377</v>
      </c>
      <c r="L35" s="822" t="s">
        <v>181</v>
      </c>
      <c r="M35" s="822"/>
      <c r="N35" s="822"/>
      <c r="O35" s="822"/>
      <c r="P35" s="822"/>
      <c r="Q35" s="822"/>
      <c r="R35" s="822"/>
      <c r="S35" s="822"/>
      <c r="T35" s="822"/>
      <c r="U35" s="822"/>
      <c r="V35" s="822"/>
      <c r="W35" s="822"/>
      <c r="X35" s="822"/>
      <c r="Y35" s="828" t="s">
        <v>331</v>
      </c>
      <c r="Z35" s="829"/>
      <c r="AA35" s="829"/>
      <c r="AB35" s="830"/>
      <c r="AC35" s="108">
        <f t="shared" ref="AC35:AD35" si="12">SUM(AC11:AC34)</f>
        <v>0</v>
      </c>
      <c r="AD35" s="108">
        <f t="shared" si="12"/>
        <v>0</v>
      </c>
      <c r="AE35" s="108">
        <f>SUM(AE11:AE34)</f>
        <v>0</v>
      </c>
      <c r="AF35" s="108">
        <f t="shared" ref="AF35:AJ35" si="13">SUM(AF11:AF34)</f>
        <v>0</v>
      </c>
      <c r="AG35" s="108">
        <f t="shared" si="13"/>
        <v>0</v>
      </c>
      <c r="AH35" s="108">
        <f t="shared" si="13"/>
        <v>0</v>
      </c>
      <c r="AI35" s="108">
        <f t="shared" si="13"/>
        <v>0</v>
      </c>
      <c r="AJ35" s="109">
        <f t="shared" si="13"/>
        <v>0</v>
      </c>
      <c r="AK35" s="822" t="s">
        <v>456</v>
      </c>
      <c r="AL35" s="822"/>
      <c r="AM35" s="823" t="s">
        <v>505</v>
      </c>
      <c r="AN35" s="823"/>
      <c r="AO35" s="823"/>
      <c r="AP35" s="2"/>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row>
    <row r="36" spans="1:86" ht="12" customHeight="1" x14ac:dyDescent="0.15">
      <c r="A36" s="2"/>
      <c r="B36" s="904"/>
      <c r="C36" s="850"/>
      <c r="D36" s="848"/>
      <c r="E36" s="848"/>
      <c r="F36" s="848"/>
      <c r="G36" s="848"/>
      <c r="H36" s="848"/>
      <c r="I36" s="848"/>
      <c r="J36" s="849"/>
      <c r="K36" s="837"/>
      <c r="L36" s="862" t="s">
        <v>332</v>
      </c>
      <c r="M36" s="868"/>
      <c r="N36" s="863"/>
      <c r="O36" s="862" t="s">
        <v>556</v>
      </c>
      <c r="P36" s="868"/>
      <c r="Q36" s="868"/>
      <c r="R36" s="868"/>
      <c r="S36" s="868"/>
      <c r="T36" s="868"/>
      <c r="U36" s="868"/>
      <c r="V36" s="868"/>
      <c r="W36" s="868"/>
      <c r="X36" s="863"/>
      <c r="Y36" s="40" t="s">
        <v>21</v>
      </c>
      <c r="Z36" s="37" t="s">
        <v>22</v>
      </c>
      <c r="AA36" s="37" t="s">
        <v>329</v>
      </c>
      <c r="AB36" s="37" t="s">
        <v>330</v>
      </c>
      <c r="AC36" s="37" t="s">
        <v>21</v>
      </c>
      <c r="AD36" s="37" t="s">
        <v>22</v>
      </c>
      <c r="AE36" s="37" t="s">
        <v>329</v>
      </c>
      <c r="AF36" s="37" t="s">
        <v>330</v>
      </c>
      <c r="AG36" s="37" t="s">
        <v>21</v>
      </c>
      <c r="AH36" s="37" t="s">
        <v>22</v>
      </c>
      <c r="AI36" s="37" t="s">
        <v>329</v>
      </c>
      <c r="AJ36" s="57" t="s">
        <v>330</v>
      </c>
      <c r="AK36" s="822"/>
      <c r="AL36" s="822"/>
      <c r="AM36" s="823"/>
      <c r="AN36" s="823"/>
      <c r="AO36" s="823"/>
      <c r="AP36" s="2"/>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row>
    <row r="37" spans="1:86" ht="14.25" customHeight="1" x14ac:dyDescent="0.15">
      <c r="A37" s="2"/>
      <c r="B37" s="904"/>
      <c r="C37" s="850"/>
      <c r="D37" s="848"/>
      <c r="E37" s="848"/>
      <c r="F37" s="848"/>
      <c r="G37" s="848"/>
      <c r="H37" s="848"/>
      <c r="I37" s="848"/>
      <c r="J37" s="849"/>
      <c r="K37" s="837"/>
      <c r="L37" s="864"/>
      <c r="M37" s="886"/>
      <c r="N37" s="865"/>
      <c r="O37" s="864"/>
      <c r="P37" s="886"/>
      <c r="Q37" s="886"/>
      <c r="R37" s="886"/>
      <c r="S37" s="886"/>
      <c r="T37" s="886"/>
      <c r="U37" s="886"/>
      <c r="V37" s="886"/>
      <c r="W37" s="886"/>
      <c r="X37" s="865"/>
      <c r="Y37" s="818">
        <f>IF(COUNTIF(Y11:Y34,"〇")&gt;0,1,0)</f>
        <v>0</v>
      </c>
      <c r="Z37" s="818">
        <f t="shared" ref="Z37:AB37" si="14">IF(COUNTIF(Z11:Z34,"〇")&gt;0,1,0)</f>
        <v>0</v>
      </c>
      <c r="AA37" s="818">
        <f t="shared" si="14"/>
        <v>0</v>
      </c>
      <c r="AB37" s="818">
        <f t="shared" si="14"/>
        <v>0</v>
      </c>
      <c r="AC37" s="818">
        <f>COUNTA(AC11:AC34)</f>
        <v>0</v>
      </c>
      <c r="AD37" s="818">
        <f t="shared" ref="AD37:AI37" si="15">COUNTA(AD11:AD34)</f>
        <v>0</v>
      </c>
      <c r="AE37" s="818">
        <f t="shared" si="15"/>
        <v>0</v>
      </c>
      <c r="AF37" s="818">
        <f t="shared" si="15"/>
        <v>0</v>
      </c>
      <c r="AG37" s="818">
        <f t="shared" si="15"/>
        <v>0</v>
      </c>
      <c r="AH37" s="818">
        <f t="shared" si="15"/>
        <v>0</v>
      </c>
      <c r="AI37" s="818">
        <f t="shared" si="15"/>
        <v>0</v>
      </c>
      <c r="AJ37" s="818">
        <f>COUNTA(AJ11:AJ34)</f>
        <v>0</v>
      </c>
      <c r="AK37" s="822"/>
      <c r="AL37" s="822"/>
      <c r="AM37" s="823"/>
      <c r="AN37" s="823"/>
      <c r="AO37" s="823"/>
      <c r="AP37" s="2"/>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row>
    <row r="38" spans="1:86" ht="14.25" customHeight="1" x14ac:dyDescent="0.15">
      <c r="A38" s="2"/>
      <c r="B38" s="904"/>
      <c r="C38" s="850"/>
      <c r="D38" s="848"/>
      <c r="E38" s="848"/>
      <c r="F38" s="848"/>
      <c r="G38" s="848"/>
      <c r="H38" s="848"/>
      <c r="I38" s="848"/>
      <c r="J38" s="849"/>
      <c r="K38" s="837"/>
      <c r="L38" s="866"/>
      <c r="M38" s="869"/>
      <c r="N38" s="867"/>
      <c r="O38" s="866"/>
      <c r="P38" s="869"/>
      <c r="Q38" s="869"/>
      <c r="R38" s="869"/>
      <c r="S38" s="869"/>
      <c r="T38" s="869"/>
      <c r="U38" s="869"/>
      <c r="V38" s="869"/>
      <c r="W38" s="869"/>
      <c r="X38" s="867"/>
      <c r="Y38" s="818"/>
      <c r="Z38" s="818"/>
      <c r="AA38" s="818"/>
      <c r="AB38" s="818"/>
      <c r="AC38" s="818"/>
      <c r="AD38" s="818"/>
      <c r="AE38" s="818"/>
      <c r="AF38" s="818"/>
      <c r="AG38" s="818"/>
      <c r="AH38" s="818"/>
      <c r="AI38" s="818"/>
      <c r="AJ38" s="818"/>
      <c r="AK38" s="822"/>
      <c r="AL38" s="822"/>
      <c r="AM38" s="823"/>
      <c r="AN38" s="823"/>
      <c r="AO38" s="823"/>
      <c r="AP38" s="2"/>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row>
    <row r="39" spans="1:86" ht="12" customHeight="1" x14ac:dyDescent="0.15">
      <c r="A39" s="2"/>
      <c r="B39" s="904"/>
      <c r="C39" s="850"/>
      <c r="D39" s="848"/>
      <c r="E39" s="848"/>
      <c r="F39" s="848"/>
      <c r="G39" s="848"/>
      <c r="H39" s="848"/>
      <c r="I39" s="848"/>
      <c r="J39" s="848"/>
      <c r="K39" s="834" t="s">
        <v>557</v>
      </c>
      <c r="L39" s="838" t="s">
        <v>669</v>
      </c>
      <c r="M39" s="839"/>
      <c r="N39" s="839"/>
      <c r="O39" s="839"/>
      <c r="P39" s="839"/>
      <c r="Q39" s="839"/>
      <c r="R39" s="839"/>
      <c r="S39" s="839"/>
      <c r="T39" s="839"/>
      <c r="U39" s="839"/>
      <c r="V39" s="839"/>
      <c r="W39" s="839"/>
      <c r="X39" s="839"/>
      <c r="Y39" s="839"/>
      <c r="Z39" s="839"/>
      <c r="AA39" s="839"/>
      <c r="AB39" s="839"/>
      <c r="AC39" s="839"/>
      <c r="AD39" s="839"/>
      <c r="AE39" s="839"/>
      <c r="AF39" s="839"/>
      <c r="AG39" s="839"/>
      <c r="AH39" s="839"/>
      <c r="AI39" s="839"/>
      <c r="AJ39" s="839"/>
      <c r="AK39" s="820"/>
      <c r="AL39" s="820"/>
      <c r="AM39" s="820"/>
      <c r="AN39" s="820"/>
      <c r="AO39" s="821"/>
      <c r="AP39" s="2"/>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row>
    <row r="40" spans="1:86" ht="12" customHeight="1" x14ac:dyDescent="0.15">
      <c r="A40" s="2"/>
      <c r="B40" s="904"/>
      <c r="C40" s="850"/>
      <c r="D40" s="848"/>
      <c r="E40" s="848"/>
      <c r="F40" s="848"/>
      <c r="G40" s="848"/>
      <c r="H40" s="848"/>
      <c r="I40" s="848"/>
      <c r="J40" s="848"/>
      <c r="K40" s="835"/>
      <c r="L40" s="820"/>
      <c r="M40" s="820"/>
      <c r="N40" s="820"/>
      <c r="O40" s="820"/>
      <c r="P40" s="820"/>
      <c r="Q40" s="820"/>
      <c r="R40" s="820"/>
      <c r="S40" s="820"/>
      <c r="T40" s="820"/>
      <c r="U40" s="820"/>
      <c r="V40" s="820"/>
      <c r="W40" s="820"/>
      <c r="X40" s="820"/>
      <c r="Y40" s="820"/>
      <c r="Z40" s="820"/>
      <c r="AA40" s="820"/>
      <c r="AB40" s="820"/>
      <c r="AC40" s="820"/>
      <c r="AD40" s="820"/>
      <c r="AE40" s="820"/>
      <c r="AF40" s="820"/>
      <c r="AG40" s="820"/>
      <c r="AH40" s="820"/>
      <c r="AI40" s="820"/>
      <c r="AJ40" s="820"/>
      <c r="AK40" s="820"/>
      <c r="AL40" s="820"/>
      <c r="AM40" s="820"/>
      <c r="AN40" s="820"/>
      <c r="AO40" s="821"/>
      <c r="AP40" s="2"/>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row>
    <row r="41" spans="1:86" ht="12" customHeight="1" x14ac:dyDescent="0.15">
      <c r="A41" s="2"/>
      <c r="B41" s="904"/>
      <c r="C41" s="850"/>
      <c r="D41" s="848"/>
      <c r="E41" s="848"/>
      <c r="F41" s="848"/>
      <c r="G41" s="848"/>
      <c r="H41" s="848"/>
      <c r="I41" s="848"/>
      <c r="J41" s="848"/>
      <c r="K41" s="835"/>
      <c r="L41" s="820"/>
      <c r="M41" s="820"/>
      <c r="N41" s="820"/>
      <c r="O41" s="820"/>
      <c r="P41" s="820"/>
      <c r="Q41" s="820"/>
      <c r="R41" s="820"/>
      <c r="S41" s="820"/>
      <c r="T41" s="820"/>
      <c r="U41" s="820"/>
      <c r="V41" s="820"/>
      <c r="W41" s="820"/>
      <c r="X41" s="820"/>
      <c r="Y41" s="820"/>
      <c r="Z41" s="820"/>
      <c r="AA41" s="820"/>
      <c r="AB41" s="820"/>
      <c r="AC41" s="820"/>
      <c r="AD41" s="820"/>
      <c r="AE41" s="820"/>
      <c r="AF41" s="820"/>
      <c r="AG41" s="820"/>
      <c r="AH41" s="820"/>
      <c r="AI41" s="820"/>
      <c r="AJ41" s="820"/>
      <c r="AK41" s="820"/>
      <c r="AL41" s="820"/>
      <c r="AM41" s="820"/>
      <c r="AN41" s="820"/>
      <c r="AO41" s="821"/>
      <c r="AP41" s="2"/>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row>
    <row r="42" spans="1:86" ht="12" customHeight="1" x14ac:dyDescent="0.15">
      <c r="A42" s="2"/>
      <c r="B42" s="904"/>
      <c r="C42" s="850"/>
      <c r="D42" s="848"/>
      <c r="E42" s="848"/>
      <c r="F42" s="848"/>
      <c r="G42" s="848"/>
      <c r="H42" s="848"/>
      <c r="I42" s="848"/>
      <c r="J42" s="848"/>
      <c r="K42" s="835"/>
      <c r="L42" s="826"/>
      <c r="M42" s="826"/>
      <c r="N42" s="826"/>
      <c r="O42" s="826"/>
      <c r="P42" s="826"/>
      <c r="Q42" s="826"/>
      <c r="R42" s="826"/>
      <c r="S42" s="826"/>
      <c r="T42" s="826"/>
      <c r="U42" s="826"/>
      <c r="V42" s="826"/>
      <c r="W42" s="826"/>
      <c r="X42" s="826"/>
      <c r="Y42" s="826"/>
      <c r="Z42" s="826"/>
      <c r="AA42" s="826"/>
      <c r="AB42" s="826"/>
      <c r="AC42" s="826"/>
      <c r="AD42" s="826"/>
      <c r="AE42" s="826"/>
      <c r="AF42" s="826"/>
      <c r="AG42" s="826"/>
      <c r="AH42" s="826"/>
      <c r="AI42" s="826"/>
      <c r="AJ42" s="826"/>
      <c r="AK42" s="826"/>
      <c r="AL42" s="826"/>
      <c r="AM42" s="826"/>
      <c r="AN42" s="826"/>
      <c r="AO42" s="827"/>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2"/>
      <c r="CE42" s="2"/>
      <c r="CF42" s="2"/>
      <c r="CG42" s="2"/>
      <c r="CH42" s="2"/>
    </row>
    <row r="43" spans="1:86" ht="12" customHeight="1" x14ac:dyDescent="0.15">
      <c r="A43" s="2"/>
      <c r="B43" s="904"/>
      <c r="C43" s="850"/>
      <c r="D43" s="848"/>
      <c r="E43" s="848"/>
      <c r="F43" s="848"/>
      <c r="G43" s="848"/>
      <c r="H43" s="848"/>
      <c r="I43" s="848"/>
      <c r="J43" s="849"/>
      <c r="K43" s="824" t="s">
        <v>333</v>
      </c>
      <c r="L43" s="824"/>
      <c r="M43" s="824"/>
      <c r="N43" s="824"/>
      <c r="O43" s="824"/>
      <c r="P43" s="824"/>
      <c r="Q43" s="824"/>
      <c r="R43" s="824"/>
      <c r="S43" s="824"/>
      <c r="T43" s="824"/>
      <c r="U43" s="824"/>
      <c r="V43" s="824"/>
      <c r="W43" s="824"/>
      <c r="X43" s="824"/>
      <c r="Y43" s="824"/>
      <c r="Z43" s="824"/>
      <c r="AA43" s="824"/>
      <c r="AB43" s="824"/>
      <c r="AC43" s="824"/>
      <c r="AD43" s="824"/>
      <c r="AE43" s="824"/>
      <c r="AF43" s="824"/>
      <c r="AG43" s="824"/>
      <c r="AH43" s="824"/>
      <c r="AI43" s="824"/>
      <c r="AJ43" s="824"/>
      <c r="AK43" s="824"/>
      <c r="AL43" s="824"/>
      <c r="AM43" s="824"/>
      <c r="AN43" s="824"/>
      <c r="AO43" s="824"/>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2"/>
      <c r="CE43" s="2"/>
      <c r="CF43" s="2"/>
      <c r="CG43" s="2"/>
      <c r="CH43" s="2"/>
    </row>
    <row r="44" spans="1:86" ht="12" customHeight="1" x14ac:dyDescent="0.15">
      <c r="A44" s="2"/>
      <c r="B44" s="904"/>
      <c r="C44" s="850"/>
      <c r="D44" s="848"/>
      <c r="E44" s="848"/>
      <c r="F44" s="848"/>
      <c r="G44" s="848"/>
      <c r="H44" s="848"/>
      <c r="I44" s="848"/>
      <c r="J44" s="849"/>
      <c r="K44" s="819" t="s">
        <v>412</v>
      </c>
      <c r="L44" s="820"/>
      <c r="M44" s="820"/>
      <c r="N44" s="820"/>
      <c r="O44" s="820"/>
      <c r="P44" s="820"/>
      <c r="Q44" s="820"/>
      <c r="R44" s="820"/>
      <c r="S44" s="820"/>
      <c r="T44" s="820"/>
      <c r="U44" s="820"/>
      <c r="V44" s="820"/>
      <c r="W44" s="820"/>
      <c r="X44" s="820"/>
      <c r="Y44" s="820"/>
      <c r="Z44" s="820"/>
      <c r="AA44" s="820"/>
      <c r="AB44" s="820"/>
      <c r="AC44" s="820"/>
      <c r="AD44" s="820"/>
      <c r="AE44" s="820"/>
      <c r="AF44" s="820"/>
      <c r="AG44" s="820"/>
      <c r="AH44" s="820"/>
      <c r="AI44" s="820"/>
      <c r="AJ44" s="820"/>
      <c r="AK44" s="820"/>
      <c r="AL44" s="820"/>
      <c r="AM44" s="820"/>
      <c r="AN44" s="820"/>
      <c r="AO44" s="821"/>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2"/>
      <c r="CE44" s="2"/>
      <c r="CF44" s="2"/>
      <c r="CG44" s="2"/>
      <c r="CH44" s="2"/>
    </row>
    <row r="45" spans="1:86" ht="12" customHeight="1" x14ac:dyDescent="0.15">
      <c r="A45" s="2"/>
      <c r="B45" s="481"/>
      <c r="C45" s="851"/>
      <c r="D45" s="852"/>
      <c r="E45" s="852"/>
      <c r="F45" s="852"/>
      <c r="G45" s="852"/>
      <c r="H45" s="852"/>
      <c r="I45" s="852"/>
      <c r="J45" s="853"/>
      <c r="K45" s="825" t="s">
        <v>555</v>
      </c>
      <c r="L45" s="826"/>
      <c r="M45" s="826"/>
      <c r="N45" s="826"/>
      <c r="O45" s="826"/>
      <c r="P45" s="826"/>
      <c r="Q45" s="826"/>
      <c r="R45" s="826"/>
      <c r="S45" s="826"/>
      <c r="T45" s="826"/>
      <c r="U45" s="826"/>
      <c r="V45" s="826"/>
      <c r="W45" s="826"/>
      <c r="X45" s="826"/>
      <c r="Y45" s="826"/>
      <c r="Z45" s="826"/>
      <c r="AA45" s="826"/>
      <c r="AB45" s="826"/>
      <c r="AC45" s="826"/>
      <c r="AD45" s="826"/>
      <c r="AE45" s="826"/>
      <c r="AF45" s="826"/>
      <c r="AG45" s="826"/>
      <c r="AH45" s="826"/>
      <c r="AI45" s="826"/>
      <c r="AJ45" s="826"/>
      <c r="AK45" s="826"/>
      <c r="AL45" s="826"/>
      <c r="AM45" s="826"/>
      <c r="AN45" s="826"/>
      <c r="AO45" s="827"/>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2"/>
      <c r="CE45" s="2"/>
      <c r="CF45" s="2"/>
      <c r="CG45" s="2"/>
      <c r="CH45" s="2"/>
    </row>
    <row r="46" spans="1:86" ht="12" customHeight="1" x14ac:dyDescent="0.2">
      <c r="A46" s="2"/>
      <c r="B46" s="2" t="s">
        <v>405</v>
      </c>
      <c r="C46" s="91"/>
      <c r="D46" s="91"/>
      <c r="E46" s="91"/>
      <c r="F46" s="91"/>
      <c r="G46" s="91"/>
      <c r="H46" s="91"/>
      <c r="I46" s="91"/>
      <c r="J46" s="9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2"/>
      <c r="CE46" s="2"/>
      <c r="CF46" s="2"/>
      <c r="CG46" s="2"/>
      <c r="CH46" s="2"/>
    </row>
    <row r="47" spans="1:86" ht="12" customHeight="1" x14ac:dyDescent="0.15">
      <c r="A47" s="2"/>
      <c r="B47" s="2" t="s">
        <v>446</v>
      </c>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2"/>
      <c r="CE47" s="2"/>
      <c r="CF47" s="2"/>
      <c r="CG47" s="2"/>
      <c r="CH47" s="2"/>
    </row>
    <row r="48" spans="1:86" ht="12" customHeight="1" x14ac:dyDescent="0.15">
      <c r="A48" s="2"/>
      <c r="B48" s="2" t="s">
        <v>447</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2"/>
      <c r="CE48" s="2"/>
      <c r="CF48" s="2"/>
      <c r="CG48" s="2"/>
      <c r="CH48" s="2"/>
    </row>
    <row r="49" spans="1:86" ht="12" customHeight="1" x14ac:dyDescent="0.15">
      <c r="A49" s="2"/>
      <c r="B49" s="2" t="s">
        <v>448</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2"/>
      <c r="CE49" s="2"/>
      <c r="CF49" s="2"/>
      <c r="CG49" s="2"/>
      <c r="CH49" s="2"/>
    </row>
    <row r="50" spans="1:86" ht="12" customHeight="1" x14ac:dyDescent="0.15">
      <c r="A50" s="2"/>
      <c r="B50" s="2" t="s">
        <v>334</v>
      </c>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39"/>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row>
    <row r="51" spans="1:86" ht="12" customHeight="1" x14ac:dyDescent="0.15">
      <c r="A51" s="2"/>
      <c r="B51" s="2" t="s">
        <v>449</v>
      </c>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39"/>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row>
    <row r="52" spans="1:86" ht="12" customHeight="1" x14ac:dyDescent="0.15">
      <c r="A52" s="2"/>
      <c r="B52" s="2" t="s">
        <v>335</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39"/>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row>
    <row r="53" spans="1:86" ht="12" customHeight="1" x14ac:dyDescent="0.15">
      <c r="A53" s="2"/>
      <c r="B53" s="2" t="s">
        <v>441</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39"/>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row>
  </sheetData>
  <mergeCells count="251">
    <mergeCell ref="K43:AO43"/>
    <mergeCell ref="K44:AO44"/>
    <mergeCell ref="K45:AO45"/>
    <mergeCell ref="AF37:AF38"/>
    <mergeCell ref="AG37:AG38"/>
    <mergeCell ref="AH37:AH38"/>
    <mergeCell ref="AI37:AI38"/>
    <mergeCell ref="AJ37:AJ38"/>
    <mergeCell ref="K39:K42"/>
    <mergeCell ref="L39:AO42"/>
    <mergeCell ref="Z37:Z38"/>
    <mergeCell ref="AA37:AA38"/>
    <mergeCell ref="AB37:AB38"/>
    <mergeCell ref="AC37:AC38"/>
    <mergeCell ref="AD37:AD38"/>
    <mergeCell ref="AE37:AE38"/>
    <mergeCell ref="AK34:AO34"/>
    <mergeCell ref="AS34:AT34"/>
    <mergeCell ref="K35:K38"/>
    <mergeCell ref="L35:X35"/>
    <mergeCell ref="Y35:AB35"/>
    <mergeCell ref="AK35:AL38"/>
    <mergeCell ref="AM35:AO38"/>
    <mergeCell ref="L36:N38"/>
    <mergeCell ref="O36:X38"/>
    <mergeCell ref="Y37:Y38"/>
    <mergeCell ref="L34:M34"/>
    <mergeCell ref="N34:O34"/>
    <mergeCell ref="P34:Q34"/>
    <mergeCell ref="R34:T34"/>
    <mergeCell ref="U34:V34"/>
    <mergeCell ref="W34:X34"/>
    <mergeCell ref="AS32:AT32"/>
    <mergeCell ref="L33:M33"/>
    <mergeCell ref="N33:O33"/>
    <mergeCell ref="P33:Q33"/>
    <mergeCell ref="R33:T33"/>
    <mergeCell ref="U33:V33"/>
    <mergeCell ref="W33:X33"/>
    <mergeCell ref="AK33:AO33"/>
    <mergeCell ref="AS33:AT33"/>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R12:T12"/>
    <mergeCell ref="U12:V12"/>
    <mergeCell ref="W12:X12"/>
    <mergeCell ref="AK12:AO12"/>
    <mergeCell ref="L11:M11"/>
    <mergeCell ref="N11:O11"/>
    <mergeCell ref="P11:Q11"/>
    <mergeCell ref="R11:T11"/>
    <mergeCell ref="U11:V11"/>
    <mergeCell ref="W11:X11"/>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N5:S5"/>
    <mergeCell ref="Y5:AF5"/>
    <mergeCell ref="BW3:BZ3"/>
    <mergeCell ref="CA3:CD3"/>
    <mergeCell ref="CE3:CH3"/>
    <mergeCell ref="B4:D4"/>
    <mergeCell ref="E4:J4"/>
    <mergeCell ref="K4:M4"/>
    <mergeCell ref="N4:S4"/>
    <mergeCell ref="T4:X5"/>
    <mergeCell ref="Y4:AF4"/>
    <mergeCell ref="AG4:AJ5"/>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s>
  <phoneticPr fontId="7"/>
  <conditionalFormatting sqref="Y11:AB28 AG11:AJ28">
    <cfRule type="expression" dxfId="20" priority="3">
      <formula>$AQ11=2</formula>
    </cfRule>
  </conditionalFormatting>
  <conditionalFormatting sqref="Y29:AB29 AG29:AJ29">
    <cfRule type="expression" dxfId="19" priority="16">
      <formula>$AQ28=2</formula>
    </cfRule>
  </conditionalFormatting>
  <conditionalFormatting sqref="Y30:AB31 AG30:AJ31">
    <cfRule type="expression" dxfId="18" priority="13">
      <formula>$AQ28=2</formula>
    </cfRule>
  </conditionalFormatting>
  <conditionalFormatting sqref="Y32:AB32 AG32:AJ32">
    <cfRule type="expression" dxfId="17" priority="10">
      <formula>$AQ29=2</formula>
    </cfRule>
  </conditionalFormatting>
  <conditionalFormatting sqref="Y33:AB33 AG33:AJ33">
    <cfRule type="expression" dxfId="16" priority="7">
      <formula>$AQ29=2</formula>
    </cfRule>
  </conditionalFormatting>
  <conditionalFormatting sqref="Y34:AB34 AG34:AJ34">
    <cfRule type="expression" dxfId="15" priority="4">
      <formula>$AQ29=2</formula>
    </cfRule>
  </conditionalFormatting>
  <conditionalFormatting sqref="Y11:AF28">
    <cfRule type="expression" dxfId="14" priority="2">
      <formula>$AQ11=3</formula>
    </cfRule>
  </conditionalFormatting>
  <conditionalFormatting sqref="Y29:AF29">
    <cfRule type="expression" dxfId="13" priority="17">
      <formula>$AQ28=3</formula>
    </cfRule>
  </conditionalFormatting>
  <conditionalFormatting sqref="Y30:AF31">
    <cfRule type="expression" dxfId="12" priority="14">
      <formula>$AQ28=3</formula>
    </cfRule>
  </conditionalFormatting>
  <conditionalFormatting sqref="Y32:AF32">
    <cfRule type="expression" dxfId="11" priority="11">
      <formula>$AQ29=3</formula>
    </cfRule>
  </conditionalFormatting>
  <conditionalFormatting sqref="Y33:AF33">
    <cfRule type="expression" dxfId="10" priority="8">
      <formula>$AQ29=3</formula>
    </cfRule>
  </conditionalFormatting>
  <conditionalFormatting sqref="Y34:AF34">
    <cfRule type="expression" dxfId="9" priority="5">
      <formula>$AQ29=3</formula>
    </cfRule>
  </conditionalFormatting>
  <conditionalFormatting sqref="AC11:AJ28">
    <cfRule type="expression" dxfId="8" priority="1">
      <formula>$AQ11=1</formula>
    </cfRule>
  </conditionalFormatting>
  <conditionalFormatting sqref="AC29:AJ29">
    <cfRule type="expression" dxfId="7" priority="18">
      <formula>$AQ28=1</formula>
    </cfRule>
  </conditionalFormatting>
  <conditionalFormatting sqref="AC30:AJ31">
    <cfRule type="expression" dxfId="6" priority="15">
      <formula>$AQ28=1</formula>
    </cfRule>
  </conditionalFormatting>
  <conditionalFormatting sqref="AC32:AJ32">
    <cfRule type="expression" dxfId="5" priority="12">
      <formula>$AQ29=1</formula>
    </cfRule>
  </conditionalFormatting>
  <conditionalFormatting sqref="AC33:AJ33">
    <cfRule type="expression" dxfId="4" priority="9">
      <formula>$AQ29=1</formula>
    </cfRule>
  </conditionalFormatting>
  <conditionalFormatting sqref="AC34:AJ34">
    <cfRule type="expression" dxfId="3" priority="6">
      <formula>$AQ29=1</formula>
    </cfRule>
  </conditionalFormatting>
  <dataValidations count="2">
    <dataValidation type="list" allowBlank="1" showInputMessage="1" showErrorMessage="1" sqref="Y11:AB34" xr:uid="{05F3C5B2-FD21-4FFE-8599-B754FE851CE1}">
      <formula1>"〇,"</formula1>
    </dataValidation>
    <dataValidation type="list" allowBlank="1" showInputMessage="1" showErrorMessage="1" sqref="N11:O34" xr:uid="{3D62E4B5-0B4D-47BC-8D6F-8EFC6DB3E524}">
      <formula1>INDIRECT(L11)</formula1>
    </dataValidation>
  </dataValidations>
  <printOptions horizontalCentered="1" verticalCentered="1"/>
  <pageMargins left="0.19685039370078738" right="0.19685039370078738" top="0.19685039370078738" bottom="0.19685039370078738" header="0.31496062992125989" footer="0.31496062992125989"/>
  <pageSetup paperSize="9" scale="89" orientation="landscape"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484D4FAB-9693-4E9E-9CBA-5E38B59D89E5}">
          <x14:formula1>
            <xm:f>'(参考)リスト'!$G$16:$G$19</xm:f>
          </x14:formula1>
          <xm:sqref>AM35:AO38</xm:sqref>
        </x14:dataValidation>
        <x14:dataValidation type="list" allowBlank="1" showInputMessage="1" showErrorMessage="1" xr:uid="{F28B1214-571F-46AD-A003-0F42F718767D}">
          <x14:formula1>
            <xm:f>'(参考)リスト'!$B$16:$B$21</xm:f>
          </x14:formula1>
          <xm:sqref>L11:M34</xm:sqref>
        </x14:dataValidation>
        <x14:dataValidation type="list" allowBlank="1" showInputMessage="1" showErrorMessage="1" xr:uid="{B0A64292-8280-41D6-A2DB-3ED993B39305}">
          <x14:formula1>
            <xm:f>'(参考)リスト'!$E$16:$E$27</xm:f>
          </x14:formula1>
          <xm:sqref>R11:T34</xm:sqref>
        </x14:dataValidation>
        <x14:dataValidation type="list" allowBlank="1" showInputMessage="1" showErrorMessage="1" xr:uid="{7A89E4D7-CD35-486E-B536-CEBC8E164439}">
          <x14:formula1>
            <xm:f>'(参考)リスト'!$D$16:$D$18</xm:f>
          </x14:formula1>
          <xm:sqref>P11:Q34</xm:sqref>
        </x14:dataValidation>
        <x14:dataValidation type="list" allowBlank="1" showInputMessage="1" showErrorMessage="1" xr:uid="{76F3736A-45ED-4E14-A190-FA7A50423E8C}">
          <x14:formula1>
            <xm:f>'(参考)リスト'!$F$16:$F$21</xm:f>
          </x14:formula1>
          <xm:sqref>U11:X34</xm:sqref>
        </x14:dataValidation>
      </x14:dataValidations>
    </ext>
  </extLst>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B2:BM21"/>
  <sheetViews>
    <sheetView showGridLines="0" view="pageBreakPreview" zoomScaleNormal="100" zoomScaleSheetLayoutView="100" workbookViewId="0"/>
  </sheetViews>
  <sheetFormatPr defaultColWidth="8.875" defaultRowHeight="13.5" x14ac:dyDescent="0.15"/>
  <cols>
    <col min="1" max="1" width="1.875" style="152" customWidth="1"/>
    <col min="2" max="60" width="2.25" style="112" customWidth="1"/>
    <col min="61" max="61" width="0.625" style="112" customWidth="1"/>
    <col min="62" max="62" width="2.25" style="112" customWidth="1"/>
    <col min="63" max="63" width="1" style="112" customWidth="1"/>
    <col min="64" max="65" width="2.25" style="112" customWidth="1"/>
    <col min="66" max="16384" width="8.875" style="152"/>
  </cols>
  <sheetData>
    <row r="2" spans="2:63" s="111" customFormat="1" ht="14.25" customHeight="1" x14ac:dyDescent="0.15">
      <c r="B2" s="110" t="s">
        <v>450</v>
      </c>
    </row>
    <row r="3" spans="2:63" s="111" customFormat="1" ht="17.25" customHeight="1" x14ac:dyDescent="0.15">
      <c r="B3" s="947" t="s">
        <v>17</v>
      </c>
      <c r="C3" s="948"/>
      <c r="D3" s="948"/>
      <c r="E3" s="949"/>
      <c r="F3" s="944" t="s">
        <v>674</v>
      </c>
      <c r="G3" s="945"/>
      <c r="H3" s="945"/>
      <c r="I3" s="945"/>
      <c r="J3" s="945"/>
      <c r="K3" s="945"/>
      <c r="L3" s="945"/>
      <c r="M3" s="945"/>
      <c r="N3" s="945"/>
      <c r="O3" s="945"/>
      <c r="P3" s="945"/>
      <c r="Q3" s="945"/>
      <c r="R3" s="945"/>
      <c r="S3" s="945"/>
      <c r="T3" s="946"/>
      <c r="U3" s="935" t="s">
        <v>192</v>
      </c>
      <c r="V3" s="936"/>
      <c r="W3" s="936"/>
      <c r="X3" s="937"/>
      <c r="Y3" s="937"/>
      <c r="Z3" s="956" t="s">
        <v>602</v>
      </c>
      <c r="AA3" s="957"/>
      <c r="AB3" s="957"/>
      <c r="AC3" s="957"/>
      <c r="AD3" s="957"/>
      <c r="AE3" s="957"/>
      <c r="AF3" s="957"/>
      <c r="AG3" s="957"/>
      <c r="AH3" s="958"/>
      <c r="AI3" s="959" t="s">
        <v>452</v>
      </c>
      <c r="AJ3" s="960"/>
      <c r="AK3" s="960"/>
      <c r="AL3" s="960"/>
      <c r="AM3" s="960"/>
      <c r="AN3" s="961"/>
      <c r="AO3" s="938" t="s">
        <v>608</v>
      </c>
      <c r="AP3" s="939"/>
      <c r="AQ3" s="939"/>
      <c r="AR3" s="939"/>
      <c r="AS3" s="939"/>
      <c r="AT3" s="939"/>
      <c r="AU3" s="939"/>
      <c r="AV3" s="940"/>
      <c r="AW3" s="923" t="s">
        <v>185</v>
      </c>
      <c r="AX3" s="924"/>
      <c r="AY3" s="924"/>
      <c r="AZ3" s="924"/>
      <c r="BA3" s="924"/>
      <c r="BB3" s="925"/>
      <c r="BC3" s="929">
        <v>45848</v>
      </c>
      <c r="BD3" s="930"/>
      <c r="BE3" s="930"/>
      <c r="BF3" s="930"/>
      <c r="BG3" s="930"/>
      <c r="BH3" s="930"/>
      <c r="BI3" s="930"/>
      <c r="BJ3" s="930"/>
      <c r="BK3" s="931"/>
    </row>
    <row r="4" spans="2:63" s="111" customFormat="1" ht="17.25" customHeight="1" x14ac:dyDescent="0.15">
      <c r="B4" s="950" t="s">
        <v>191</v>
      </c>
      <c r="C4" s="951"/>
      <c r="D4" s="951"/>
      <c r="E4" s="952"/>
      <c r="F4" s="953" t="s">
        <v>600</v>
      </c>
      <c r="G4" s="954"/>
      <c r="H4" s="954"/>
      <c r="I4" s="954"/>
      <c r="J4" s="954"/>
      <c r="K4" s="954"/>
      <c r="L4" s="954"/>
      <c r="M4" s="954"/>
      <c r="N4" s="954"/>
      <c r="O4" s="954"/>
      <c r="P4" s="954"/>
      <c r="Q4" s="954"/>
      <c r="R4" s="954"/>
      <c r="S4" s="954"/>
      <c r="T4" s="955"/>
      <c r="U4" s="935" t="s">
        <v>238</v>
      </c>
      <c r="V4" s="936"/>
      <c r="W4" s="936"/>
      <c r="X4" s="937"/>
      <c r="Y4" s="937"/>
      <c r="Z4" s="956" t="s">
        <v>604</v>
      </c>
      <c r="AA4" s="957"/>
      <c r="AB4" s="957"/>
      <c r="AC4" s="957"/>
      <c r="AD4" s="957"/>
      <c r="AE4" s="957"/>
      <c r="AF4" s="957"/>
      <c r="AG4" s="957"/>
      <c r="AH4" s="958"/>
      <c r="AI4" s="962"/>
      <c r="AJ4" s="963"/>
      <c r="AK4" s="963"/>
      <c r="AL4" s="963"/>
      <c r="AM4" s="963"/>
      <c r="AN4" s="964"/>
      <c r="AO4" s="941" t="s">
        <v>609</v>
      </c>
      <c r="AP4" s="942"/>
      <c r="AQ4" s="942"/>
      <c r="AR4" s="942"/>
      <c r="AS4" s="942"/>
      <c r="AT4" s="942"/>
      <c r="AU4" s="942"/>
      <c r="AV4" s="943"/>
      <c r="AW4" s="926"/>
      <c r="AX4" s="927"/>
      <c r="AY4" s="927"/>
      <c r="AZ4" s="927"/>
      <c r="BA4" s="927"/>
      <c r="BB4" s="928"/>
      <c r="BC4" s="932"/>
      <c r="BD4" s="933"/>
      <c r="BE4" s="933"/>
      <c r="BF4" s="933"/>
      <c r="BG4" s="933"/>
      <c r="BH4" s="933"/>
      <c r="BI4" s="933"/>
      <c r="BJ4" s="933"/>
      <c r="BK4" s="934"/>
    </row>
    <row r="5" spans="2:63" ht="42.75" customHeight="1" x14ac:dyDescent="0.15">
      <c r="B5" s="922" t="s">
        <v>190</v>
      </c>
      <c r="C5" s="909"/>
      <c r="D5" s="909"/>
      <c r="E5" s="909"/>
      <c r="F5" s="909"/>
      <c r="G5" s="910"/>
      <c r="H5" s="908" t="s">
        <v>189</v>
      </c>
      <c r="I5" s="909"/>
      <c r="J5" s="909"/>
      <c r="K5" s="909"/>
      <c r="L5" s="909"/>
      <c r="M5" s="909"/>
      <c r="N5" s="909"/>
      <c r="O5" s="910"/>
      <c r="P5" s="911" t="s">
        <v>552</v>
      </c>
      <c r="Q5" s="855"/>
      <c r="R5" s="855"/>
      <c r="S5" s="855"/>
      <c r="T5" s="855"/>
      <c r="U5" s="855"/>
      <c r="V5" s="855"/>
      <c r="W5" s="855"/>
      <c r="X5" s="855"/>
      <c r="Y5" s="855"/>
      <c r="Z5" s="855"/>
      <c r="AA5" s="855"/>
      <c r="AB5" s="855"/>
      <c r="AC5" s="855"/>
      <c r="AD5" s="855"/>
      <c r="AE5" s="855"/>
      <c r="AF5" s="855"/>
      <c r="AG5" s="855"/>
      <c r="AH5" s="855"/>
      <c r="AI5" s="855"/>
      <c r="AJ5" s="855"/>
      <c r="AK5" s="855"/>
      <c r="AL5" s="855"/>
      <c r="AM5" s="855"/>
      <c r="AN5" s="911" t="s">
        <v>188</v>
      </c>
      <c r="AO5" s="855"/>
      <c r="AP5" s="855"/>
      <c r="AQ5" s="855"/>
      <c r="AR5" s="855"/>
      <c r="AS5" s="855"/>
      <c r="AT5" s="855"/>
      <c r="AU5" s="855"/>
      <c r="AV5" s="855"/>
      <c r="AW5" s="855"/>
      <c r="AX5" s="855"/>
      <c r="AY5" s="855"/>
      <c r="AZ5" s="855"/>
      <c r="BA5" s="855"/>
      <c r="BB5" s="855"/>
      <c r="BC5" s="855"/>
      <c r="BD5" s="855"/>
      <c r="BE5" s="855"/>
      <c r="BF5" s="855"/>
      <c r="BG5" s="855"/>
      <c r="BH5" s="855"/>
      <c r="BI5" s="855"/>
      <c r="BJ5" s="855"/>
      <c r="BK5" s="856"/>
    </row>
    <row r="6" spans="2:63" ht="29.25" customHeight="1" x14ac:dyDescent="0.15">
      <c r="B6" s="905"/>
      <c r="C6" s="906"/>
      <c r="D6" s="906"/>
      <c r="E6" s="906"/>
      <c r="F6" s="906"/>
      <c r="G6" s="907"/>
      <c r="H6" s="920"/>
      <c r="I6" s="921"/>
      <c r="J6" s="921"/>
      <c r="K6" s="921"/>
      <c r="L6" s="921"/>
      <c r="M6" s="921"/>
      <c r="N6" s="921"/>
      <c r="O6" s="921"/>
      <c r="P6" s="912"/>
      <c r="Q6" s="913"/>
      <c r="R6" s="913"/>
      <c r="S6" s="913"/>
      <c r="T6" s="913"/>
      <c r="U6" s="913"/>
      <c r="V6" s="913"/>
      <c r="W6" s="913"/>
      <c r="X6" s="913"/>
      <c r="Y6" s="913"/>
      <c r="Z6" s="913"/>
      <c r="AA6" s="913"/>
      <c r="AB6" s="913"/>
      <c r="AC6" s="913"/>
      <c r="AD6" s="913"/>
      <c r="AE6" s="913"/>
      <c r="AF6" s="913"/>
      <c r="AG6" s="913"/>
      <c r="AH6" s="913"/>
      <c r="AI6" s="913"/>
      <c r="AJ6" s="913"/>
      <c r="AK6" s="913"/>
      <c r="AL6" s="913"/>
      <c r="AM6" s="913"/>
      <c r="AN6" s="914"/>
      <c r="AO6" s="915"/>
      <c r="AP6" s="915"/>
      <c r="AQ6" s="915"/>
      <c r="AR6" s="915"/>
      <c r="AS6" s="915"/>
      <c r="AT6" s="915"/>
      <c r="AU6" s="915"/>
      <c r="AV6" s="915"/>
      <c r="AW6" s="915"/>
      <c r="AX6" s="915"/>
      <c r="AY6" s="915"/>
      <c r="AZ6" s="915"/>
      <c r="BA6" s="915"/>
      <c r="BB6" s="915"/>
      <c r="BC6" s="915"/>
      <c r="BD6" s="915"/>
      <c r="BE6" s="915"/>
      <c r="BF6" s="915"/>
      <c r="BG6" s="915"/>
      <c r="BH6" s="915"/>
      <c r="BI6" s="915"/>
      <c r="BJ6" s="915"/>
      <c r="BK6" s="916"/>
    </row>
    <row r="7" spans="2:63" ht="29.25" customHeight="1" x14ac:dyDescent="0.15">
      <c r="B7" s="905"/>
      <c r="C7" s="906"/>
      <c r="D7" s="906"/>
      <c r="E7" s="906"/>
      <c r="F7" s="906"/>
      <c r="G7" s="907"/>
      <c r="H7" s="920"/>
      <c r="I7" s="921"/>
      <c r="J7" s="921"/>
      <c r="K7" s="921"/>
      <c r="L7" s="921"/>
      <c r="M7" s="921"/>
      <c r="N7" s="921"/>
      <c r="O7" s="921"/>
      <c r="P7" s="912"/>
      <c r="Q7" s="913"/>
      <c r="R7" s="913"/>
      <c r="S7" s="913"/>
      <c r="T7" s="913"/>
      <c r="U7" s="913"/>
      <c r="V7" s="913"/>
      <c r="W7" s="913"/>
      <c r="X7" s="913"/>
      <c r="Y7" s="913"/>
      <c r="Z7" s="913"/>
      <c r="AA7" s="913"/>
      <c r="AB7" s="913"/>
      <c r="AC7" s="913"/>
      <c r="AD7" s="913"/>
      <c r="AE7" s="913"/>
      <c r="AF7" s="913"/>
      <c r="AG7" s="913"/>
      <c r="AH7" s="913"/>
      <c r="AI7" s="913"/>
      <c r="AJ7" s="913"/>
      <c r="AK7" s="913"/>
      <c r="AL7" s="913"/>
      <c r="AM7" s="913"/>
      <c r="AN7" s="914"/>
      <c r="AO7" s="915"/>
      <c r="AP7" s="915"/>
      <c r="AQ7" s="915"/>
      <c r="AR7" s="915"/>
      <c r="AS7" s="915"/>
      <c r="AT7" s="915"/>
      <c r="AU7" s="915"/>
      <c r="AV7" s="915"/>
      <c r="AW7" s="915"/>
      <c r="AX7" s="915"/>
      <c r="AY7" s="915"/>
      <c r="AZ7" s="915"/>
      <c r="BA7" s="915"/>
      <c r="BB7" s="915"/>
      <c r="BC7" s="915"/>
      <c r="BD7" s="915"/>
      <c r="BE7" s="915"/>
      <c r="BF7" s="915"/>
      <c r="BG7" s="915"/>
      <c r="BH7" s="915"/>
      <c r="BI7" s="915"/>
      <c r="BJ7" s="915"/>
      <c r="BK7" s="916"/>
    </row>
    <row r="8" spans="2:63" ht="29.25" customHeight="1" x14ac:dyDescent="0.15">
      <c r="B8" s="905"/>
      <c r="C8" s="906"/>
      <c r="D8" s="906"/>
      <c r="E8" s="906"/>
      <c r="F8" s="906"/>
      <c r="G8" s="907"/>
      <c r="H8" s="920"/>
      <c r="I8" s="921"/>
      <c r="J8" s="921"/>
      <c r="K8" s="921"/>
      <c r="L8" s="921"/>
      <c r="M8" s="921"/>
      <c r="N8" s="921"/>
      <c r="O8" s="921"/>
      <c r="P8" s="917"/>
      <c r="Q8" s="918"/>
      <c r="R8" s="918"/>
      <c r="S8" s="918"/>
      <c r="T8" s="918"/>
      <c r="U8" s="918"/>
      <c r="V8" s="918"/>
      <c r="W8" s="918"/>
      <c r="X8" s="918"/>
      <c r="Y8" s="918"/>
      <c r="Z8" s="918"/>
      <c r="AA8" s="918"/>
      <c r="AB8" s="918"/>
      <c r="AC8" s="918"/>
      <c r="AD8" s="918"/>
      <c r="AE8" s="918"/>
      <c r="AF8" s="918"/>
      <c r="AG8" s="918"/>
      <c r="AH8" s="918"/>
      <c r="AI8" s="918"/>
      <c r="AJ8" s="918"/>
      <c r="AK8" s="918"/>
      <c r="AL8" s="918"/>
      <c r="AM8" s="918"/>
      <c r="AN8" s="917"/>
      <c r="AO8" s="918"/>
      <c r="AP8" s="918"/>
      <c r="AQ8" s="918"/>
      <c r="AR8" s="918"/>
      <c r="AS8" s="918"/>
      <c r="AT8" s="918"/>
      <c r="AU8" s="918"/>
      <c r="AV8" s="918"/>
      <c r="AW8" s="918"/>
      <c r="AX8" s="918"/>
      <c r="AY8" s="918"/>
      <c r="AZ8" s="918"/>
      <c r="BA8" s="918"/>
      <c r="BB8" s="918"/>
      <c r="BC8" s="918"/>
      <c r="BD8" s="918"/>
      <c r="BE8" s="918"/>
      <c r="BF8" s="918"/>
      <c r="BG8" s="918"/>
      <c r="BH8" s="918"/>
      <c r="BI8" s="918"/>
      <c r="BJ8" s="918"/>
      <c r="BK8" s="919"/>
    </row>
    <row r="9" spans="2:63" ht="29.25" customHeight="1" x14ac:dyDescent="0.15">
      <c r="B9" s="905"/>
      <c r="C9" s="906"/>
      <c r="D9" s="906"/>
      <c r="E9" s="906"/>
      <c r="F9" s="906"/>
      <c r="G9" s="907"/>
      <c r="H9" s="920"/>
      <c r="I9" s="921"/>
      <c r="J9" s="921"/>
      <c r="K9" s="921"/>
      <c r="L9" s="921"/>
      <c r="M9" s="921"/>
      <c r="N9" s="921"/>
      <c r="O9" s="921"/>
      <c r="P9" s="917"/>
      <c r="Q9" s="918"/>
      <c r="R9" s="918"/>
      <c r="S9" s="918"/>
      <c r="T9" s="918"/>
      <c r="U9" s="918"/>
      <c r="V9" s="918"/>
      <c r="W9" s="918"/>
      <c r="X9" s="918"/>
      <c r="Y9" s="918"/>
      <c r="Z9" s="918"/>
      <c r="AA9" s="918"/>
      <c r="AB9" s="918"/>
      <c r="AC9" s="918"/>
      <c r="AD9" s="918"/>
      <c r="AE9" s="918"/>
      <c r="AF9" s="918"/>
      <c r="AG9" s="918"/>
      <c r="AH9" s="918"/>
      <c r="AI9" s="918"/>
      <c r="AJ9" s="918"/>
      <c r="AK9" s="918"/>
      <c r="AL9" s="918"/>
      <c r="AM9" s="918"/>
      <c r="AN9" s="917"/>
      <c r="AO9" s="918"/>
      <c r="AP9" s="918"/>
      <c r="AQ9" s="918"/>
      <c r="AR9" s="918"/>
      <c r="AS9" s="918"/>
      <c r="AT9" s="918"/>
      <c r="AU9" s="918"/>
      <c r="AV9" s="918"/>
      <c r="AW9" s="918"/>
      <c r="AX9" s="918"/>
      <c r="AY9" s="918"/>
      <c r="AZ9" s="918"/>
      <c r="BA9" s="918"/>
      <c r="BB9" s="918"/>
      <c r="BC9" s="918"/>
      <c r="BD9" s="918"/>
      <c r="BE9" s="918"/>
      <c r="BF9" s="918"/>
      <c r="BG9" s="918"/>
      <c r="BH9" s="918"/>
      <c r="BI9" s="918"/>
      <c r="BJ9" s="918"/>
      <c r="BK9" s="919"/>
    </row>
    <row r="10" spans="2:63" ht="29.25" customHeight="1" x14ac:dyDescent="0.15">
      <c r="B10" s="905"/>
      <c r="C10" s="906"/>
      <c r="D10" s="906"/>
      <c r="E10" s="906"/>
      <c r="F10" s="906"/>
      <c r="G10" s="907"/>
      <c r="H10" s="920"/>
      <c r="I10" s="921"/>
      <c r="J10" s="921"/>
      <c r="K10" s="921"/>
      <c r="L10" s="921"/>
      <c r="M10" s="921"/>
      <c r="N10" s="921"/>
      <c r="O10" s="921"/>
      <c r="P10" s="917"/>
      <c r="Q10" s="918"/>
      <c r="R10" s="918"/>
      <c r="S10" s="918"/>
      <c r="T10" s="918"/>
      <c r="U10" s="918"/>
      <c r="V10" s="918"/>
      <c r="W10" s="918"/>
      <c r="X10" s="918"/>
      <c r="Y10" s="918"/>
      <c r="Z10" s="918"/>
      <c r="AA10" s="918"/>
      <c r="AB10" s="918"/>
      <c r="AC10" s="918"/>
      <c r="AD10" s="918"/>
      <c r="AE10" s="918"/>
      <c r="AF10" s="918"/>
      <c r="AG10" s="918"/>
      <c r="AH10" s="918"/>
      <c r="AI10" s="918"/>
      <c r="AJ10" s="918"/>
      <c r="AK10" s="918"/>
      <c r="AL10" s="918"/>
      <c r="AM10" s="918"/>
      <c r="AN10" s="917"/>
      <c r="AO10" s="918"/>
      <c r="AP10" s="918"/>
      <c r="AQ10" s="918"/>
      <c r="AR10" s="918"/>
      <c r="AS10" s="918"/>
      <c r="AT10" s="918"/>
      <c r="AU10" s="918"/>
      <c r="AV10" s="918"/>
      <c r="AW10" s="918"/>
      <c r="AX10" s="918"/>
      <c r="AY10" s="918"/>
      <c r="AZ10" s="918"/>
      <c r="BA10" s="918"/>
      <c r="BB10" s="918"/>
      <c r="BC10" s="918"/>
      <c r="BD10" s="918"/>
      <c r="BE10" s="918"/>
      <c r="BF10" s="918"/>
      <c r="BG10" s="918"/>
      <c r="BH10" s="918"/>
      <c r="BI10" s="918"/>
      <c r="BJ10" s="918"/>
      <c r="BK10" s="919"/>
    </row>
    <row r="11" spans="2:63" ht="29.25" customHeight="1" x14ac:dyDescent="0.15">
      <c r="B11" s="905"/>
      <c r="C11" s="906"/>
      <c r="D11" s="906"/>
      <c r="E11" s="906"/>
      <c r="F11" s="906"/>
      <c r="G11" s="907"/>
      <c r="H11" s="920"/>
      <c r="I11" s="921"/>
      <c r="J11" s="921"/>
      <c r="K11" s="921"/>
      <c r="L11" s="921"/>
      <c r="M11" s="921"/>
      <c r="N11" s="921"/>
      <c r="O11" s="921"/>
      <c r="P11" s="917"/>
      <c r="Q11" s="918"/>
      <c r="R11" s="918"/>
      <c r="S11" s="918"/>
      <c r="T11" s="918"/>
      <c r="U11" s="918"/>
      <c r="V11" s="918"/>
      <c r="W11" s="918"/>
      <c r="X11" s="918"/>
      <c r="Y11" s="918"/>
      <c r="Z11" s="918"/>
      <c r="AA11" s="918"/>
      <c r="AB11" s="918"/>
      <c r="AC11" s="918"/>
      <c r="AD11" s="918"/>
      <c r="AE11" s="918"/>
      <c r="AF11" s="918"/>
      <c r="AG11" s="918"/>
      <c r="AH11" s="918"/>
      <c r="AI11" s="918"/>
      <c r="AJ11" s="918"/>
      <c r="AK11" s="918"/>
      <c r="AL11" s="918"/>
      <c r="AM11" s="918"/>
      <c r="AN11" s="917"/>
      <c r="AO11" s="918"/>
      <c r="AP11" s="918"/>
      <c r="AQ11" s="918"/>
      <c r="AR11" s="918"/>
      <c r="AS11" s="918"/>
      <c r="AT11" s="918"/>
      <c r="AU11" s="918"/>
      <c r="AV11" s="918"/>
      <c r="AW11" s="918"/>
      <c r="AX11" s="918"/>
      <c r="AY11" s="918"/>
      <c r="AZ11" s="918"/>
      <c r="BA11" s="918"/>
      <c r="BB11" s="918"/>
      <c r="BC11" s="918"/>
      <c r="BD11" s="918"/>
      <c r="BE11" s="918"/>
      <c r="BF11" s="918"/>
      <c r="BG11" s="918"/>
      <c r="BH11" s="918"/>
      <c r="BI11" s="918"/>
      <c r="BJ11" s="918"/>
      <c r="BK11" s="919"/>
    </row>
    <row r="12" spans="2:63" ht="29.25" customHeight="1" x14ac:dyDescent="0.15">
      <c r="B12" s="905"/>
      <c r="C12" s="906"/>
      <c r="D12" s="906"/>
      <c r="E12" s="906"/>
      <c r="F12" s="906"/>
      <c r="G12" s="907"/>
      <c r="H12" s="920"/>
      <c r="I12" s="921"/>
      <c r="J12" s="921"/>
      <c r="K12" s="921"/>
      <c r="L12" s="921"/>
      <c r="M12" s="921"/>
      <c r="N12" s="921"/>
      <c r="O12" s="921"/>
      <c r="P12" s="917"/>
      <c r="Q12" s="918"/>
      <c r="R12" s="918"/>
      <c r="S12" s="918"/>
      <c r="T12" s="918"/>
      <c r="U12" s="918"/>
      <c r="V12" s="918"/>
      <c r="W12" s="918"/>
      <c r="X12" s="918"/>
      <c r="Y12" s="918"/>
      <c r="Z12" s="918"/>
      <c r="AA12" s="918"/>
      <c r="AB12" s="918"/>
      <c r="AC12" s="918"/>
      <c r="AD12" s="918"/>
      <c r="AE12" s="918"/>
      <c r="AF12" s="918"/>
      <c r="AG12" s="918"/>
      <c r="AH12" s="918"/>
      <c r="AI12" s="918"/>
      <c r="AJ12" s="918"/>
      <c r="AK12" s="918"/>
      <c r="AL12" s="918"/>
      <c r="AM12" s="918"/>
      <c r="AN12" s="917"/>
      <c r="AO12" s="918"/>
      <c r="AP12" s="918"/>
      <c r="AQ12" s="918"/>
      <c r="AR12" s="918"/>
      <c r="AS12" s="918"/>
      <c r="AT12" s="918"/>
      <c r="AU12" s="918"/>
      <c r="AV12" s="918"/>
      <c r="AW12" s="918"/>
      <c r="AX12" s="918"/>
      <c r="AY12" s="918"/>
      <c r="AZ12" s="918"/>
      <c r="BA12" s="918"/>
      <c r="BB12" s="918"/>
      <c r="BC12" s="918"/>
      <c r="BD12" s="918"/>
      <c r="BE12" s="918"/>
      <c r="BF12" s="918"/>
      <c r="BG12" s="918"/>
      <c r="BH12" s="918"/>
      <c r="BI12" s="918"/>
      <c r="BJ12" s="918"/>
      <c r="BK12" s="919"/>
    </row>
    <row r="13" spans="2:63" ht="29.25" customHeight="1" x14ac:dyDescent="0.15">
      <c r="B13" s="905"/>
      <c r="C13" s="906"/>
      <c r="D13" s="906"/>
      <c r="E13" s="906"/>
      <c r="F13" s="906"/>
      <c r="G13" s="907"/>
      <c r="H13" s="920"/>
      <c r="I13" s="921"/>
      <c r="J13" s="921"/>
      <c r="K13" s="921"/>
      <c r="L13" s="921"/>
      <c r="M13" s="921"/>
      <c r="N13" s="921"/>
      <c r="O13" s="921"/>
      <c r="P13" s="917"/>
      <c r="Q13" s="918"/>
      <c r="R13" s="918"/>
      <c r="S13" s="918"/>
      <c r="T13" s="918"/>
      <c r="U13" s="918"/>
      <c r="V13" s="918"/>
      <c r="W13" s="918"/>
      <c r="X13" s="918"/>
      <c r="Y13" s="918"/>
      <c r="Z13" s="918"/>
      <c r="AA13" s="918"/>
      <c r="AB13" s="918"/>
      <c r="AC13" s="918"/>
      <c r="AD13" s="918"/>
      <c r="AE13" s="918"/>
      <c r="AF13" s="918"/>
      <c r="AG13" s="918"/>
      <c r="AH13" s="918"/>
      <c r="AI13" s="918"/>
      <c r="AJ13" s="918"/>
      <c r="AK13" s="918"/>
      <c r="AL13" s="918"/>
      <c r="AM13" s="918"/>
      <c r="AN13" s="917"/>
      <c r="AO13" s="918"/>
      <c r="AP13" s="918"/>
      <c r="AQ13" s="918"/>
      <c r="AR13" s="918"/>
      <c r="AS13" s="918"/>
      <c r="AT13" s="918"/>
      <c r="AU13" s="918"/>
      <c r="AV13" s="918"/>
      <c r="AW13" s="918"/>
      <c r="AX13" s="918"/>
      <c r="AY13" s="918"/>
      <c r="AZ13" s="918"/>
      <c r="BA13" s="918"/>
      <c r="BB13" s="918"/>
      <c r="BC13" s="918"/>
      <c r="BD13" s="918"/>
      <c r="BE13" s="918"/>
      <c r="BF13" s="918"/>
      <c r="BG13" s="918"/>
      <c r="BH13" s="918"/>
      <c r="BI13" s="918"/>
      <c r="BJ13" s="918"/>
      <c r="BK13" s="919"/>
    </row>
    <row r="14" spans="2:63" ht="29.25" customHeight="1" x14ac:dyDescent="0.15">
      <c r="B14" s="905"/>
      <c r="C14" s="906"/>
      <c r="D14" s="906"/>
      <c r="E14" s="906"/>
      <c r="F14" s="906"/>
      <c r="G14" s="907"/>
      <c r="H14" s="920"/>
      <c r="I14" s="921"/>
      <c r="J14" s="921"/>
      <c r="K14" s="921"/>
      <c r="L14" s="921"/>
      <c r="M14" s="921"/>
      <c r="N14" s="921"/>
      <c r="O14" s="921"/>
      <c r="P14" s="917"/>
      <c r="Q14" s="918"/>
      <c r="R14" s="918"/>
      <c r="S14" s="918"/>
      <c r="T14" s="918"/>
      <c r="U14" s="918"/>
      <c r="V14" s="918"/>
      <c r="W14" s="918"/>
      <c r="X14" s="918"/>
      <c r="Y14" s="918"/>
      <c r="Z14" s="918"/>
      <c r="AA14" s="918"/>
      <c r="AB14" s="918"/>
      <c r="AC14" s="918"/>
      <c r="AD14" s="918"/>
      <c r="AE14" s="918"/>
      <c r="AF14" s="918"/>
      <c r="AG14" s="918"/>
      <c r="AH14" s="918"/>
      <c r="AI14" s="918"/>
      <c r="AJ14" s="918"/>
      <c r="AK14" s="918"/>
      <c r="AL14" s="918"/>
      <c r="AM14" s="918"/>
      <c r="AN14" s="917"/>
      <c r="AO14" s="918"/>
      <c r="AP14" s="918"/>
      <c r="AQ14" s="918"/>
      <c r="AR14" s="918"/>
      <c r="AS14" s="918"/>
      <c r="AT14" s="918"/>
      <c r="AU14" s="918"/>
      <c r="AV14" s="918"/>
      <c r="AW14" s="918"/>
      <c r="AX14" s="918"/>
      <c r="AY14" s="918"/>
      <c r="AZ14" s="918"/>
      <c r="BA14" s="918"/>
      <c r="BB14" s="918"/>
      <c r="BC14" s="918"/>
      <c r="BD14" s="918"/>
      <c r="BE14" s="918"/>
      <c r="BF14" s="918"/>
      <c r="BG14" s="918"/>
      <c r="BH14" s="918"/>
      <c r="BI14" s="918"/>
      <c r="BJ14" s="918"/>
      <c r="BK14" s="919"/>
    </row>
    <row r="15" spans="2:63" ht="29.25" customHeight="1" x14ac:dyDescent="0.15">
      <c r="B15" s="905"/>
      <c r="C15" s="906"/>
      <c r="D15" s="906"/>
      <c r="E15" s="906"/>
      <c r="F15" s="906"/>
      <c r="G15" s="907"/>
      <c r="H15" s="920"/>
      <c r="I15" s="921"/>
      <c r="J15" s="921"/>
      <c r="K15" s="921"/>
      <c r="L15" s="921"/>
      <c r="M15" s="921"/>
      <c r="N15" s="921"/>
      <c r="O15" s="921"/>
      <c r="P15" s="917"/>
      <c r="Q15" s="918"/>
      <c r="R15" s="918"/>
      <c r="S15" s="918"/>
      <c r="T15" s="918"/>
      <c r="U15" s="918"/>
      <c r="V15" s="918"/>
      <c r="W15" s="918"/>
      <c r="X15" s="918"/>
      <c r="Y15" s="918"/>
      <c r="Z15" s="918"/>
      <c r="AA15" s="918"/>
      <c r="AB15" s="918"/>
      <c r="AC15" s="918"/>
      <c r="AD15" s="918"/>
      <c r="AE15" s="918"/>
      <c r="AF15" s="918"/>
      <c r="AG15" s="918"/>
      <c r="AH15" s="918"/>
      <c r="AI15" s="918"/>
      <c r="AJ15" s="918"/>
      <c r="AK15" s="918"/>
      <c r="AL15" s="918"/>
      <c r="AM15" s="918"/>
      <c r="AN15" s="917"/>
      <c r="AO15" s="918"/>
      <c r="AP15" s="918"/>
      <c r="AQ15" s="918"/>
      <c r="AR15" s="918"/>
      <c r="AS15" s="918"/>
      <c r="AT15" s="918"/>
      <c r="AU15" s="918"/>
      <c r="AV15" s="918"/>
      <c r="AW15" s="918"/>
      <c r="AX15" s="918"/>
      <c r="AY15" s="918"/>
      <c r="AZ15" s="918"/>
      <c r="BA15" s="918"/>
      <c r="BB15" s="918"/>
      <c r="BC15" s="918"/>
      <c r="BD15" s="918"/>
      <c r="BE15" s="918"/>
      <c r="BF15" s="918"/>
      <c r="BG15" s="918"/>
      <c r="BH15" s="918"/>
      <c r="BI15" s="918"/>
      <c r="BJ15" s="918"/>
      <c r="BK15" s="919"/>
    </row>
    <row r="16" spans="2:63" ht="29.25" customHeight="1" x14ac:dyDescent="0.15">
      <c r="B16" s="905"/>
      <c r="C16" s="906"/>
      <c r="D16" s="906"/>
      <c r="E16" s="906"/>
      <c r="F16" s="906"/>
      <c r="G16" s="907"/>
      <c r="H16" s="920"/>
      <c r="I16" s="921"/>
      <c r="J16" s="921"/>
      <c r="K16" s="921"/>
      <c r="L16" s="921"/>
      <c r="M16" s="921"/>
      <c r="N16" s="921"/>
      <c r="O16" s="921"/>
      <c r="P16" s="917"/>
      <c r="Q16" s="918"/>
      <c r="R16" s="918"/>
      <c r="S16" s="918"/>
      <c r="T16" s="918"/>
      <c r="U16" s="918"/>
      <c r="V16" s="918"/>
      <c r="W16" s="918"/>
      <c r="X16" s="918"/>
      <c r="Y16" s="918"/>
      <c r="Z16" s="918"/>
      <c r="AA16" s="918"/>
      <c r="AB16" s="918"/>
      <c r="AC16" s="918"/>
      <c r="AD16" s="918"/>
      <c r="AE16" s="918"/>
      <c r="AF16" s="918"/>
      <c r="AG16" s="918"/>
      <c r="AH16" s="918"/>
      <c r="AI16" s="918"/>
      <c r="AJ16" s="918"/>
      <c r="AK16" s="918"/>
      <c r="AL16" s="918"/>
      <c r="AM16" s="918"/>
      <c r="AN16" s="917"/>
      <c r="AO16" s="918"/>
      <c r="AP16" s="918"/>
      <c r="AQ16" s="918"/>
      <c r="AR16" s="918"/>
      <c r="AS16" s="918"/>
      <c r="AT16" s="918"/>
      <c r="AU16" s="918"/>
      <c r="AV16" s="918"/>
      <c r="AW16" s="918"/>
      <c r="AX16" s="918"/>
      <c r="AY16" s="918"/>
      <c r="AZ16" s="918"/>
      <c r="BA16" s="918"/>
      <c r="BB16" s="918"/>
      <c r="BC16" s="918"/>
      <c r="BD16" s="918"/>
      <c r="BE16" s="918"/>
      <c r="BF16" s="918"/>
      <c r="BG16" s="918"/>
      <c r="BH16" s="918"/>
      <c r="BI16" s="918"/>
      <c r="BJ16" s="918"/>
      <c r="BK16" s="919"/>
    </row>
    <row r="17" spans="2:63" ht="29.25" customHeight="1" x14ac:dyDescent="0.15">
      <c r="B17" s="905"/>
      <c r="C17" s="906"/>
      <c r="D17" s="906"/>
      <c r="E17" s="906"/>
      <c r="F17" s="906"/>
      <c r="G17" s="907"/>
      <c r="H17" s="920"/>
      <c r="I17" s="921"/>
      <c r="J17" s="921"/>
      <c r="K17" s="921"/>
      <c r="L17" s="921"/>
      <c r="M17" s="921"/>
      <c r="N17" s="921"/>
      <c r="O17" s="921"/>
      <c r="P17" s="917"/>
      <c r="Q17" s="918"/>
      <c r="R17" s="918"/>
      <c r="S17" s="918"/>
      <c r="T17" s="918"/>
      <c r="U17" s="918"/>
      <c r="V17" s="918"/>
      <c r="W17" s="918"/>
      <c r="X17" s="918"/>
      <c r="Y17" s="918"/>
      <c r="Z17" s="918"/>
      <c r="AA17" s="918"/>
      <c r="AB17" s="918"/>
      <c r="AC17" s="918"/>
      <c r="AD17" s="918"/>
      <c r="AE17" s="918"/>
      <c r="AF17" s="918"/>
      <c r="AG17" s="918"/>
      <c r="AH17" s="918"/>
      <c r="AI17" s="918"/>
      <c r="AJ17" s="918"/>
      <c r="AK17" s="918"/>
      <c r="AL17" s="918"/>
      <c r="AM17" s="918"/>
      <c r="AN17" s="917"/>
      <c r="AO17" s="918"/>
      <c r="AP17" s="918"/>
      <c r="AQ17" s="918"/>
      <c r="AR17" s="918"/>
      <c r="AS17" s="918"/>
      <c r="AT17" s="918"/>
      <c r="AU17" s="918"/>
      <c r="AV17" s="918"/>
      <c r="AW17" s="918"/>
      <c r="AX17" s="918"/>
      <c r="AY17" s="918"/>
      <c r="AZ17" s="918"/>
      <c r="BA17" s="918"/>
      <c r="BB17" s="918"/>
      <c r="BC17" s="918"/>
      <c r="BD17" s="918"/>
      <c r="BE17" s="918"/>
      <c r="BF17" s="918"/>
      <c r="BG17" s="918"/>
      <c r="BH17" s="918"/>
      <c r="BI17" s="918"/>
      <c r="BJ17" s="918"/>
      <c r="BK17" s="919"/>
    </row>
    <row r="18" spans="2:63" ht="29.25" customHeight="1" x14ac:dyDescent="0.15">
      <c r="B18" s="905"/>
      <c r="C18" s="906"/>
      <c r="D18" s="906"/>
      <c r="E18" s="906"/>
      <c r="F18" s="906"/>
      <c r="G18" s="907"/>
      <c r="H18" s="920"/>
      <c r="I18" s="921"/>
      <c r="J18" s="921"/>
      <c r="K18" s="921"/>
      <c r="L18" s="921"/>
      <c r="M18" s="921"/>
      <c r="N18" s="921"/>
      <c r="O18" s="921"/>
      <c r="P18" s="917"/>
      <c r="Q18" s="918"/>
      <c r="R18" s="918"/>
      <c r="S18" s="918"/>
      <c r="T18" s="918"/>
      <c r="U18" s="918"/>
      <c r="V18" s="918"/>
      <c r="W18" s="918"/>
      <c r="X18" s="918"/>
      <c r="Y18" s="918"/>
      <c r="Z18" s="918"/>
      <c r="AA18" s="918"/>
      <c r="AB18" s="918"/>
      <c r="AC18" s="918"/>
      <c r="AD18" s="918"/>
      <c r="AE18" s="918"/>
      <c r="AF18" s="918"/>
      <c r="AG18" s="918"/>
      <c r="AH18" s="918"/>
      <c r="AI18" s="918"/>
      <c r="AJ18" s="918"/>
      <c r="AK18" s="918"/>
      <c r="AL18" s="918"/>
      <c r="AM18" s="918"/>
      <c r="AN18" s="917"/>
      <c r="AO18" s="918"/>
      <c r="AP18" s="918"/>
      <c r="AQ18" s="918"/>
      <c r="AR18" s="918"/>
      <c r="AS18" s="918"/>
      <c r="AT18" s="918"/>
      <c r="AU18" s="918"/>
      <c r="AV18" s="918"/>
      <c r="AW18" s="918"/>
      <c r="AX18" s="918"/>
      <c r="AY18" s="918"/>
      <c r="AZ18" s="918"/>
      <c r="BA18" s="918"/>
      <c r="BB18" s="918"/>
      <c r="BC18" s="918"/>
      <c r="BD18" s="918"/>
      <c r="BE18" s="918"/>
      <c r="BF18" s="918"/>
      <c r="BG18" s="918"/>
      <c r="BH18" s="918"/>
      <c r="BI18" s="918"/>
      <c r="BJ18" s="918"/>
      <c r="BK18" s="919"/>
    </row>
    <row r="19" spans="2:63" ht="29.25" customHeight="1" x14ac:dyDescent="0.15">
      <c r="B19" s="905"/>
      <c r="C19" s="906"/>
      <c r="D19" s="906"/>
      <c r="E19" s="906"/>
      <c r="F19" s="906"/>
      <c r="G19" s="907"/>
      <c r="H19" s="920"/>
      <c r="I19" s="921"/>
      <c r="J19" s="921"/>
      <c r="K19" s="921"/>
      <c r="L19" s="921"/>
      <c r="M19" s="921"/>
      <c r="N19" s="921"/>
      <c r="O19" s="921"/>
      <c r="P19" s="917"/>
      <c r="Q19" s="918"/>
      <c r="R19" s="918"/>
      <c r="S19" s="918"/>
      <c r="T19" s="918"/>
      <c r="U19" s="918"/>
      <c r="V19" s="918"/>
      <c r="W19" s="918"/>
      <c r="X19" s="918"/>
      <c r="Y19" s="918"/>
      <c r="Z19" s="918"/>
      <c r="AA19" s="918"/>
      <c r="AB19" s="918"/>
      <c r="AC19" s="918"/>
      <c r="AD19" s="918"/>
      <c r="AE19" s="918"/>
      <c r="AF19" s="918"/>
      <c r="AG19" s="918"/>
      <c r="AH19" s="918"/>
      <c r="AI19" s="918"/>
      <c r="AJ19" s="918"/>
      <c r="AK19" s="918"/>
      <c r="AL19" s="918"/>
      <c r="AM19" s="918"/>
      <c r="AN19" s="917"/>
      <c r="AO19" s="918"/>
      <c r="AP19" s="918"/>
      <c r="AQ19" s="918"/>
      <c r="AR19" s="918"/>
      <c r="AS19" s="918"/>
      <c r="AT19" s="918"/>
      <c r="AU19" s="918"/>
      <c r="AV19" s="918"/>
      <c r="AW19" s="918"/>
      <c r="AX19" s="918"/>
      <c r="AY19" s="918"/>
      <c r="AZ19" s="918"/>
      <c r="BA19" s="918"/>
      <c r="BB19" s="918"/>
      <c r="BC19" s="918"/>
      <c r="BD19" s="918"/>
      <c r="BE19" s="918"/>
      <c r="BF19" s="918"/>
      <c r="BG19" s="918"/>
      <c r="BH19" s="918"/>
      <c r="BI19" s="918"/>
      <c r="BJ19" s="918"/>
      <c r="BK19" s="919"/>
    </row>
    <row r="20" spans="2:63" x14ac:dyDescent="0.15">
      <c r="D20" s="29" t="s">
        <v>458</v>
      </c>
    </row>
    <row r="21" spans="2:63" x14ac:dyDescent="0.15">
      <c r="D21" s="1" t="s">
        <v>372</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7"/>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0.19685039370078741" right="0.19685039370078741" top="0.39370078740157483" bottom="0.19685039370078741" header="0.51181102362204722" footer="0.27559055118110237"/>
  <pageSetup paperSize="9" fitToHeight="0"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7"/>
  <dimension ref="A1:AJ52"/>
  <sheetViews>
    <sheetView showGridLines="0" showZeros="0" view="pageBreakPreview" zoomScaleNormal="100" zoomScaleSheetLayoutView="100" workbookViewId="0"/>
  </sheetViews>
  <sheetFormatPr defaultColWidth="9" defaultRowHeight="12" x14ac:dyDescent="0.15"/>
  <cols>
    <col min="1" max="1" width="2.75" style="31" customWidth="1"/>
    <col min="2" max="3" width="5.75" style="30" customWidth="1"/>
    <col min="4" max="4" width="5.625" style="30" customWidth="1"/>
    <col min="5" max="16" width="4.75" style="31" customWidth="1"/>
    <col min="17" max="28" width="6.5" style="31" customWidth="1"/>
    <col min="29" max="29" width="4" style="31" customWidth="1"/>
    <col min="30" max="16384" width="9" style="31"/>
  </cols>
  <sheetData>
    <row r="1" spans="1:36" ht="20.25" customHeight="1" x14ac:dyDescent="0.15">
      <c r="B1" s="162" t="s">
        <v>461</v>
      </c>
    </row>
    <row r="2" spans="1:36" x14ac:dyDescent="0.15">
      <c r="B2" s="1032" t="s">
        <v>51</v>
      </c>
      <c r="C2" s="1032"/>
      <c r="D2" s="1032"/>
      <c r="E2" s="1032"/>
      <c r="F2" s="1028" t="s">
        <v>674</v>
      </c>
      <c r="G2" s="1029"/>
      <c r="H2" s="1029"/>
      <c r="I2" s="1029"/>
      <c r="J2" s="1029"/>
      <c r="K2" s="1029"/>
      <c r="L2" s="978" t="s">
        <v>50</v>
      </c>
      <c r="M2" s="978"/>
      <c r="N2" s="978"/>
      <c r="O2" s="1028" t="s">
        <v>602</v>
      </c>
      <c r="P2" s="1029"/>
      <c r="Q2" s="1029"/>
      <c r="R2" s="1029"/>
      <c r="S2" s="1029"/>
      <c r="T2" s="1024" t="s">
        <v>455</v>
      </c>
      <c r="U2" s="1025"/>
      <c r="V2" s="1009" t="s">
        <v>608</v>
      </c>
      <c r="W2" s="1010"/>
      <c r="X2" s="1011"/>
      <c r="Y2" s="1015" t="s">
        <v>404</v>
      </c>
      <c r="Z2" s="1017">
        <v>45848</v>
      </c>
      <c r="AA2" s="1018"/>
      <c r="AB2" s="1019"/>
    </row>
    <row r="3" spans="1:36" ht="12" customHeight="1" x14ac:dyDescent="0.15">
      <c r="A3" s="31" t="s">
        <v>49</v>
      </c>
      <c r="B3" s="1023" t="s">
        <v>48</v>
      </c>
      <c r="C3" s="1023"/>
      <c r="D3" s="1023"/>
      <c r="E3" s="1023"/>
      <c r="F3" s="1030" t="s">
        <v>600</v>
      </c>
      <c r="G3" s="1031"/>
      <c r="H3" s="1031"/>
      <c r="I3" s="1031"/>
      <c r="J3" s="1031"/>
      <c r="K3" s="1031"/>
      <c r="L3" s="978" t="s">
        <v>47</v>
      </c>
      <c r="M3" s="978"/>
      <c r="N3" s="978"/>
      <c r="O3" s="979" t="s">
        <v>604</v>
      </c>
      <c r="P3" s="980"/>
      <c r="Q3" s="980"/>
      <c r="R3" s="980"/>
      <c r="S3" s="980"/>
      <c r="T3" s="1026"/>
      <c r="U3" s="1027"/>
      <c r="V3" s="1012" t="s">
        <v>609</v>
      </c>
      <c r="W3" s="1013"/>
      <c r="X3" s="1014"/>
      <c r="Y3" s="1016"/>
      <c r="Z3" s="1020"/>
      <c r="AA3" s="1021"/>
      <c r="AB3" s="1022"/>
    </row>
    <row r="4" spans="1:36" ht="12" customHeight="1" x14ac:dyDescent="0.15">
      <c r="B4" s="981"/>
      <c r="C4" s="982"/>
      <c r="D4" s="982"/>
      <c r="E4" s="982"/>
      <c r="F4" s="982"/>
      <c r="G4" s="982"/>
      <c r="H4" s="982"/>
      <c r="I4" s="982"/>
      <c r="J4" s="982"/>
      <c r="K4" s="982"/>
      <c r="L4" s="982"/>
      <c r="M4" s="982"/>
      <c r="N4" s="982"/>
      <c r="O4" s="982"/>
      <c r="P4" s="982"/>
      <c r="Q4" s="982"/>
      <c r="R4" s="982"/>
      <c r="S4" s="982"/>
      <c r="T4" s="982"/>
      <c r="U4" s="982"/>
      <c r="V4" s="982"/>
      <c r="W4" s="982"/>
      <c r="X4" s="982"/>
      <c r="Y4" s="982"/>
      <c r="Z4" s="114"/>
      <c r="AA4" s="46"/>
      <c r="AB4" s="115"/>
      <c r="AC4" s="47"/>
      <c r="AD4" s="3"/>
      <c r="AE4" s="3"/>
      <c r="AF4" s="3"/>
      <c r="AG4" s="3"/>
      <c r="AH4" s="3"/>
      <c r="AI4" s="3"/>
      <c r="AJ4" s="3"/>
    </row>
    <row r="5" spans="1:36" ht="12.75" customHeight="1" thickBot="1" x14ac:dyDescent="0.2">
      <c r="B5" s="983" t="s">
        <v>410</v>
      </c>
      <c r="C5" s="984"/>
      <c r="D5" s="984"/>
      <c r="E5" s="984"/>
      <c r="F5" s="984"/>
      <c r="G5" s="984"/>
      <c r="H5" s="984"/>
      <c r="I5" s="984"/>
      <c r="J5" s="984"/>
      <c r="K5" s="984"/>
      <c r="L5" s="984"/>
      <c r="M5" s="984"/>
      <c r="N5" s="984"/>
      <c r="O5" s="984"/>
      <c r="P5" s="984"/>
      <c r="Q5" s="984"/>
      <c r="R5" s="984"/>
      <c r="S5" s="984"/>
      <c r="T5" s="984"/>
      <c r="U5" s="984"/>
      <c r="V5" s="984"/>
      <c r="W5" s="984"/>
      <c r="X5" s="984"/>
      <c r="Y5" s="984"/>
      <c r="Z5" s="984"/>
      <c r="AA5" s="984"/>
      <c r="AB5" s="985"/>
      <c r="AD5" s="3"/>
      <c r="AE5" s="3"/>
      <c r="AF5" s="3"/>
      <c r="AG5" s="3"/>
      <c r="AH5" s="3"/>
      <c r="AI5" s="3"/>
      <c r="AJ5" s="3"/>
    </row>
    <row r="6" spans="1:36" ht="13.5" customHeight="1" x14ac:dyDescent="0.15">
      <c r="B6" s="1004" t="s">
        <v>403</v>
      </c>
      <c r="C6" s="1005"/>
      <c r="D6" s="1006"/>
      <c r="E6" s="973" t="s">
        <v>46</v>
      </c>
      <c r="F6" s="974"/>
      <c r="G6" s="974"/>
      <c r="H6" s="974"/>
      <c r="I6" s="974"/>
      <c r="J6" s="974"/>
      <c r="K6" s="974"/>
      <c r="L6" s="974"/>
      <c r="M6" s="974"/>
      <c r="N6" s="974"/>
      <c r="O6" s="974"/>
      <c r="P6" s="974"/>
      <c r="Q6" s="973" t="s">
        <v>45</v>
      </c>
      <c r="R6" s="974"/>
      <c r="S6" s="974"/>
      <c r="T6" s="974"/>
      <c r="U6" s="974"/>
      <c r="V6" s="974"/>
      <c r="W6" s="974"/>
      <c r="X6" s="974"/>
      <c r="Y6" s="974"/>
      <c r="Z6" s="974"/>
      <c r="AA6" s="974"/>
      <c r="AB6" s="975"/>
      <c r="AC6" s="44"/>
      <c r="AD6" s="44"/>
    </row>
    <row r="7" spans="1:36" ht="13.5" x14ac:dyDescent="0.15">
      <c r="B7" s="1007" t="s">
        <v>402</v>
      </c>
      <c r="C7" s="999" t="s">
        <v>401</v>
      </c>
      <c r="D7" s="1002" t="s">
        <v>457</v>
      </c>
      <c r="E7" s="998" t="s">
        <v>408</v>
      </c>
      <c r="F7" s="971"/>
      <c r="G7" s="971"/>
      <c r="H7" s="971"/>
      <c r="I7" s="971"/>
      <c r="J7" s="971"/>
      <c r="K7" s="971"/>
      <c r="L7" s="971"/>
      <c r="M7" s="971"/>
      <c r="N7" s="971"/>
      <c r="O7" s="971"/>
      <c r="P7" s="972"/>
      <c r="Q7" s="998" t="s">
        <v>44</v>
      </c>
      <c r="R7" s="971"/>
      <c r="S7" s="971"/>
      <c r="T7" s="971"/>
      <c r="U7" s="976" t="s">
        <v>43</v>
      </c>
      <c r="V7" s="971"/>
      <c r="W7" s="971"/>
      <c r="X7" s="971"/>
      <c r="Y7" s="971"/>
      <c r="Z7" s="971"/>
      <c r="AA7" s="971"/>
      <c r="AB7" s="977"/>
      <c r="AC7" s="44"/>
      <c r="AD7" s="44"/>
    </row>
    <row r="8" spans="1:36" ht="13.5" x14ac:dyDescent="0.15">
      <c r="B8" s="1007"/>
      <c r="C8" s="1000"/>
      <c r="D8" s="1002"/>
      <c r="E8" s="998" t="s">
        <v>42</v>
      </c>
      <c r="F8" s="971"/>
      <c r="G8" s="971"/>
      <c r="H8" s="972"/>
      <c r="I8" s="971" t="s">
        <v>41</v>
      </c>
      <c r="J8" s="971"/>
      <c r="K8" s="971"/>
      <c r="L8" s="972"/>
      <c r="M8" s="971" t="s">
        <v>40</v>
      </c>
      <c r="N8" s="971"/>
      <c r="O8" s="971"/>
      <c r="P8" s="972"/>
      <c r="Q8" s="998" t="s">
        <v>236</v>
      </c>
      <c r="R8" s="971"/>
      <c r="S8" s="971"/>
      <c r="T8" s="971"/>
      <c r="U8" s="976" t="s">
        <v>41</v>
      </c>
      <c r="V8" s="971"/>
      <c r="W8" s="971"/>
      <c r="X8" s="971"/>
      <c r="Y8" s="976" t="s">
        <v>40</v>
      </c>
      <c r="Z8" s="971"/>
      <c r="AA8" s="971"/>
      <c r="AB8" s="977"/>
      <c r="AC8" s="43"/>
      <c r="AD8" s="43"/>
      <c r="AE8" s="43"/>
      <c r="AF8" s="43"/>
      <c r="AG8" s="43"/>
      <c r="AH8" s="43"/>
      <c r="AI8" s="43"/>
      <c r="AJ8" s="43"/>
    </row>
    <row r="9" spans="1:36" s="30" customFormat="1" x14ac:dyDescent="0.15">
      <c r="B9" s="1008"/>
      <c r="C9" s="1001"/>
      <c r="D9" s="1003"/>
      <c r="E9" s="48" t="s">
        <v>37</v>
      </c>
      <c r="F9" s="49" t="s">
        <v>36</v>
      </c>
      <c r="G9" s="49" t="s">
        <v>39</v>
      </c>
      <c r="H9" s="95" t="s">
        <v>38</v>
      </c>
      <c r="I9" s="50" t="s">
        <v>37</v>
      </c>
      <c r="J9" s="49" t="s">
        <v>36</v>
      </c>
      <c r="K9" s="49" t="s">
        <v>39</v>
      </c>
      <c r="L9" s="95" t="s">
        <v>38</v>
      </c>
      <c r="M9" s="50" t="s">
        <v>37</v>
      </c>
      <c r="N9" s="49" t="s">
        <v>36</v>
      </c>
      <c r="O9" s="49" t="s">
        <v>39</v>
      </c>
      <c r="P9" s="95" t="s">
        <v>38</v>
      </c>
      <c r="Q9" s="92" t="s">
        <v>37</v>
      </c>
      <c r="R9" s="58" t="s">
        <v>36</v>
      </c>
      <c r="S9" s="49" t="s">
        <v>39</v>
      </c>
      <c r="T9" s="93" t="s">
        <v>38</v>
      </c>
      <c r="U9" s="94" t="s">
        <v>37</v>
      </c>
      <c r="V9" s="58" t="s">
        <v>36</v>
      </c>
      <c r="W9" s="49" t="s">
        <v>39</v>
      </c>
      <c r="X9" s="93" t="s">
        <v>38</v>
      </c>
      <c r="Y9" s="94" t="s">
        <v>37</v>
      </c>
      <c r="Z9" s="58" t="s">
        <v>36</v>
      </c>
      <c r="AA9" s="49" t="s">
        <v>39</v>
      </c>
      <c r="AB9" s="69" t="s">
        <v>38</v>
      </c>
      <c r="AC9" s="43"/>
      <c r="AD9" s="43"/>
      <c r="AE9" s="43"/>
      <c r="AF9" s="43"/>
      <c r="AG9" s="43"/>
      <c r="AH9" s="43"/>
      <c r="AI9" s="43"/>
      <c r="AJ9" s="43"/>
    </row>
    <row r="10" spans="1:36" x14ac:dyDescent="0.15">
      <c r="B10" s="214" t="str">
        <f>'様式D-3_PS'!$AV$5</f>
        <v>PS</v>
      </c>
      <c r="C10" s="215">
        <f>'様式D-3_PS'!$AW$5</f>
        <v>0</v>
      </c>
      <c r="D10" s="216" t="str">
        <f>'様式D-3_PS'!$AX$5</f>
        <v>Ⅰ</v>
      </c>
      <c r="E10" s="217" t="str">
        <f>'様式D-3_PS'!$AY$5</f>
        <v/>
      </c>
      <c r="F10" s="218" t="str">
        <f>'様式D-3_PS'!$AZ$5</f>
        <v/>
      </c>
      <c r="G10" s="218" t="str">
        <f>'様式D-3_PS'!$BA$5</f>
        <v/>
      </c>
      <c r="H10" s="219" t="str">
        <f>'様式D-3_PS'!$BB$5</f>
        <v/>
      </c>
      <c r="I10" s="220">
        <f>'様式D-3_PS'!$BC$5</f>
        <v>0</v>
      </c>
      <c r="J10" s="218">
        <f>'様式D-3_PS'!$BD$5</f>
        <v>0</v>
      </c>
      <c r="K10" s="218">
        <f>'様式D-3_PS'!$BE$5</f>
        <v>0</v>
      </c>
      <c r="L10" s="219">
        <f>'様式D-3_PS'!$BF$5</f>
        <v>0</v>
      </c>
      <c r="M10" s="220">
        <f>'様式D-3_PS'!$BG$5</f>
        <v>0</v>
      </c>
      <c r="N10" s="218">
        <f>'様式D-3_PS'!$BH$5</f>
        <v>0</v>
      </c>
      <c r="O10" s="218">
        <f>'様式D-3_PS'!$BI$5</f>
        <v>0</v>
      </c>
      <c r="P10" s="219">
        <f>'様式D-3_PS'!$BJ$5</f>
        <v>0</v>
      </c>
      <c r="Q10" s="221" t="str">
        <f>'様式D-3_PS'!$BK$5</f>
        <v/>
      </c>
      <c r="R10" s="222" t="str">
        <f>'様式D-3_PS'!$BL$5</f>
        <v/>
      </c>
      <c r="S10" s="222" t="str">
        <f>'様式D-3_PS'!$BM$5</f>
        <v/>
      </c>
      <c r="T10" s="223" t="str">
        <f>'様式D-3_PS'!$BN$5</f>
        <v/>
      </c>
      <c r="U10" s="224">
        <f>'様式D-3_PS'!$BO$5</f>
        <v>0</v>
      </c>
      <c r="V10" s="225">
        <f>'様式D-3_PS'!$BP$5</f>
        <v>0</v>
      </c>
      <c r="W10" s="225">
        <f>'様式D-3_PS'!$BQ$5</f>
        <v>0</v>
      </c>
      <c r="X10" s="226">
        <f>'様式D-3_PS'!$BR$5</f>
        <v>0</v>
      </c>
      <c r="Y10" s="227">
        <f>'様式D-3_PS'!$BS$5</f>
        <v>0</v>
      </c>
      <c r="Z10" s="225">
        <f>'様式D-3_PS'!$BT$5</f>
        <v>0</v>
      </c>
      <c r="AA10" s="225">
        <f>'様式D-3_PS'!$BU$5</f>
        <v>0</v>
      </c>
      <c r="AB10" s="228">
        <f>'様式D-3_PS'!$BV$5</f>
        <v>0</v>
      </c>
      <c r="AC10" s="43"/>
      <c r="AD10" s="43"/>
      <c r="AE10" s="43"/>
      <c r="AF10" s="43"/>
      <c r="AG10" s="43"/>
      <c r="AH10" s="43"/>
      <c r="AI10" s="43"/>
      <c r="AJ10" s="43"/>
    </row>
    <row r="11" spans="1:36" x14ac:dyDescent="0.15">
      <c r="B11" s="214">
        <f>'様式D-3_S001'!$AV$5</f>
        <v>1</v>
      </c>
      <c r="C11" s="229">
        <f>'様式D-3_S001'!$AW$5</f>
        <v>5.2</v>
      </c>
      <c r="D11" s="216" t="str">
        <f>'様式D-3_S001'!$AX$5</f>
        <v>Ⅱ</v>
      </c>
      <c r="E11" s="217" t="str">
        <f>'様式D-3_S001'!$AY$5</f>
        <v/>
      </c>
      <c r="F11" s="218" t="str">
        <f>'様式D-3_S001'!$AZ$5</f>
        <v/>
      </c>
      <c r="G11" s="218" t="str">
        <f>'様式D-3_S001'!$BA$5</f>
        <v/>
      </c>
      <c r="H11" s="219">
        <f>'様式D-3_S001'!$BB$5</f>
        <v>1</v>
      </c>
      <c r="I11" s="220">
        <f>'様式D-3_S001'!$BC$5</f>
        <v>0</v>
      </c>
      <c r="J11" s="218">
        <f>'様式D-3_S001'!$BD$5</f>
        <v>0</v>
      </c>
      <c r="K11" s="218">
        <f>'様式D-3_S001'!$BE$5</f>
        <v>0</v>
      </c>
      <c r="L11" s="219">
        <f>'様式D-3_S001'!$BF$5</f>
        <v>0</v>
      </c>
      <c r="M11" s="220">
        <f>'様式D-3_S001'!$BG$5</f>
        <v>0</v>
      </c>
      <c r="N11" s="218">
        <f>'様式D-3_S001'!$BH$5</f>
        <v>0</v>
      </c>
      <c r="O11" s="218">
        <f>'様式D-3_S001'!$BI$5</f>
        <v>0</v>
      </c>
      <c r="P11" s="219">
        <f>'様式D-3_S001'!$BJ$5</f>
        <v>0</v>
      </c>
      <c r="Q11" s="230" t="str">
        <f>'様式D-3_S001'!$BK$5</f>
        <v/>
      </c>
      <c r="R11" s="222" t="str">
        <f>'様式D-3_S001'!$BL$5</f>
        <v/>
      </c>
      <c r="S11" s="222" t="str">
        <f>'様式D-3_S001'!$BM$5</f>
        <v/>
      </c>
      <c r="T11" s="223">
        <f>'様式D-3_S001'!$BN$5</f>
        <v>5.2</v>
      </c>
      <c r="U11" s="224">
        <f>'様式D-3_S001'!$BO$5</f>
        <v>0</v>
      </c>
      <c r="V11" s="225">
        <f>'様式D-3_S001'!$BP$5</f>
        <v>0</v>
      </c>
      <c r="W11" s="225">
        <f>'様式D-3_S001'!$BQ$5</f>
        <v>0</v>
      </c>
      <c r="X11" s="226">
        <f>'様式D-3_S001'!$BR$5</f>
        <v>0</v>
      </c>
      <c r="Y11" s="227">
        <f>'様式D-3_S001'!$BS$5</f>
        <v>0</v>
      </c>
      <c r="Z11" s="225">
        <f>'様式D-3_S001'!$BT$5</f>
        <v>0</v>
      </c>
      <c r="AA11" s="225">
        <f>'様式D-3_S001'!$BU$5</f>
        <v>0</v>
      </c>
      <c r="AB11" s="228">
        <f>'様式D-3_S001'!$BV$5</f>
        <v>0</v>
      </c>
      <c r="AC11" s="43"/>
      <c r="AD11" s="43"/>
      <c r="AE11" s="43"/>
      <c r="AF11" s="43"/>
      <c r="AG11" s="43"/>
      <c r="AH11" s="43"/>
      <c r="AI11" s="43"/>
      <c r="AJ11" s="43"/>
    </row>
    <row r="12" spans="1:36" x14ac:dyDescent="0.15">
      <c r="B12" s="214">
        <f>'様式D-3_S002'!$AV$5</f>
        <v>2</v>
      </c>
      <c r="C12" s="229">
        <f>'様式D-3_S002'!$AW$5</f>
        <v>10.3</v>
      </c>
      <c r="D12" s="216" t="str">
        <f>'様式D-3_S002'!$AX$5</f>
        <v>Ⅰ</v>
      </c>
      <c r="E12" s="217" t="str">
        <f>'様式D-3_S002'!$AY$5</f>
        <v/>
      </c>
      <c r="F12" s="218" t="str">
        <f>'様式D-3_S002'!$AZ$5</f>
        <v/>
      </c>
      <c r="G12" s="218" t="str">
        <f>'様式D-3_S002'!$BA$5</f>
        <v/>
      </c>
      <c r="H12" s="219" t="str">
        <f>'様式D-3_S002'!$BB$5</f>
        <v/>
      </c>
      <c r="I12" s="220">
        <f>'様式D-3_S002'!$BC$5</f>
        <v>0</v>
      </c>
      <c r="J12" s="218">
        <f>'様式D-3_S002'!$BD$5</f>
        <v>0</v>
      </c>
      <c r="K12" s="218">
        <f>'様式D-3_S002'!$BE$5</f>
        <v>0</v>
      </c>
      <c r="L12" s="219">
        <f>'様式D-3_S002'!$BF$5</f>
        <v>0</v>
      </c>
      <c r="M12" s="220">
        <f>'様式D-3_S002'!$BG$5</f>
        <v>0</v>
      </c>
      <c r="N12" s="218">
        <f>'様式D-3_S002'!$BH$5</f>
        <v>0</v>
      </c>
      <c r="O12" s="218">
        <f>'様式D-3_S002'!$BI$5</f>
        <v>0</v>
      </c>
      <c r="P12" s="219">
        <f>'様式D-3_S002'!$BJ$5</f>
        <v>0</v>
      </c>
      <c r="Q12" s="221" t="str">
        <f>'様式D-3_S002'!$BK$5</f>
        <v/>
      </c>
      <c r="R12" s="222" t="str">
        <f>'様式D-3_S002'!$BL$5</f>
        <v/>
      </c>
      <c r="S12" s="231" t="str">
        <f>'様式D-3_S002'!$BM$5</f>
        <v/>
      </c>
      <c r="T12" s="223" t="str">
        <f>'様式D-3_S002'!$BN$5</f>
        <v/>
      </c>
      <c r="U12" s="224">
        <f>'様式D-3_S002'!$BO$5</f>
        <v>0</v>
      </c>
      <c r="V12" s="225">
        <f>'様式D-3_S002'!$BP$5</f>
        <v>0</v>
      </c>
      <c r="W12" s="225">
        <f>'様式D-3_S002'!$BQ$5</f>
        <v>0</v>
      </c>
      <c r="X12" s="226">
        <f>'様式D-3_S002'!$BR$5</f>
        <v>0</v>
      </c>
      <c r="Y12" s="227">
        <f>'様式D-3_S002'!$BS$5</f>
        <v>0</v>
      </c>
      <c r="Z12" s="225">
        <f>'様式D-3_S002'!$BT$5</f>
        <v>0</v>
      </c>
      <c r="AA12" s="225">
        <f>'様式D-3_S002'!$BU$5</f>
        <v>0</v>
      </c>
      <c r="AB12" s="228">
        <f>'様式D-3_S002'!$BV$5</f>
        <v>0</v>
      </c>
      <c r="AC12" s="43"/>
      <c r="AD12" s="43"/>
      <c r="AE12" s="43"/>
      <c r="AF12" s="43"/>
      <c r="AG12" s="43"/>
      <c r="AH12" s="43"/>
      <c r="AI12" s="43"/>
      <c r="AJ12" s="43"/>
    </row>
    <row r="13" spans="1:36" x14ac:dyDescent="0.15">
      <c r="B13" s="214">
        <f>'様式D-3_S003'!$AV$5</f>
        <v>3</v>
      </c>
      <c r="C13" s="229">
        <f>'様式D-3_S003'!$AW$5</f>
        <v>10.4</v>
      </c>
      <c r="D13" s="216" t="str">
        <f>'様式D-3_S003'!$AX$5</f>
        <v>Ⅰ</v>
      </c>
      <c r="E13" s="217" t="str">
        <f>'様式D-3_S003'!$AY$5</f>
        <v/>
      </c>
      <c r="F13" s="218" t="str">
        <f>'様式D-3_S003'!$AZ$5</f>
        <v/>
      </c>
      <c r="G13" s="218" t="str">
        <f>'様式D-3_S003'!$BA$5</f>
        <v/>
      </c>
      <c r="H13" s="219" t="str">
        <f>'様式D-3_S003'!$BB$5</f>
        <v/>
      </c>
      <c r="I13" s="220">
        <f>'様式D-3_S003'!$BC$5</f>
        <v>0</v>
      </c>
      <c r="J13" s="218">
        <f>'様式D-3_S003'!$BD$5</f>
        <v>0</v>
      </c>
      <c r="K13" s="218">
        <f>'様式D-3_S003'!$BE$5</f>
        <v>0</v>
      </c>
      <c r="L13" s="219">
        <f>'様式D-3_S003'!$BF$5</f>
        <v>0</v>
      </c>
      <c r="M13" s="220">
        <f>'様式D-3_S003'!$BG$5</f>
        <v>0</v>
      </c>
      <c r="N13" s="218">
        <f>'様式D-3_S003'!$BH$5</f>
        <v>0</v>
      </c>
      <c r="O13" s="218">
        <f>'様式D-3_S003'!$BI$5</f>
        <v>0</v>
      </c>
      <c r="P13" s="219">
        <f>'様式D-3_S003'!$BJ$5</f>
        <v>0</v>
      </c>
      <c r="Q13" s="221" t="str">
        <f>'様式D-3_S003'!$BK$5</f>
        <v/>
      </c>
      <c r="R13" s="222" t="str">
        <f>'様式D-3_S003'!$BL$5</f>
        <v/>
      </c>
      <c r="S13" s="231" t="str">
        <f>'様式D-3_S003'!$BM$5</f>
        <v/>
      </c>
      <c r="T13" s="223" t="str">
        <f>'様式D-3_S003'!$BN$5</f>
        <v/>
      </c>
      <c r="U13" s="224">
        <f>'様式D-3_S003'!$BO$5</f>
        <v>0</v>
      </c>
      <c r="V13" s="225">
        <f>'様式D-3_S003'!$BP$5</f>
        <v>0</v>
      </c>
      <c r="W13" s="225">
        <f>'様式D-3_S003'!$BQ$5</f>
        <v>0</v>
      </c>
      <c r="X13" s="226">
        <f>'様式D-3_S003'!$BR$5</f>
        <v>0</v>
      </c>
      <c r="Y13" s="227">
        <f>'様式D-3_S003'!$BS$5</f>
        <v>0</v>
      </c>
      <c r="Z13" s="225">
        <f>'様式D-3_S003'!$BT$5</f>
        <v>0</v>
      </c>
      <c r="AA13" s="225">
        <f>'様式D-3_S003'!$BU$5</f>
        <v>0</v>
      </c>
      <c r="AB13" s="228">
        <f>'様式D-3_S003'!$BV$5</f>
        <v>0</v>
      </c>
      <c r="AC13" s="43"/>
      <c r="AD13" s="43"/>
      <c r="AE13" s="43"/>
      <c r="AF13" s="43"/>
      <c r="AG13" s="43"/>
      <c r="AH13" s="43"/>
      <c r="AI13" s="43"/>
      <c r="AJ13" s="43"/>
    </row>
    <row r="14" spans="1:36" x14ac:dyDescent="0.15">
      <c r="B14" s="214">
        <f>'様式D-3_S004'!$AV$5</f>
        <v>4</v>
      </c>
      <c r="C14" s="229">
        <f>'様式D-3_S004'!$AW$5</f>
        <v>10.4</v>
      </c>
      <c r="D14" s="216" t="str">
        <f>'様式D-3_S004'!$AX$5</f>
        <v>Ⅰ</v>
      </c>
      <c r="E14" s="217" t="str">
        <f>'様式D-3_S004'!$AY$5</f>
        <v/>
      </c>
      <c r="F14" s="218" t="str">
        <f>'様式D-3_S004'!$AZ$5</f>
        <v/>
      </c>
      <c r="G14" s="218" t="str">
        <f>'様式D-3_S004'!$BA$5</f>
        <v/>
      </c>
      <c r="H14" s="219" t="str">
        <f>'様式D-3_S004'!$BB$5</f>
        <v/>
      </c>
      <c r="I14" s="220">
        <f>'様式D-3_S004'!$BC$5</f>
        <v>0</v>
      </c>
      <c r="J14" s="218">
        <f>'様式D-3_S004'!$BD$5</f>
        <v>0</v>
      </c>
      <c r="K14" s="218">
        <f>'様式D-3_S004'!$BE$5</f>
        <v>0</v>
      </c>
      <c r="L14" s="219">
        <f>'様式D-3_S004'!$BF$5</f>
        <v>0</v>
      </c>
      <c r="M14" s="220">
        <f>'様式D-3_S004'!$BG$5</f>
        <v>0</v>
      </c>
      <c r="N14" s="218">
        <f>'様式D-3_S004'!$BH$5</f>
        <v>0</v>
      </c>
      <c r="O14" s="218">
        <f>'様式D-3_S004'!$BI$5</f>
        <v>0</v>
      </c>
      <c r="P14" s="219">
        <f>'様式D-3_S004'!$BJ$5</f>
        <v>0</v>
      </c>
      <c r="Q14" s="221" t="str">
        <f>'様式D-3_S004'!$BK$5</f>
        <v/>
      </c>
      <c r="R14" s="222" t="str">
        <f>'様式D-3_S004'!$BL$5</f>
        <v/>
      </c>
      <c r="S14" s="222" t="str">
        <f>'様式D-3_S004'!$BM$5</f>
        <v/>
      </c>
      <c r="T14" s="223" t="str">
        <f>'様式D-3_S004'!$BN$5</f>
        <v/>
      </c>
      <c r="U14" s="224">
        <f>'様式D-3_S004'!$BO$5</f>
        <v>0</v>
      </c>
      <c r="V14" s="225">
        <f>'様式D-3_S004'!$BP$5</f>
        <v>0</v>
      </c>
      <c r="W14" s="225">
        <f>'様式D-3_S004'!$BQ$5</f>
        <v>0</v>
      </c>
      <c r="X14" s="226">
        <f>'様式D-3_S004'!$BR$5</f>
        <v>0</v>
      </c>
      <c r="Y14" s="227">
        <f>'様式D-3_S004'!$BS$5</f>
        <v>0</v>
      </c>
      <c r="Z14" s="225">
        <f>'様式D-3_S004'!$BT$5</f>
        <v>0</v>
      </c>
      <c r="AA14" s="225">
        <f>'様式D-3_S004'!$BU$5</f>
        <v>0</v>
      </c>
      <c r="AB14" s="228">
        <f>'様式D-3_S004'!$BV$5</f>
        <v>0</v>
      </c>
      <c r="AC14" s="43"/>
      <c r="AD14" s="43"/>
      <c r="AE14" s="43"/>
      <c r="AF14" s="43"/>
      <c r="AG14" s="43"/>
      <c r="AH14" s="43"/>
      <c r="AI14" s="43"/>
      <c r="AJ14" s="43"/>
    </row>
    <row r="15" spans="1:36" x14ac:dyDescent="0.15">
      <c r="B15" s="214">
        <f>'様式D-3_S005'!$AV$5</f>
        <v>5</v>
      </c>
      <c r="C15" s="229">
        <f>'様式D-3_S005'!$AW$5</f>
        <v>10.4</v>
      </c>
      <c r="D15" s="216" t="str">
        <f>'様式D-3_S005'!$AX$5</f>
        <v>Ⅱ</v>
      </c>
      <c r="E15" s="217" t="str">
        <f>'様式D-3_S005'!$AY$5</f>
        <v/>
      </c>
      <c r="F15" s="218" t="str">
        <f>'様式D-3_S005'!$AZ$5</f>
        <v/>
      </c>
      <c r="G15" s="218" t="str">
        <f>'様式D-3_S005'!$BA$5</f>
        <v/>
      </c>
      <c r="H15" s="232" t="str">
        <f>'様式D-3_S005'!$BB$5</f>
        <v/>
      </c>
      <c r="I15" s="233">
        <f>'様式D-3_S005'!$BC$5</f>
        <v>0</v>
      </c>
      <c r="J15" s="218">
        <f>'様式D-3_S005'!$BD$5</f>
        <v>0</v>
      </c>
      <c r="K15" s="218">
        <f>'様式D-3_S005'!$BE$5</f>
        <v>0</v>
      </c>
      <c r="L15" s="232">
        <f>'様式D-3_S005'!$BF$5</f>
        <v>1</v>
      </c>
      <c r="M15" s="233">
        <f>'様式D-3_S005'!$BG$5</f>
        <v>0</v>
      </c>
      <c r="N15" s="218">
        <f>'様式D-3_S005'!$BH$5</f>
        <v>0</v>
      </c>
      <c r="O15" s="218">
        <f>'様式D-3_S005'!$BI$5</f>
        <v>0</v>
      </c>
      <c r="P15" s="232">
        <f>'様式D-3_S005'!$BJ$5</f>
        <v>0</v>
      </c>
      <c r="Q15" s="234" t="str">
        <f>'様式D-3_S005'!$BK$5</f>
        <v/>
      </c>
      <c r="R15" s="235" t="str">
        <f>'様式D-3_S005'!$BL$5</f>
        <v/>
      </c>
      <c r="S15" s="236" t="str">
        <f>'様式D-3_S005'!$BM$5</f>
        <v/>
      </c>
      <c r="T15" s="237" t="str">
        <f>'様式D-3_S005'!$BN$5</f>
        <v/>
      </c>
      <c r="U15" s="238">
        <f>'様式D-3_S005'!$BO$5</f>
        <v>0</v>
      </c>
      <c r="V15" s="239">
        <f>'様式D-3_S005'!$BP$5</f>
        <v>0</v>
      </c>
      <c r="W15" s="225">
        <f>'様式D-3_S005'!$BQ$5</f>
        <v>0</v>
      </c>
      <c r="X15" s="240">
        <f>'様式D-3_S005'!$BR$5</f>
        <v>9</v>
      </c>
      <c r="Y15" s="238">
        <f>'様式D-3_S005'!$BS$5</f>
        <v>0</v>
      </c>
      <c r="Z15" s="239">
        <f>'様式D-3_S005'!$BT$5</f>
        <v>0</v>
      </c>
      <c r="AA15" s="225">
        <f>'様式D-3_S005'!$BU$5</f>
        <v>0</v>
      </c>
      <c r="AB15" s="228">
        <f>'様式D-3_S005'!$BV$5</f>
        <v>0</v>
      </c>
      <c r="AC15" s="43"/>
      <c r="AD15" s="43"/>
      <c r="AE15" s="43"/>
      <c r="AF15" s="43"/>
      <c r="AG15" s="43"/>
      <c r="AH15" s="43"/>
      <c r="AI15" s="43"/>
      <c r="AJ15" s="43"/>
    </row>
    <row r="16" spans="1:36" x14ac:dyDescent="0.15">
      <c r="B16" s="214">
        <f>'様式D-3_S006'!$AV$5</f>
        <v>6</v>
      </c>
      <c r="C16" s="229">
        <f>'様式D-3_S006'!$AW$5</f>
        <v>10.4</v>
      </c>
      <c r="D16" s="216" t="str">
        <f>'様式D-3_S006'!$AX$5</f>
        <v>Ⅰ</v>
      </c>
      <c r="E16" s="217" t="str">
        <f>'様式D-3_S006'!$AY$5</f>
        <v/>
      </c>
      <c r="F16" s="218" t="str">
        <f>'様式D-3_S006'!$AZ$5</f>
        <v/>
      </c>
      <c r="G16" s="218" t="str">
        <f>'様式D-3_S006'!$BA$5</f>
        <v/>
      </c>
      <c r="H16" s="232" t="str">
        <f>'様式D-3_S006'!$BB$5</f>
        <v/>
      </c>
      <c r="I16" s="233">
        <f>'様式D-3_S006'!$BC$5</f>
        <v>0</v>
      </c>
      <c r="J16" s="218">
        <f>'様式D-3_S006'!$BD$5</f>
        <v>0</v>
      </c>
      <c r="K16" s="218">
        <f>'様式D-3_S006'!$BE$5</f>
        <v>0</v>
      </c>
      <c r="L16" s="232">
        <f>'様式D-3_S006'!$BF$5</f>
        <v>0</v>
      </c>
      <c r="M16" s="233">
        <f>'様式D-3_S006'!$BG$5</f>
        <v>0</v>
      </c>
      <c r="N16" s="218">
        <f>'様式D-3_S006'!$BH$5</f>
        <v>0</v>
      </c>
      <c r="O16" s="218">
        <f>'様式D-3_S006'!$BI$5</f>
        <v>0</v>
      </c>
      <c r="P16" s="232">
        <f>'様式D-3_S006'!$BJ$5</f>
        <v>0</v>
      </c>
      <c r="Q16" s="234" t="str">
        <f>'様式D-3_S006'!$BK$5</f>
        <v/>
      </c>
      <c r="R16" s="235" t="str">
        <f>'様式D-3_S006'!$BL$5</f>
        <v/>
      </c>
      <c r="S16" s="236" t="str">
        <f>'様式D-3_S006'!$BM$5</f>
        <v/>
      </c>
      <c r="T16" s="237" t="str">
        <f>'様式D-3_S006'!$BN$5</f>
        <v/>
      </c>
      <c r="U16" s="238">
        <f>'様式D-3_S006'!$BO$5</f>
        <v>0</v>
      </c>
      <c r="V16" s="239">
        <f>'様式D-3_S006'!$BP$5</f>
        <v>0</v>
      </c>
      <c r="W16" s="225">
        <f>'様式D-3_S006'!$BQ$5</f>
        <v>0</v>
      </c>
      <c r="X16" s="240">
        <f>'様式D-3_S006'!$BR$5</f>
        <v>0</v>
      </c>
      <c r="Y16" s="238">
        <f>'様式D-3_S006'!$BS$5</f>
        <v>0</v>
      </c>
      <c r="Z16" s="239">
        <f>'様式D-3_S006'!$BT$5</f>
        <v>0</v>
      </c>
      <c r="AA16" s="225">
        <f>'様式D-3_S006'!$BU$5</f>
        <v>0</v>
      </c>
      <c r="AB16" s="228">
        <f>'様式D-3_S006'!$BV$5</f>
        <v>0</v>
      </c>
      <c r="AC16" s="43"/>
      <c r="AD16" s="43"/>
      <c r="AE16" s="43"/>
      <c r="AF16" s="43"/>
      <c r="AG16" s="43"/>
      <c r="AH16" s="43"/>
      <c r="AI16" s="43"/>
      <c r="AJ16" s="43"/>
    </row>
    <row r="17" spans="2:36" x14ac:dyDescent="0.15">
      <c r="B17" s="214">
        <f>'様式D-3_S007'!$AV$5</f>
        <v>7</v>
      </c>
      <c r="C17" s="229">
        <f>'様式D-3_S007'!$AW$5</f>
        <v>10.4</v>
      </c>
      <c r="D17" s="216" t="str">
        <f>'様式D-3_S007'!$AX$5</f>
        <v>Ⅰ</v>
      </c>
      <c r="E17" s="217" t="str">
        <f>'様式D-3_S007'!$AY$5</f>
        <v/>
      </c>
      <c r="F17" s="218" t="str">
        <f>'様式D-3_S007'!$AZ$5</f>
        <v/>
      </c>
      <c r="G17" s="218" t="str">
        <f>'様式D-3_S007'!$BA$5</f>
        <v/>
      </c>
      <c r="H17" s="232" t="str">
        <f>'様式D-3_S007'!$BB$5</f>
        <v/>
      </c>
      <c r="I17" s="233">
        <f>'様式D-3_S007'!$BC$5</f>
        <v>0</v>
      </c>
      <c r="J17" s="218">
        <f>'様式D-3_S007'!$BD$5</f>
        <v>0</v>
      </c>
      <c r="K17" s="218">
        <f>'様式D-3_S007'!$BE$5</f>
        <v>0</v>
      </c>
      <c r="L17" s="232">
        <f>'様式D-3_S007'!$BF$5</f>
        <v>0</v>
      </c>
      <c r="M17" s="233">
        <f>'様式D-3_S007'!$BG$5</f>
        <v>0</v>
      </c>
      <c r="N17" s="218">
        <f>'様式D-3_S007'!$BH$5</f>
        <v>0</v>
      </c>
      <c r="O17" s="218">
        <f>'様式D-3_S007'!$BI$5</f>
        <v>0</v>
      </c>
      <c r="P17" s="232">
        <f>'様式D-3_S007'!$BJ$5</f>
        <v>0</v>
      </c>
      <c r="Q17" s="234" t="str">
        <f>'様式D-3_S007'!$BK$5</f>
        <v/>
      </c>
      <c r="R17" s="235" t="str">
        <f>'様式D-3_S007'!$BL$5</f>
        <v/>
      </c>
      <c r="S17" s="236" t="str">
        <f>'様式D-3_S007'!$BM$5</f>
        <v/>
      </c>
      <c r="T17" s="237" t="str">
        <f>'様式D-3_S007'!$BN$5</f>
        <v/>
      </c>
      <c r="U17" s="238">
        <f>'様式D-3_S007'!$BO$5</f>
        <v>0</v>
      </c>
      <c r="V17" s="239">
        <f>'様式D-3_S007'!$BP$5</f>
        <v>0</v>
      </c>
      <c r="W17" s="225">
        <f>'様式D-3_S007'!$BQ$5</f>
        <v>0</v>
      </c>
      <c r="X17" s="240">
        <f>'様式D-3_S007'!$BR$5</f>
        <v>0</v>
      </c>
      <c r="Y17" s="238">
        <f>'様式D-3_S007'!$BS$5</f>
        <v>0</v>
      </c>
      <c r="Z17" s="239">
        <f>'様式D-3_S007'!$BT$5</f>
        <v>0</v>
      </c>
      <c r="AA17" s="225">
        <f>'様式D-3_S007'!$BU$5</f>
        <v>0</v>
      </c>
      <c r="AB17" s="228">
        <f>'様式D-3_S007'!$BV$5</f>
        <v>0</v>
      </c>
      <c r="AC17" s="43"/>
      <c r="AD17" s="43"/>
      <c r="AE17" s="43"/>
      <c r="AF17" s="43"/>
      <c r="AG17" s="43"/>
      <c r="AH17" s="43"/>
      <c r="AI17" s="43"/>
      <c r="AJ17" s="43"/>
    </row>
    <row r="18" spans="2:36" x14ac:dyDescent="0.15">
      <c r="B18" s="214">
        <f>'様式D-3_S008'!$AV$5</f>
        <v>8</v>
      </c>
      <c r="C18" s="229">
        <f>'様式D-3_S008'!$AW$5</f>
        <v>10.4</v>
      </c>
      <c r="D18" s="216" t="str">
        <f>'様式D-3_S008'!$AX$5</f>
        <v>Ⅰ</v>
      </c>
      <c r="E18" s="217" t="str">
        <f>'様式D-3_S008'!$AY$5</f>
        <v/>
      </c>
      <c r="F18" s="218" t="str">
        <f>'様式D-3_S008'!$AZ$5</f>
        <v/>
      </c>
      <c r="G18" s="218" t="str">
        <f>'様式D-3_S008'!$BA$5</f>
        <v/>
      </c>
      <c r="H18" s="232" t="str">
        <f>'様式D-3_S008'!$BB$5</f>
        <v/>
      </c>
      <c r="I18" s="233">
        <f>'様式D-3_S008'!$BC$5</f>
        <v>0</v>
      </c>
      <c r="J18" s="218">
        <f>'様式D-3_S008'!$BD$5</f>
        <v>0</v>
      </c>
      <c r="K18" s="218">
        <f>'様式D-3_S008'!$BE$5</f>
        <v>0</v>
      </c>
      <c r="L18" s="232">
        <f>'様式D-3_S008'!$BF$5</f>
        <v>0</v>
      </c>
      <c r="M18" s="233">
        <f>'様式D-3_S008'!$BG$5</f>
        <v>0</v>
      </c>
      <c r="N18" s="218">
        <f>'様式D-3_S008'!$BH$5</f>
        <v>0</v>
      </c>
      <c r="O18" s="218">
        <f>'様式D-3_S008'!$BI$5</f>
        <v>0</v>
      </c>
      <c r="P18" s="232">
        <f>'様式D-3_S008'!$BJ$5</f>
        <v>0</v>
      </c>
      <c r="Q18" s="234" t="str">
        <f>'様式D-3_S008'!$BK$5</f>
        <v/>
      </c>
      <c r="R18" s="235" t="str">
        <f>'様式D-3_S008'!$BL$5</f>
        <v/>
      </c>
      <c r="S18" s="236" t="str">
        <f>'様式D-3_S008'!$BM$5</f>
        <v/>
      </c>
      <c r="T18" s="237" t="str">
        <f>'様式D-3_S008'!$BN$5</f>
        <v/>
      </c>
      <c r="U18" s="238">
        <f>'様式D-3_S008'!$BO$5</f>
        <v>0</v>
      </c>
      <c r="V18" s="239">
        <f>'様式D-3_S008'!$BP$5</f>
        <v>0</v>
      </c>
      <c r="W18" s="225">
        <f>'様式D-3_S008'!$BQ$5</f>
        <v>0</v>
      </c>
      <c r="X18" s="240">
        <f>'様式D-3_S008'!$BR$5</f>
        <v>0</v>
      </c>
      <c r="Y18" s="238">
        <f>'様式D-3_S008'!$BS$5</f>
        <v>0</v>
      </c>
      <c r="Z18" s="239">
        <f>'様式D-3_S008'!$BT$5</f>
        <v>0</v>
      </c>
      <c r="AA18" s="225">
        <f>'様式D-3_S008'!$BU$5</f>
        <v>0</v>
      </c>
      <c r="AB18" s="228">
        <f>'様式D-3_S008'!$BV$5</f>
        <v>0</v>
      </c>
      <c r="AC18" s="43"/>
      <c r="AD18" s="43"/>
      <c r="AE18" s="43"/>
      <c r="AF18" s="43"/>
      <c r="AG18" s="43"/>
      <c r="AH18" s="43"/>
      <c r="AI18" s="43"/>
      <c r="AJ18" s="43"/>
    </row>
    <row r="19" spans="2:36" x14ac:dyDescent="0.15">
      <c r="B19" s="214">
        <f>'様式D-3_S009'!$AV$5</f>
        <v>9</v>
      </c>
      <c r="C19" s="229">
        <f>'様式D-3_S009'!$AW$5</f>
        <v>10.4</v>
      </c>
      <c r="D19" s="216" t="str">
        <f>'様式D-3_S009'!$AX$5</f>
        <v>Ⅰ</v>
      </c>
      <c r="E19" s="217" t="str">
        <f>'様式D-3_S009'!$AY$5</f>
        <v/>
      </c>
      <c r="F19" s="218" t="str">
        <f>'様式D-3_S009'!$AZ$5</f>
        <v/>
      </c>
      <c r="G19" s="218" t="str">
        <f>'様式D-3_S009'!$BA$5</f>
        <v/>
      </c>
      <c r="H19" s="232" t="str">
        <f>'様式D-3_S009'!$BB$5</f>
        <v/>
      </c>
      <c r="I19" s="233">
        <f>'様式D-3_S009'!$BC$5</f>
        <v>0</v>
      </c>
      <c r="J19" s="218">
        <f>'様式D-3_S009'!$BD$5</f>
        <v>0</v>
      </c>
      <c r="K19" s="218">
        <f>'様式D-3_S009'!$BE$5</f>
        <v>0</v>
      </c>
      <c r="L19" s="232">
        <f>'様式D-3_S009'!$BF$5</f>
        <v>0</v>
      </c>
      <c r="M19" s="233">
        <f>'様式D-3_S009'!$BG$5</f>
        <v>0</v>
      </c>
      <c r="N19" s="218">
        <f>'様式D-3_S009'!$BH$5</f>
        <v>0</v>
      </c>
      <c r="O19" s="218">
        <f>'様式D-3_S009'!$BI$5</f>
        <v>0</v>
      </c>
      <c r="P19" s="232">
        <f>'様式D-3_S009'!$BJ$5</f>
        <v>0</v>
      </c>
      <c r="Q19" s="234" t="str">
        <f>'様式D-3_S009'!$BK$5</f>
        <v/>
      </c>
      <c r="R19" s="235" t="str">
        <f>'様式D-3_S009'!$BL$5</f>
        <v/>
      </c>
      <c r="S19" s="236" t="str">
        <f>'様式D-3_S009'!$BM$5</f>
        <v/>
      </c>
      <c r="T19" s="237" t="str">
        <f>'様式D-3_S009'!$BN$5</f>
        <v/>
      </c>
      <c r="U19" s="238">
        <f>'様式D-3_S009'!$BO$5</f>
        <v>0</v>
      </c>
      <c r="V19" s="239">
        <f>'様式D-3_S009'!$BP$5</f>
        <v>0</v>
      </c>
      <c r="W19" s="225">
        <f>'様式D-3_S009'!$BQ$5</f>
        <v>0</v>
      </c>
      <c r="X19" s="240">
        <f>'様式D-3_S009'!$BR$5</f>
        <v>0</v>
      </c>
      <c r="Y19" s="238">
        <f>'様式D-3_S009'!$BS$5</f>
        <v>0</v>
      </c>
      <c r="Z19" s="239">
        <f>'様式D-3_S009'!$BT$5</f>
        <v>0</v>
      </c>
      <c r="AA19" s="225">
        <f>'様式D-3_S009'!$BU$5</f>
        <v>0</v>
      </c>
      <c r="AB19" s="228">
        <f>'様式D-3_S009'!$BV$5</f>
        <v>0</v>
      </c>
      <c r="AC19" s="43"/>
      <c r="AD19" s="43"/>
      <c r="AE19" s="43"/>
      <c r="AF19" s="43"/>
      <c r="AG19" s="43"/>
      <c r="AH19" s="43"/>
      <c r="AI19" s="43"/>
      <c r="AJ19" s="43"/>
    </row>
    <row r="20" spans="2:36" x14ac:dyDescent="0.15">
      <c r="B20" s="214">
        <f>'様式D-3_S010'!$AV$5</f>
        <v>10</v>
      </c>
      <c r="C20" s="229">
        <f>'様式D-3_S010'!$AW$5</f>
        <v>10.4</v>
      </c>
      <c r="D20" s="216" t="str">
        <f>'様式D-3_S010'!$AX$5</f>
        <v>Ⅰ</v>
      </c>
      <c r="E20" s="217" t="str">
        <f>'様式D-3_S010'!$AY$5</f>
        <v/>
      </c>
      <c r="F20" s="218" t="str">
        <f>'様式D-3_S010'!$AZ$5</f>
        <v/>
      </c>
      <c r="G20" s="218" t="str">
        <f>'様式D-3_S010'!$BA$5</f>
        <v/>
      </c>
      <c r="H20" s="232" t="str">
        <f>'様式D-3_S010'!$BB$5</f>
        <v/>
      </c>
      <c r="I20" s="233">
        <f>'様式D-3_S010'!$BC$5</f>
        <v>0</v>
      </c>
      <c r="J20" s="218">
        <f>'様式D-3_S010'!$BD$5</f>
        <v>0</v>
      </c>
      <c r="K20" s="218">
        <f>'様式D-3_S010'!$BE$5</f>
        <v>0</v>
      </c>
      <c r="L20" s="232">
        <f>'様式D-3_S010'!$BF$5</f>
        <v>0</v>
      </c>
      <c r="M20" s="233">
        <f>'様式D-3_S010'!$BG$5</f>
        <v>0</v>
      </c>
      <c r="N20" s="218">
        <f>'様式D-3_S010'!$BH$5</f>
        <v>0</v>
      </c>
      <c r="O20" s="218">
        <f>'様式D-3_S010'!$BI$5</f>
        <v>0</v>
      </c>
      <c r="P20" s="232">
        <f>'様式D-3_S010'!$BJ$5</f>
        <v>0</v>
      </c>
      <c r="Q20" s="234" t="str">
        <f>'様式D-3_S010'!$BK$5</f>
        <v/>
      </c>
      <c r="R20" s="235" t="str">
        <f>'様式D-3_S010'!$BL$5</f>
        <v/>
      </c>
      <c r="S20" s="236" t="str">
        <f>'様式D-3_S010'!$BM$5</f>
        <v/>
      </c>
      <c r="T20" s="237" t="str">
        <f>'様式D-3_S010'!$BN$5</f>
        <v/>
      </c>
      <c r="U20" s="238">
        <f>'様式D-3_S010'!$BO$5</f>
        <v>0</v>
      </c>
      <c r="V20" s="239">
        <f>'様式D-3_S010'!$BP$5</f>
        <v>0</v>
      </c>
      <c r="W20" s="225">
        <f>'様式D-3_S010'!$BQ$5</f>
        <v>0</v>
      </c>
      <c r="X20" s="240">
        <f>'様式D-3_S010'!$BR$5</f>
        <v>0</v>
      </c>
      <c r="Y20" s="238">
        <f>'様式D-3_S010'!$BS$5</f>
        <v>0</v>
      </c>
      <c r="Z20" s="239">
        <f>'様式D-3_S010'!$BT$5</f>
        <v>0</v>
      </c>
      <c r="AA20" s="225">
        <f>'様式D-3_S010'!$BU$5</f>
        <v>0</v>
      </c>
      <c r="AB20" s="228">
        <f>'様式D-3_S010'!$BV$5</f>
        <v>0</v>
      </c>
      <c r="AC20" s="43"/>
      <c r="AD20" s="43"/>
      <c r="AE20" s="43"/>
      <c r="AF20" s="43"/>
      <c r="AG20" s="43"/>
      <c r="AH20" s="43"/>
      <c r="AI20" s="43"/>
      <c r="AJ20" s="43"/>
    </row>
    <row r="21" spans="2:36" x14ac:dyDescent="0.15">
      <c r="B21" s="214">
        <f>'様式D-3_S011'!$AV$5</f>
        <v>11</v>
      </c>
      <c r="C21" s="229">
        <f>'様式D-3_S011'!$AW$5</f>
        <v>10.5</v>
      </c>
      <c r="D21" s="216" t="str">
        <f>'様式D-3_S011'!$AX$5</f>
        <v>Ⅰ</v>
      </c>
      <c r="E21" s="217" t="str">
        <f>'様式D-3_S011'!$AY$5</f>
        <v/>
      </c>
      <c r="F21" s="218" t="str">
        <f>'様式D-3_S011'!$AZ$5</f>
        <v/>
      </c>
      <c r="G21" s="218" t="str">
        <f>'様式D-3_S011'!$BA$5</f>
        <v/>
      </c>
      <c r="H21" s="232" t="str">
        <f>'様式D-3_S011'!$BB$5</f>
        <v/>
      </c>
      <c r="I21" s="233">
        <f>'様式D-3_S011'!$BC$5</f>
        <v>0</v>
      </c>
      <c r="J21" s="218">
        <f>'様式D-3_S011'!$BD$5</f>
        <v>0</v>
      </c>
      <c r="K21" s="218">
        <f>'様式D-3_S011'!$BE$5</f>
        <v>0</v>
      </c>
      <c r="L21" s="232">
        <f>'様式D-3_S011'!$BF$5</f>
        <v>0</v>
      </c>
      <c r="M21" s="233">
        <f>'様式D-3_S011'!$BG$5</f>
        <v>0</v>
      </c>
      <c r="N21" s="218">
        <f>'様式D-3_S011'!$BH$5</f>
        <v>0</v>
      </c>
      <c r="O21" s="218">
        <f>'様式D-3_S011'!$BI$5</f>
        <v>0</v>
      </c>
      <c r="P21" s="232">
        <f>'様式D-3_S011'!$BJ$5</f>
        <v>0</v>
      </c>
      <c r="Q21" s="234" t="str">
        <f>'様式D-3_S011'!$BK$5</f>
        <v/>
      </c>
      <c r="R21" s="235" t="str">
        <f>'様式D-3_S011'!$BL$5</f>
        <v/>
      </c>
      <c r="S21" s="236" t="str">
        <f>'様式D-3_S011'!$BM$5</f>
        <v/>
      </c>
      <c r="T21" s="237" t="str">
        <f>'様式D-3_S011'!$BN$5</f>
        <v/>
      </c>
      <c r="U21" s="238">
        <f>'様式D-3_S011'!$BO$5</f>
        <v>0</v>
      </c>
      <c r="V21" s="239">
        <f>'様式D-3_S011'!$BP$5</f>
        <v>0</v>
      </c>
      <c r="W21" s="225">
        <f>'様式D-3_S011'!$BQ$5</f>
        <v>0</v>
      </c>
      <c r="X21" s="240">
        <f>'様式D-3_S011'!$BR$5</f>
        <v>0</v>
      </c>
      <c r="Y21" s="238">
        <f>'様式D-3_S011'!$BS$5</f>
        <v>0</v>
      </c>
      <c r="Z21" s="239">
        <f>'様式D-3_S011'!$BT$5</f>
        <v>0</v>
      </c>
      <c r="AA21" s="225">
        <f>'様式D-3_S011'!$BU$5</f>
        <v>0</v>
      </c>
      <c r="AB21" s="228">
        <f>'様式D-3_S011'!$BV$5</f>
        <v>0</v>
      </c>
      <c r="AC21" s="43"/>
      <c r="AD21" s="43"/>
      <c r="AE21" s="43"/>
      <c r="AF21" s="43"/>
      <c r="AG21" s="43"/>
      <c r="AH21" s="43"/>
      <c r="AI21" s="43"/>
      <c r="AJ21" s="43"/>
    </row>
    <row r="22" spans="2:36" x14ac:dyDescent="0.15">
      <c r="B22" s="214">
        <f>'様式D-3_S012'!$AV$5</f>
        <v>12</v>
      </c>
      <c r="C22" s="229">
        <f>'様式D-3_S012'!$AW$5</f>
        <v>10.5</v>
      </c>
      <c r="D22" s="216" t="str">
        <f>'様式D-3_S012'!$AX$5</f>
        <v>Ⅰ</v>
      </c>
      <c r="E22" s="217" t="str">
        <f>'様式D-3_S012'!$AY$5</f>
        <v/>
      </c>
      <c r="F22" s="218" t="str">
        <f>'様式D-3_S012'!$AZ$5</f>
        <v/>
      </c>
      <c r="G22" s="218" t="str">
        <f>'様式D-3_S012'!$BA$5</f>
        <v/>
      </c>
      <c r="H22" s="232" t="str">
        <f>'様式D-3_S012'!$BB$5</f>
        <v/>
      </c>
      <c r="I22" s="233">
        <f>'様式D-3_S012'!$BC$5</f>
        <v>0</v>
      </c>
      <c r="J22" s="218">
        <f>'様式D-3_S012'!$BD$5</f>
        <v>0</v>
      </c>
      <c r="K22" s="218">
        <f>'様式D-3_S012'!$BE$5</f>
        <v>0</v>
      </c>
      <c r="L22" s="232">
        <f>'様式D-3_S012'!$BF$5</f>
        <v>0</v>
      </c>
      <c r="M22" s="233">
        <f>'様式D-3_S012'!$BG$5</f>
        <v>0</v>
      </c>
      <c r="N22" s="218">
        <f>'様式D-3_S012'!$BH$5</f>
        <v>0</v>
      </c>
      <c r="O22" s="218">
        <f>'様式D-3_S012'!$BI$5</f>
        <v>0</v>
      </c>
      <c r="P22" s="232">
        <f>'様式D-3_S012'!$BJ$5</f>
        <v>0</v>
      </c>
      <c r="Q22" s="234" t="str">
        <f>'様式D-3_S012'!$BK$5</f>
        <v/>
      </c>
      <c r="R22" s="235" t="str">
        <f>'様式D-3_S012'!$BL$5</f>
        <v/>
      </c>
      <c r="S22" s="236" t="str">
        <f>'様式D-3_S012'!$BM$5</f>
        <v/>
      </c>
      <c r="T22" s="237" t="str">
        <f>'様式D-3_S012'!$BN$5</f>
        <v/>
      </c>
      <c r="U22" s="238">
        <f>'様式D-3_S012'!$BO$5</f>
        <v>0</v>
      </c>
      <c r="V22" s="239">
        <f>'様式D-3_S012'!$BP$5</f>
        <v>0</v>
      </c>
      <c r="W22" s="225">
        <f>'様式D-3_S012'!$BQ$5</f>
        <v>0</v>
      </c>
      <c r="X22" s="240">
        <f>'様式D-3_S012'!$BR$5</f>
        <v>0</v>
      </c>
      <c r="Y22" s="238">
        <f>'様式D-3_S012'!$BS$5</f>
        <v>0</v>
      </c>
      <c r="Z22" s="239">
        <f>'様式D-3_S012'!$BT$5</f>
        <v>0</v>
      </c>
      <c r="AA22" s="225">
        <f>'様式D-3_S012'!$BU$5</f>
        <v>0</v>
      </c>
      <c r="AB22" s="228">
        <f>'様式D-3_S012'!$BV$5</f>
        <v>0</v>
      </c>
      <c r="AC22" s="43"/>
      <c r="AD22" s="43"/>
      <c r="AE22" s="43"/>
      <c r="AF22" s="43"/>
      <c r="AG22" s="43"/>
      <c r="AH22" s="43"/>
      <c r="AI22" s="43"/>
      <c r="AJ22" s="43"/>
    </row>
    <row r="23" spans="2:36" x14ac:dyDescent="0.15">
      <c r="B23" s="214">
        <f>'様式D-3_S013'!$AV$5</f>
        <v>13</v>
      </c>
      <c r="C23" s="229">
        <f>'様式D-3_S013'!$AW$5</f>
        <v>10.5</v>
      </c>
      <c r="D23" s="216" t="str">
        <f>'様式D-3_S013'!$AX$5</f>
        <v>Ⅰ</v>
      </c>
      <c r="E23" s="217" t="str">
        <f>'様式D-3_S013'!$AY$5</f>
        <v/>
      </c>
      <c r="F23" s="218" t="str">
        <f>'様式D-3_S013'!$AZ$5</f>
        <v/>
      </c>
      <c r="G23" s="218" t="str">
        <f>'様式D-3_S013'!$BA$5</f>
        <v/>
      </c>
      <c r="H23" s="232" t="str">
        <f>'様式D-3_S013'!$BB$5</f>
        <v/>
      </c>
      <c r="I23" s="233">
        <f>'様式D-3_S013'!$BC$5</f>
        <v>0</v>
      </c>
      <c r="J23" s="218">
        <f>'様式D-3_S013'!$BD$5</f>
        <v>0</v>
      </c>
      <c r="K23" s="218">
        <f>'様式D-3_S013'!$BE$5</f>
        <v>0</v>
      </c>
      <c r="L23" s="232">
        <f>'様式D-3_S013'!$BF$5</f>
        <v>0</v>
      </c>
      <c r="M23" s="233">
        <f>'様式D-3_S013'!$BG$5</f>
        <v>0</v>
      </c>
      <c r="N23" s="218">
        <f>'様式D-3_S013'!$BH$5</f>
        <v>0</v>
      </c>
      <c r="O23" s="218">
        <f>'様式D-3_S013'!$BI$5</f>
        <v>0</v>
      </c>
      <c r="P23" s="232">
        <f>'様式D-3_S013'!$BJ$5</f>
        <v>0</v>
      </c>
      <c r="Q23" s="234" t="str">
        <f>'様式D-3_S013'!$BK$5</f>
        <v/>
      </c>
      <c r="R23" s="235" t="str">
        <f>'様式D-3_S013'!$BL$5</f>
        <v/>
      </c>
      <c r="S23" s="236" t="str">
        <f>'様式D-3_S013'!$BM$5</f>
        <v/>
      </c>
      <c r="T23" s="237" t="str">
        <f>'様式D-3_S013'!$BN$5</f>
        <v/>
      </c>
      <c r="U23" s="238">
        <f>'様式D-3_S013'!$BO$5</f>
        <v>0</v>
      </c>
      <c r="V23" s="239">
        <f>'様式D-3_S013'!$BP$5</f>
        <v>0</v>
      </c>
      <c r="W23" s="225">
        <f>'様式D-3_S013'!$BQ$5</f>
        <v>0</v>
      </c>
      <c r="X23" s="240">
        <f>'様式D-3_S013'!$BR$5</f>
        <v>0</v>
      </c>
      <c r="Y23" s="238">
        <f>'様式D-3_S013'!$BS$5</f>
        <v>0</v>
      </c>
      <c r="Z23" s="239">
        <f>'様式D-3_S013'!$BT$5</f>
        <v>0</v>
      </c>
      <c r="AA23" s="225">
        <f>'様式D-3_S013'!$BU$5</f>
        <v>0</v>
      </c>
      <c r="AB23" s="228">
        <f>'様式D-3_S013'!$BV$5</f>
        <v>0</v>
      </c>
      <c r="AC23" s="43"/>
      <c r="AD23" s="43"/>
      <c r="AE23" s="43"/>
      <c r="AF23" s="43"/>
      <c r="AG23" s="43"/>
      <c r="AH23" s="43"/>
      <c r="AI23" s="43"/>
      <c r="AJ23" s="43"/>
    </row>
    <row r="24" spans="2:36" x14ac:dyDescent="0.15">
      <c r="B24" s="214">
        <f>'様式D-3_S014'!$AV$5</f>
        <v>14</v>
      </c>
      <c r="C24" s="229">
        <f>'様式D-3_S014'!$AW$5</f>
        <v>10.5</v>
      </c>
      <c r="D24" s="216" t="str">
        <f>'様式D-3_S014'!$AX$5</f>
        <v>Ⅱ</v>
      </c>
      <c r="E24" s="217" t="str">
        <f>'様式D-3_S014'!$AY$5</f>
        <v/>
      </c>
      <c r="F24" s="218" t="str">
        <f>'様式D-3_S014'!$AZ$5</f>
        <v/>
      </c>
      <c r="G24" s="218" t="str">
        <f>'様式D-3_S014'!$BA$5</f>
        <v/>
      </c>
      <c r="H24" s="232" t="str">
        <f>'様式D-3_S014'!$BB$5</f>
        <v/>
      </c>
      <c r="I24" s="233">
        <f>'様式D-3_S014'!$BC$5</f>
        <v>0</v>
      </c>
      <c r="J24" s="218">
        <f>'様式D-3_S014'!$BD$5</f>
        <v>0</v>
      </c>
      <c r="K24" s="218">
        <f>'様式D-3_S014'!$BE$5</f>
        <v>0</v>
      </c>
      <c r="L24" s="232">
        <f>'様式D-3_S014'!$BF$5</f>
        <v>2</v>
      </c>
      <c r="M24" s="233">
        <f>'様式D-3_S014'!$BG$5</f>
        <v>0</v>
      </c>
      <c r="N24" s="218">
        <f>'様式D-3_S014'!$BH$5</f>
        <v>0</v>
      </c>
      <c r="O24" s="218">
        <f>'様式D-3_S014'!$BI$5</f>
        <v>0</v>
      </c>
      <c r="P24" s="232">
        <f>'様式D-3_S014'!$BJ$5</f>
        <v>0</v>
      </c>
      <c r="Q24" s="234" t="str">
        <f>'様式D-3_S014'!$BK$5</f>
        <v/>
      </c>
      <c r="R24" s="235" t="str">
        <f>'様式D-3_S014'!$BL$5</f>
        <v/>
      </c>
      <c r="S24" s="236" t="str">
        <f>'様式D-3_S014'!$BM$5</f>
        <v/>
      </c>
      <c r="T24" s="237" t="str">
        <f>'様式D-3_S014'!$BN$5</f>
        <v/>
      </c>
      <c r="U24" s="238">
        <f>'様式D-3_S014'!$BO$5</f>
        <v>0</v>
      </c>
      <c r="V24" s="239">
        <f>'様式D-3_S014'!$BP$5</f>
        <v>0</v>
      </c>
      <c r="W24" s="225">
        <f>'様式D-3_S014'!$BQ$5</f>
        <v>0</v>
      </c>
      <c r="X24" s="240">
        <f>'様式D-3_S014'!$BR$5</f>
        <v>0.17</v>
      </c>
      <c r="Y24" s="238">
        <f>'様式D-3_S014'!$BS$5</f>
        <v>0</v>
      </c>
      <c r="Z24" s="239">
        <f>'様式D-3_S014'!$BT$5</f>
        <v>0</v>
      </c>
      <c r="AA24" s="225">
        <f>'様式D-3_S014'!$BU$5</f>
        <v>0</v>
      </c>
      <c r="AB24" s="228">
        <f>'様式D-3_S014'!$BV$5</f>
        <v>0</v>
      </c>
      <c r="AC24" s="43"/>
      <c r="AD24" s="43"/>
      <c r="AE24" s="43"/>
      <c r="AF24" s="43"/>
      <c r="AG24" s="43"/>
      <c r="AH24" s="43"/>
      <c r="AI24" s="43"/>
      <c r="AJ24" s="43"/>
    </row>
    <row r="25" spans="2:36" x14ac:dyDescent="0.15">
      <c r="B25" s="214">
        <f>'様式D-3_S015'!$AV$5</f>
        <v>15</v>
      </c>
      <c r="C25" s="229">
        <f>'様式D-3_S015'!$AW$5</f>
        <v>10.5</v>
      </c>
      <c r="D25" s="216" t="str">
        <f>'様式D-3_S015'!$AX$5</f>
        <v>Ⅱ</v>
      </c>
      <c r="E25" s="217" t="str">
        <f>'様式D-3_S015'!$AY$5</f>
        <v/>
      </c>
      <c r="F25" s="218" t="str">
        <f>'様式D-3_S015'!$AZ$5</f>
        <v/>
      </c>
      <c r="G25" s="218" t="str">
        <f>'様式D-3_S015'!$BA$5</f>
        <v/>
      </c>
      <c r="H25" s="232" t="str">
        <f>'様式D-3_S015'!$BB$5</f>
        <v/>
      </c>
      <c r="I25" s="233">
        <f>'様式D-3_S015'!$BC$5</f>
        <v>0</v>
      </c>
      <c r="J25" s="218">
        <f>'様式D-3_S015'!$BD$5</f>
        <v>0</v>
      </c>
      <c r="K25" s="218">
        <f>'様式D-3_S015'!$BE$5</f>
        <v>0</v>
      </c>
      <c r="L25" s="232">
        <f>'様式D-3_S015'!$BF$5</f>
        <v>1</v>
      </c>
      <c r="M25" s="233">
        <f>'様式D-3_S015'!$BG$5</f>
        <v>0</v>
      </c>
      <c r="N25" s="218">
        <f>'様式D-3_S015'!$BH$5</f>
        <v>0</v>
      </c>
      <c r="O25" s="218">
        <f>'様式D-3_S015'!$BI$5</f>
        <v>0</v>
      </c>
      <c r="P25" s="232">
        <f>'様式D-3_S015'!$BJ$5</f>
        <v>0</v>
      </c>
      <c r="Q25" s="234" t="str">
        <f>'様式D-3_S015'!$BK$5</f>
        <v/>
      </c>
      <c r="R25" s="235" t="str">
        <f>'様式D-3_S015'!$BL$5</f>
        <v/>
      </c>
      <c r="S25" s="236" t="str">
        <f>'様式D-3_S015'!$BM$5</f>
        <v/>
      </c>
      <c r="T25" s="237" t="str">
        <f>'様式D-3_S015'!$BN$5</f>
        <v/>
      </c>
      <c r="U25" s="238">
        <f>'様式D-3_S015'!$BO$5</f>
        <v>0</v>
      </c>
      <c r="V25" s="239">
        <f>'様式D-3_S015'!$BP$5</f>
        <v>0</v>
      </c>
      <c r="W25" s="225">
        <f>'様式D-3_S015'!$BQ$5</f>
        <v>0</v>
      </c>
      <c r="X25" s="240">
        <f>'様式D-3_S015'!$BR$5</f>
        <v>0.01</v>
      </c>
      <c r="Y25" s="238">
        <f>'様式D-3_S015'!$BS$5</f>
        <v>0</v>
      </c>
      <c r="Z25" s="239">
        <f>'様式D-3_S015'!$BT$5</f>
        <v>0</v>
      </c>
      <c r="AA25" s="225">
        <f>'様式D-3_S015'!$BU$5</f>
        <v>0</v>
      </c>
      <c r="AB25" s="228">
        <f>'様式D-3_S015'!$BV$5</f>
        <v>0</v>
      </c>
      <c r="AC25" s="43"/>
      <c r="AD25" s="43"/>
      <c r="AE25" s="43"/>
      <c r="AF25" s="43"/>
      <c r="AG25" s="43"/>
      <c r="AH25" s="43"/>
      <c r="AI25" s="43"/>
      <c r="AJ25" s="43"/>
    </row>
    <row r="26" spans="2:36" x14ac:dyDescent="0.15">
      <c r="B26" s="214">
        <f>'様式D-3_S016'!$AV$5</f>
        <v>16</v>
      </c>
      <c r="C26" s="229">
        <f>'様式D-3_S016'!$AW$5</f>
        <v>10.5</v>
      </c>
      <c r="D26" s="216" t="str">
        <f>'様式D-3_S016'!$AX$5</f>
        <v>Ⅰ</v>
      </c>
      <c r="E26" s="217" t="str">
        <f>'様式D-3_S016'!$AY$5</f>
        <v/>
      </c>
      <c r="F26" s="218" t="str">
        <f>'様式D-3_S016'!$AZ$5</f>
        <v/>
      </c>
      <c r="G26" s="218" t="str">
        <f>'様式D-3_S016'!$BA$5</f>
        <v/>
      </c>
      <c r="H26" s="232" t="str">
        <f>'様式D-3_S016'!$BB$5</f>
        <v/>
      </c>
      <c r="I26" s="233">
        <f>'様式D-3_S016'!$BC$5</f>
        <v>0</v>
      </c>
      <c r="J26" s="218">
        <f>'様式D-3_S016'!$BD$5</f>
        <v>0</v>
      </c>
      <c r="K26" s="218">
        <f>'様式D-3_S016'!$BE$5</f>
        <v>0</v>
      </c>
      <c r="L26" s="232">
        <f>'様式D-3_S016'!$BF$5</f>
        <v>0</v>
      </c>
      <c r="M26" s="233">
        <f>'様式D-3_S016'!$BG$5</f>
        <v>0</v>
      </c>
      <c r="N26" s="218">
        <f>'様式D-3_S016'!$BH$5</f>
        <v>0</v>
      </c>
      <c r="O26" s="218">
        <f>'様式D-3_S016'!$BI$5</f>
        <v>0</v>
      </c>
      <c r="P26" s="232">
        <f>'様式D-3_S016'!$BJ$5</f>
        <v>0</v>
      </c>
      <c r="Q26" s="234" t="str">
        <f>'様式D-3_S016'!$BK$5</f>
        <v/>
      </c>
      <c r="R26" s="235" t="str">
        <f>'様式D-3_S016'!$BL$5</f>
        <v/>
      </c>
      <c r="S26" s="236" t="str">
        <f>'様式D-3_S016'!$BM$5</f>
        <v/>
      </c>
      <c r="T26" s="237" t="str">
        <f>'様式D-3_S016'!$BN$5</f>
        <v/>
      </c>
      <c r="U26" s="238">
        <f>'様式D-3_S016'!$BO$5</f>
        <v>0</v>
      </c>
      <c r="V26" s="239">
        <f>'様式D-3_S016'!$BP$5</f>
        <v>0</v>
      </c>
      <c r="W26" s="225">
        <f>'様式D-3_S016'!$BQ$5</f>
        <v>0</v>
      </c>
      <c r="X26" s="240">
        <f>'様式D-3_S016'!$BR$5</f>
        <v>0</v>
      </c>
      <c r="Y26" s="238">
        <f>'様式D-3_S016'!$BS$5</f>
        <v>0</v>
      </c>
      <c r="Z26" s="239">
        <f>'様式D-3_S016'!$BT$5</f>
        <v>0</v>
      </c>
      <c r="AA26" s="225">
        <f>'様式D-3_S016'!$BU$5</f>
        <v>0</v>
      </c>
      <c r="AB26" s="228">
        <f>'様式D-3_S016'!$BV$5</f>
        <v>0</v>
      </c>
      <c r="AC26" s="43"/>
      <c r="AD26" s="43"/>
      <c r="AE26" s="43"/>
      <c r="AF26" s="43"/>
      <c r="AG26" s="43"/>
      <c r="AH26" s="43"/>
      <c r="AI26" s="43"/>
      <c r="AJ26" s="43"/>
    </row>
    <row r="27" spans="2:36" x14ac:dyDescent="0.15">
      <c r="B27" s="214">
        <f>'様式D-3_S017'!$AV$5</f>
        <v>17</v>
      </c>
      <c r="C27" s="229">
        <f>'様式D-3_S017'!$AW$5</f>
        <v>10.4</v>
      </c>
      <c r="D27" s="216" t="str">
        <f>'様式D-3_S017'!$AX$5</f>
        <v>Ⅰ</v>
      </c>
      <c r="E27" s="217" t="str">
        <f>'様式D-3_S017'!$AY$5</f>
        <v/>
      </c>
      <c r="F27" s="218" t="str">
        <f>'様式D-3_S017'!$AZ$5</f>
        <v/>
      </c>
      <c r="G27" s="218" t="str">
        <f>'様式D-3_S017'!$BA$5</f>
        <v/>
      </c>
      <c r="H27" s="232" t="str">
        <f>'様式D-3_S017'!$BB$5</f>
        <v/>
      </c>
      <c r="I27" s="233">
        <f>'様式D-3_S017'!$BC$5</f>
        <v>0</v>
      </c>
      <c r="J27" s="218">
        <f>'様式D-3_S017'!$BD$5</f>
        <v>0</v>
      </c>
      <c r="K27" s="218">
        <f>'様式D-3_S017'!$BE$5</f>
        <v>0</v>
      </c>
      <c r="L27" s="232">
        <f>'様式D-3_S017'!$BF$5</f>
        <v>0</v>
      </c>
      <c r="M27" s="233">
        <f>'様式D-3_S017'!$BG$5</f>
        <v>0</v>
      </c>
      <c r="N27" s="218">
        <f>'様式D-3_S017'!$BH$5</f>
        <v>0</v>
      </c>
      <c r="O27" s="218">
        <f>'様式D-3_S017'!$BI$5</f>
        <v>0</v>
      </c>
      <c r="P27" s="232">
        <f>'様式D-3_S017'!$BJ$5</f>
        <v>0</v>
      </c>
      <c r="Q27" s="234" t="str">
        <f>'様式D-3_S017'!$BK$5</f>
        <v/>
      </c>
      <c r="R27" s="235" t="str">
        <f>'様式D-3_S017'!$BL$5</f>
        <v/>
      </c>
      <c r="S27" s="236" t="str">
        <f>'様式D-3_S017'!$BM$5</f>
        <v/>
      </c>
      <c r="T27" s="237" t="str">
        <f>'様式D-3_S017'!$BN$5</f>
        <v/>
      </c>
      <c r="U27" s="238">
        <f>'様式D-3_S017'!$BO$5</f>
        <v>0</v>
      </c>
      <c r="V27" s="239">
        <f>'様式D-3_S017'!$BP$5</f>
        <v>0</v>
      </c>
      <c r="W27" s="225">
        <f>'様式D-3_S017'!$BQ$5</f>
        <v>0</v>
      </c>
      <c r="X27" s="240">
        <f>'様式D-3_S017'!$BR$5</f>
        <v>0</v>
      </c>
      <c r="Y27" s="238">
        <f>'様式D-3_S017'!$BS$5</f>
        <v>0</v>
      </c>
      <c r="Z27" s="239">
        <f>'様式D-3_S017'!$BT$5</f>
        <v>0</v>
      </c>
      <c r="AA27" s="225">
        <f>'様式D-3_S017'!$BU$5</f>
        <v>0</v>
      </c>
      <c r="AB27" s="228">
        <f>'様式D-3_S017'!$BV$5</f>
        <v>0</v>
      </c>
      <c r="AC27" s="43"/>
      <c r="AD27" s="43"/>
      <c r="AE27" s="43"/>
      <c r="AF27" s="43"/>
      <c r="AG27" s="43"/>
      <c r="AH27" s="43"/>
      <c r="AI27" s="43"/>
      <c r="AJ27" s="43"/>
    </row>
    <row r="28" spans="2:36" x14ac:dyDescent="0.15">
      <c r="B28" s="214">
        <f>'様式D-3_S018'!$AV$5</f>
        <v>18</v>
      </c>
      <c r="C28" s="229">
        <f>'様式D-3_S018'!$AW$5</f>
        <v>10.4</v>
      </c>
      <c r="D28" s="216" t="str">
        <f>'様式D-3_S018'!$AX$5</f>
        <v>Ⅰ</v>
      </c>
      <c r="E28" s="217" t="str">
        <f>'様式D-3_S018'!$AY$5</f>
        <v/>
      </c>
      <c r="F28" s="218" t="str">
        <f>'様式D-3_S018'!$AZ$5</f>
        <v/>
      </c>
      <c r="G28" s="218" t="str">
        <f>'様式D-3_S018'!$BA$5</f>
        <v/>
      </c>
      <c r="H28" s="232" t="str">
        <f>'様式D-3_S018'!$BB$5</f>
        <v/>
      </c>
      <c r="I28" s="233">
        <f>'様式D-3_S018'!$BC$5</f>
        <v>0</v>
      </c>
      <c r="J28" s="218">
        <f>'様式D-3_S018'!$BD$5</f>
        <v>0</v>
      </c>
      <c r="K28" s="218">
        <f>'様式D-3_S018'!$BE$5</f>
        <v>0</v>
      </c>
      <c r="L28" s="232">
        <f>'様式D-3_S018'!$BF$5</f>
        <v>0</v>
      </c>
      <c r="M28" s="233">
        <f>'様式D-3_S018'!$BG$5</f>
        <v>0</v>
      </c>
      <c r="N28" s="218">
        <f>'様式D-3_S018'!$BH$5</f>
        <v>0</v>
      </c>
      <c r="O28" s="218">
        <f>'様式D-3_S018'!$BI$5</f>
        <v>0</v>
      </c>
      <c r="P28" s="232">
        <f>'様式D-3_S018'!$BJ$5</f>
        <v>0</v>
      </c>
      <c r="Q28" s="234" t="str">
        <f>'様式D-3_S018'!$BK$5</f>
        <v/>
      </c>
      <c r="R28" s="235" t="str">
        <f>'様式D-3_S018'!$BL$5</f>
        <v/>
      </c>
      <c r="S28" s="236" t="str">
        <f>'様式D-3_S018'!$BM$5</f>
        <v/>
      </c>
      <c r="T28" s="237" t="str">
        <f>'様式D-3_S018'!$BN$5</f>
        <v/>
      </c>
      <c r="U28" s="238">
        <f>'様式D-3_S018'!$BO$5</f>
        <v>0</v>
      </c>
      <c r="V28" s="239">
        <f>'様式D-3_S018'!$BP$5</f>
        <v>0</v>
      </c>
      <c r="W28" s="225">
        <f>'様式D-3_S018'!$BQ$5</f>
        <v>0</v>
      </c>
      <c r="X28" s="240">
        <f>'様式D-3_S018'!$BR$5</f>
        <v>0</v>
      </c>
      <c r="Y28" s="238">
        <f>'様式D-3_S018'!$BS$5</f>
        <v>0</v>
      </c>
      <c r="Z28" s="239">
        <f>'様式D-3_S018'!$BT$5</f>
        <v>0</v>
      </c>
      <c r="AA28" s="225">
        <f>'様式D-3_S018'!$BU$5</f>
        <v>0</v>
      </c>
      <c r="AB28" s="228">
        <f>'様式D-3_S018'!$BV$5</f>
        <v>0</v>
      </c>
      <c r="AC28" s="43"/>
      <c r="AD28" s="43"/>
      <c r="AE28" s="43"/>
      <c r="AF28" s="43"/>
      <c r="AG28" s="43"/>
      <c r="AH28" s="43"/>
      <c r="AI28" s="43"/>
      <c r="AJ28" s="43"/>
    </row>
    <row r="29" spans="2:36" x14ac:dyDescent="0.15">
      <c r="B29" s="214">
        <f>'様式D-3_S019'!$AV$5</f>
        <v>19</v>
      </c>
      <c r="C29" s="229">
        <f>'様式D-3_S019'!$AW$5</f>
        <v>10.4</v>
      </c>
      <c r="D29" s="216" t="str">
        <f>'様式D-3_S019'!$AX$5</f>
        <v>Ⅰ</v>
      </c>
      <c r="E29" s="217" t="str">
        <f>'様式D-3_S019'!$AY$5</f>
        <v/>
      </c>
      <c r="F29" s="218" t="str">
        <f>'様式D-3_S019'!$AZ$5</f>
        <v/>
      </c>
      <c r="G29" s="218" t="str">
        <f>'様式D-3_S019'!$BA$5</f>
        <v/>
      </c>
      <c r="H29" s="232" t="str">
        <f>'様式D-3_S019'!$BB$5</f>
        <v/>
      </c>
      <c r="I29" s="233">
        <f>'様式D-3_S019'!$BC$5</f>
        <v>0</v>
      </c>
      <c r="J29" s="218">
        <f>'様式D-3_S019'!$BD$5</f>
        <v>0</v>
      </c>
      <c r="K29" s="218">
        <f>'様式D-3_S019'!$BE$5</f>
        <v>0</v>
      </c>
      <c r="L29" s="232">
        <f>'様式D-3_S019'!$BF$5</f>
        <v>0</v>
      </c>
      <c r="M29" s="233">
        <f>'様式D-3_S019'!$BG$5</f>
        <v>0</v>
      </c>
      <c r="N29" s="218">
        <f>'様式D-3_S019'!$BH$5</f>
        <v>0</v>
      </c>
      <c r="O29" s="218">
        <f>'様式D-3_S019'!$BI$5</f>
        <v>0</v>
      </c>
      <c r="P29" s="232">
        <f>'様式D-3_S019'!$BJ$5</f>
        <v>0</v>
      </c>
      <c r="Q29" s="234" t="str">
        <f>'様式D-3_S019'!$BK$5</f>
        <v/>
      </c>
      <c r="R29" s="235" t="str">
        <f>'様式D-3_S019'!$BL$5</f>
        <v/>
      </c>
      <c r="S29" s="236" t="str">
        <f>'様式D-3_S019'!$BM$5</f>
        <v/>
      </c>
      <c r="T29" s="237" t="str">
        <f>'様式D-3_S019'!$BN$5</f>
        <v/>
      </c>
      <c r="U29" s="238">
        <f>'様式D-3_S019'!$BO$5</f>
        <v>0</v>
      </c>
      <c r="V29" s="239">
        <f>'様式D-3_S019'!$BP$5</f>
        <v>0</v>
      </c>
      <c r="W29" s="225">
        <f>'様式D-3_S019'!$BQ$5</f>
        <v>0</v>
      </c>
      <c r="X29" s="240">
        <f>'様式D-3_S019'!$BR$5</f>
        <v>0</v>
      </c>
      <c r="Y29" s="238">
        <f>'様式D-3_S019'!$BS$5</f>
        <v>0</v>
      </c>
      <c r="Z29" s="239">
        <f>'様式D-3_S019'!$BT$5</f>
        <v>0</v>
      </c>
      <c r="AA29" s="225">
        <f>'様式D-3_S019'!$BU$5</f>
        <v>0</v>
      </c>
      <c r="AB29" s="228">
        <f>'様式D-3_S019'!$BV$5</f>
        <v>0</v>
      </c>
      <c r="AC29" s="43"/>
      <c r="AD29" s="43"/>
      <c r="AE29" s="43"/>
      <c r="AF29" s="43"/>
      <c r="AG29" s="43"/>
      <c r="AH29" s="43"/>
      <c r="AI29" s="43"/>
      <c r="AJ29" s="43"/>
    </row>
    <row r="30" spans="2:36" x14ac:dyDescent="0.15">
      <c r="B30" s="214">
        <f>'様式D-3_S020'!$AV$5</f>
        <v>20</v>
      </c>
      <c r="C30" s="229">
        <f>'様式D-3_S020'!$AW$5</f>
        <v>10.4</v>
      </c>
      <c r="D30" s="216" t="str">
        <f>'様式D-3_S020'!$AX$5</f>
        <v>Ⅰ</v>
      </c>
      <c r="E30" s="217" t="str">
        <f>'様式D-3_S020'!$AY$5</f>
        <v/>
      </c>
      <c r="F30" s="218" t="str">
        <f>'様式D-3_S020'!$AZ$5</f>
        <v/>
      </c>
      <c r="G30" s="218" t="str">
        <f>'様式D-3_S020'!$BA$5</f>
        <v/>
      </c>
      <c r="H30" s="232" t="str">
        <f>'様式D-3_S020'!$BB$5</f>
        <v/>
      </c>
      <c r="I30" s="233">
        <f>'様式D-3_S020'!$BC$5</f>
        <v>0</v>
      </c>
      <c r="J30" s="218">
        <f>'様式D-3_S020'!$BD$5</f>
        <v>0</v>
      </c>
      <c r="K30" s="218">
        <f>'様式D-3_S020'!$BE$5</f>
        <v>0</v>
      </c>
      <c r="L30" s="232">
        <f>'様式D-3_S020'!$BF$5</f>
        <v>0</v>
      </c>
      <c r="M30" s="233">
        <f>'様式D-3_S020'!$BG$5</f>
        <v>0</v>
      </c>
      <c r="N30" s="218">
        <f>'様式D-3_S020'!$BH$5</f>
        <v>0</v>
      </c>
      <c r="O30" s="218">
        <f>'様式D-3_S020'!$BI$5</f>
        <v>0</v>
      </c>
      <c r="P30" s="232">
        <f>'様式D-3_S020'!$BJ$5</f>
        <v>0</v>
      </c>
      <c r="Q30" s="234" t="str">
        <f>'様式D-3_S020'!$BK$5</f>
        <v/>
      </c>
      <c r="R30" s="235" t="str">
        <f>'様式D-3_S020'!$BL$5</f>
        <v/>
      </c>
      <c r="S30" s="236" t="str">
        <f>'様式D-3_S020'!$BM$5</f>
        <v/>
      </c>
      <c r="T30" s="237" t="str">
        <f>'様式D-3_S020'!$BN$5</f>
        <v/>
      </c>
      <c r="U30" s="238">
        <f>'様式D-3_S020'!$BO$5</f>
        <v>0</v>
      </c>
      <c r="V30" s="239">
        <f>'様式D-3_S020'!$BP$5</f>
        <v>0</v>
      </c>
      <c r="W30" s="225">
        <f>'様式D-3_S020'!$BQ$5</f>
        <v>0</v>
      </c>
      <c r="X30" s="240">
        <f>'様式D-3_S020'!$BR$5</f>
        <v>0</v>
      </c>
      <c r="Y30" s="238">
        <f>'様式D-3_S020'!$BS$5</f>
        <v>0</v>
      </c>
      <c r="Z30" s="239">
        <f>'様式D-3_S020'!$BT$5</f>
        <v>0</v>
      </c>
      <c r="AA30" s="225">
        <f>'様式D-3_S020'!$BU$5</f>
        <v>0</v>
      </c>
      <c r="AB30" s="228">
        <f>'様式D-3_S020'!$BV$5</f>
        <v>0</v>
      </c>
      <c r="AC30" s="43"/>
      <c r="AD30" s="43"/>
      <c r="AE30" s="43"/>
      <c r="AF30" s="43"/>
      <c r="AG30" s="43"/>
      <c r="AH30" s="43"/>
      <c r="AI30" s="43"/>
      <c r="AJ30" s="43"/>
    </row>
    <row r="31" spans="2:36" x14ac:dyDescent="0.15">
      <c r="B31" s="214">
        <f>'様式D-3_S021'!$AV$5</f>
        <v>21</v>
      </c>
      <c r="C31" s="229">
        <f>'様式D-3_S021'!$AW$5</f>
        <v>10.5</v>
      </c>
      <c r="D31" s="216" t="str">
        <f>'様式D-3_S021'!$AX$5</f>
        <v>Ⅰ</v>
      </c>
      <c r="E31" s="217" t="str">
        <f>'様式D-3_S021'!$AY$5</f>
        <v/>
      </c>
      <c r="F31" s="218" t="str">
        <f>'様式D-3_S021'!$AZ$5</f>
        <v/>
      </c>
      <c r="G31" s="218" t="str">
        <f>'様式D-3_S021'!$BA$5</f>
        <v/>
      </c>
      <c r="H31" s="232" t="str">
        <f>'様式D-3_S021'!$BB$5</f>
        <v/>
      </c>
      <c r="I31" s="233">
        <f>'様式D-3_S021'!$BC$5</f>
        <v>0</v>
      </c>
      <c r="J31" s="218">
        <f>'様式D-3_S021'!$BD$5</f>
        <v>0</v>
      </c>
      <c r="K31" s="218">
        <f>'様式D-3_S021'!$BE$5</f>
        <v>0</v>
      </c>
      <c r="L31" s="232">
        <f>'様式D-3_S021'!$BF$5</f>
        <v>0</v>
      </c>
      <c r="M31" s="233">
        <f>'様式D-3_S021'!$BG$5</f>
        <v>0</v>
      </c>
      <c r="N31" s="218">
        <f>'様式D-3_S021'!$BH$5</f>
        <v>0</v>
      </c>
      <c r="O31" s="218">
        <f>'様式D-3_S021'!$BI$5</f>
        <v>0</v>
      </c>
      <c r="P31" s="232">
        <f>'様式D-3_S021'!$BJ$5</f>
        <v>0</v>
      </c>
      <c r="Q31" s="234" t="str">
        <f>'様式D-3_S021'!$BK$5</f>
        <v/>
      </c>
      <c r="R31" s="235" t="str">
        <f>'様式D-3_S021'!$BL$5</f>
        <v/>
      </c>
      <c r="S31" s="236" t="str">
        <f>'様式D-3_S021'!$BM$5</f>
        <v/>
      </c>
      <c r="T31" s="237" t="str">
        <f>'様式D-3_S021'!$BN$5</f>
        <v/>
      </c>
      <c r="U31" s="238">
        <f>'様式D-3_S021'!$BO$5</f>
        <v>0</v>
      </c>
      <c r="V31" s="239">
        <f>'様式D-3_S021'!$BP$5</f>
        <v>0</v>
      </c>
      <c r="W31" s="225">
        <f>'様式D-3_S021'!$BQ$5</f>
        <v>0</v>
      </c>
      <c r="X31" s="240">
        <f>'様式D-3_S021'!$BR$5</f>
        <v>0</v>
      </c>
      <c r="Y31" s="238">
        <f>'様式D-3_S021'!$BS$5</f>
        <v>0</v>
      </c>
      <c r="Z31" s="239">
        <f>'様式D-3_S021'!$BT$5</f>
        <v>0</v>
      </c>
      <c r="AA31" s="225">
        <f>'様式D-3_S021'!$BU$5</f>
        <v>0</v>
      </c>
      <c r="AB31" s="228">
        <f>'様式D-3_S021'!$BV$5</f>
        <v>0</v>
      </c>
      <c r="AC31" s="43"/>
      <c r="AD31" s="43"/>
      <c r="AE31" s="43"/>
      <c r="AF31" s="43"/>
      <c r="AG31" s="43"/>
      <c r="AH31" s="43"/>
      <c r="AI31" s="43"/>
      <c r="AJ31" s="43"/>
    </row>
    <row r="32" spans="2:36" x14ac:dyDescent="0.15">
      <c r="B32" s="214">
        <f>'様式D-3_S022'!$AV$5</f>
        <v>22</v>
      </c>
      <c r="C32" s="229">
        <f>'様式D-3_S022'!$AW$5</f>
        <v>10.4</v>
      </c>
      <c r="D32" s="216" t="str">
        <f>'様式D-3_S022'!$AX$5</f>
        <v>Ⅱ</v>
      </c>
      <c r="E32" s="217" t="str">
        <f>'様式D-3_S022'!$AY$5</f>
        <v/>
      </c>
      <c r="F32" s="218" t="str">
        <f>'様式D-3_S022'!$AZ$5</f>
        <v/>
      </c>
      <c r="G32" s="218" t="str">
        <f>'様式D-3_S022'!$BA$5</f>
        <v/>
      </c>
      <c r="H32" s="232" t="str">
        <f>'様式D-3_S022'!$BB$5</f>
        <v/>
      </c>
      <c r="I32" s="233">
        <f>'様式D-3_S022'!$BC$5</f>
        <v>0</v>
      </c>
      <c r="J32" s="218">
        <f>'様式D-3_S022'!$BD$5</f>
        <v>0</v>
      </c>
      <c r="K32" s="218">
        <f>'様式D-3_S022'!$BE$5</f>
        <v>0</v>
      </c>
      <c r="L32" s="232">
        <f>'様式D-3_S022'!$BF$5</f>
        <v>1</v>
      </c>
      <c r="M32" s="233">
        <f>'様式D-3_S022'!$BG$5</f>
        <v>0</v>
      </c>
      <c r="N32" s="218">
        <f>'様式D-3_S022'!$BH$5</f>
        <v>0</v>
      </c>
      <c r="O32" s="218">
        <f>'様式D-3_S022'!$BI$5</f>
        <v>0</v>
      </c>
      <c r="P32" s="232">
        <f>'様式D-3_S022'!$BJ$5</f>
        <v>0</v>
      </c>
      <c r="Q32" s="234" t="str">
        <f>'様式D-3_S022'!$BK$5</f>
        <v/>
      </c>
      <c r="R32" s="235" t="str">
        <f>'様式D-3_S022'!$BL$5</f>
        <v/>
      </c>
      <c r="S32" s="236" t="str">
        <f>'様式D-3_S022'!$BM$5</f>
        <v/>
      </c>
      <c r="T32" s="237" t="str">
        <f>'様式D-3_S022'!$BN$5</f>
        <v/>
      </c>
      <c r="U32" s="238">
        <f>'様式D-3_S022'!$BO$5</f>
        <v>0</v>
      </c>
      <c r="V32" s="239">
        <f>'様式D-3_S022'!$BP$5</f>
        <v>0</v>
      </c>
      <c r="W32" s="225">
        <f>'様式D-3_S022'!$BQ$5</f>
        <v>0</v>
      </c>
      <c r="X32" s="240">
        <f>'様式D-3_S022'!$BR$5</f>
        <v>7.0000000000000007E-2</v>
      </c>
      <c r="Y32" s="238">
        <f>'様式D-3_S022'!$BS$5</f>
        <v>0</v>
      </c>
      <c r="Z32" s="239">
        <f>'様式D-3_S022'!$BT$5</f>
        <v>0</v>
      </c>
      <c r="AA32" s="225">
        <f>'様式D-3_S022'!$BU$5</f>
        <v>0</v>
      </c>
      <c r="AB32" s="228">
        <f>'様式D-3_S022'!$BV$5</f>
        <v>0</v>
      </c>
      <c r="AC32" s="43"/>
      <c r="AD32" s="43"/>
      <c r="AE32" s="43"/>
      <c r="AF32" s="43"/>
      <c r="AG32" s="43"/>
      <c r="AH32" s="43"/>
      <c r="AI32" s="43"/>
      <c r="AJ32" s="43"/>
    </row>
    <row r="33" spans="2:36" x14ac:dyDescent="0.15">
      <c r="B33" s="214">
        <f>'様式D-3_S023'!$AV$5</f>
        <v>23</v>
      </c>
      <c r="C33" s="229">
        <f>'様式D-3_S023'!$AW$5</f>
        <v>10.4</v>
      </c>
      <c r="D33" s="216" t="str">
        <f>'様式D-3_S023'!$AX$5</f>
        <v>Ⅰ</v>
      </c>
      <c r="E33" s="217" t="str">
        <f>'様式D-3_S023'!$AY$5</f>
        <v/>
      </c>
      <c r="F33" s="218" t="str">
        <f>'様式D-3_S023'!$AZ$5</f>
        <v/>
      </c>
      <c r="G33" s="218" t="str">
        <f>'様式D-3_S023'!$BA$5</f>
        <v/>
      </c>
      <c r="H33" s="232" t="str">
        <f>'様式D-3_S023'!$BB$5</f>
        <v/>
      </c>
      <c r="I33" s="233">
        <f>'様式D-3_S023'!$BC$5</f>
        <v>0</v>
      </c>
      <c r="J33" s="218">
        <f>'様式D-3_S023'!$BD$5</f>
        <v>0</v>
      </c>
      <c r="K33" s="218">
        <f>'様式D-3_S023'!$BE$5</f>
        <v>0</v>
      </c>
      <c r="L33" s="232">
        <f>'様式D-3_S023'!$BF$5</f>
        <v>0</v>
      </c>
      <c r="M33" s="233">
        <f>'様式D-3_S023'!$BG$5</f>
        <v>0</v>
      </c>
      <c r="N33" s="218">
        <f>'様式D-3_S023'!$BH$5</f>
        <v>0</v>
      </c>
      <c r="O33" s="218">
        <f>'様式D-3_S023'!$BI$5</f>
        <v>0</v>
      </c>
      <c r="P33" s="232">
        <f>'様式D-3_S023'!$BJ$5</f>
        <v>0</v>
      </c>
      <c r="Q33" s="234" t="str">
        <f>'様式D-3_S023'!$BK$5</f>
        <v/>
      </c>
      <c r="R33" s="235" t="str">
        <f>'様式D-3_S023'!$BL$5</f>
        <v/>
      </c>
      <c r="S33" s="236" t="str">
        <f>'様式D-3_S023'!$BM$5</f>
        <v/>
      </c>
      <c r="T33" s="237" t="str">
        <f>'様式D-3_S023'!$BN$5</f>
        <v/>
      </c>
      <c r="U33" s="238">
        <f>'様式D-3_S023'!$BO$5</f>
        <v>0</v>
      </c>
      <c r="V33" s="239">
        <f>'様式D-3_S023'!$BP$5</f>
        <v>0</v>
      </c>
      <c r="W33" s="225">
        <f>'様式D-3_S023'!$BQ$5</f>
        <v>0</v>
      </c>
      <c r="X33" s="240">
        <f>'様式D-3_S023'!$BR$5</f>
        <v>0</v>
      </c>
      <c r="Y33" s="238">
        <f>'様式D-3_S023'!$BS$5</f>
        <v>0</v>
      </c>
      <c r="Z33" s="239">
        <f>'様式D-3_S023'!$BT$5</f>
        <v>0</v>
      </c>
      <c r="AA33" s="225">
        <f>'様式D-3_S023'!$BU$5</f>
        <v>0</v>
      </c>
      <c r="AB33" s="228">
        <f>'様式D-3_S023'!$BV$5</f>
        <v>0</v>
      </c>
      <c r="AC33" s="43"/>
      <c r="AD33" s="43"/>
      <c r="AE33" s="43"/>
      <c r="AF33" s="43"/>
      <c r="AG33" s="43"/>
      <c r="AH33" s="43"/>
      <c r="AI33" s="43"/>
      <c r="AJ33" s="43"/>
    </row>
    <row r="34" spans="2:36" x14ac:dyDescent="0.15">
      <c r="B34" s="214">
        <f>'様式D-3_S024'!$AV$5</f>
        <v>24</v>
      </c>
      <c r="C34" s="229">
        <f>'様式D-3_S024'!$AW$5</f>
        <v>10.4</v>
      </c>
      <c r="D34" s="216" t="str">
        <f>'様式D-3_S024'!$AX$5</f>
        <v>Ⅰ</v>
      </c>
      <c r="E34" s="217" t="str">
        <f>'様式D-3_S024'!$AY$5</f>
        <v/>
      </c>
      <c r="F34" s="218" t="str">
        <f>'様式D-3_S024'!$AZ$5</f>
        <v/>
      </c>
      <c r="G34" s="218" t="str">
        <f>'様式D-3_S024'!$BA$5</f>
        <v/>
      </c>
      <c r="H34" s="232" t="str">
        <f>'様式D-3_S024'!$BB$5</f>
        <v/>
      </c>
      <c r="I34" s="233">
        <f>'様式D-3_S024'!$BC$5</f>
        <v>0</v>
      </c>
      <c r="J34" s="218">
        <f>'様式D-3_S024'!$BD$5</f>
        <v>0</v>
      </c>
      <c r="K34" s="218">
        <f>'様式D-3_S024'!$BE$5</f>
        <v>0</v>
      </c>
      <c r="L34" s="232">
        <f>'様式D-3_S024'!$BF$5</f>
        <v>0</v>
      </c>
      <c r="M34" s="233">
        <f>'様式D-3_S024'!$BG$5</f>
        <v>0</v>
      </c>
      <c r="N34" s="218">
        <f>'様式D-3_S024'!$BH$5</f>
        <v>0</v>
      </c>
      <c r="O34" s="218">
        <f>'様式D-3_S024'!$BI$5</f>
        <v>0</v>
      </c>
      <c r="P34" s="232">
        <f>'様式D-3_S024'!$BJ$5</f>
        <v>0</v>
      </c>
      <c r="Q34" s="234" t="str">
        <f>'様式D-3_S024'!$BK$5</f>
        <v/>
      </c>
      <c r="R34" s="235" t="str">
        <f>'様式D-3_S024'!$BL$5</f>
        <v/>
      </c>
      <c r="S34" s="236" t="str">
        <f>'様式D-3_S024'!$BM$5</f>
        <v/>
      </c>
      <c r="T34" s="237" t="str">
        <f>'様式D-3_S024'!$BN$5</f>
        <v/>
      </c>
      <c r="U34" s="238">
        <f>'様式D-3_S024'!$BO$5</f>
        <v>0</v>
      </c>
      <c r="V34" s="239">
        <f>'様式D-3_S024'!$BP$5</f>
        <v>0</v>
      </c>
      <c r="W34" s="225">
        <f>'様式D-3_S024'!$BQ$5</f>
        <v>0</v>
      </c>
      <c r="X34" s="240">
        <f>'様式D-3_S024'!$BR$5</f>
        <v>0</v>
      </c>
      <c r="Y34" s="238">
        <f>'様式D-3_S024'!$BS$5</f>
        <v>0</v>
      </c>
      <c r="Z34" s="239">
        <f>'様式D-3_S024'!$BT$5</f>
        <v>0</v>
      </c>
      <c r="AA34" s="225">
        <f>'様式D-3_S024'!$BU$5</f>
        <v>0</v>
      </c>
      <c r="AB34" s="228">
        <f>'様式D-3_S024'!$BV$5</f>
        <v>0</v>
      </c>
      <c r="AC34" s="43"/>
      <c r="AD34" s="43"/>
      <c r="AE34" s="43"/>
      <c r="AF34" s="43"/>
      <c r="AG34" s="43"/>
      <c r="AH34" s="43"/>
      <c r="AI34" s="43"/>
      <c r="AJ34" s="43"/>
    </row>
    <row r="35" spans="2:36" x14ac:dyDescent="0.15">
      <c r="B35" s="214">
        <f>'様式D-3_S025'!$AV$5</f>
        <v>25</v>
      </c>
      <c r="C35" s="229">
        <f>'様式D-3_S025'!$AW$5</f>
        <v>10.4</v>
      </c>
      <c r="D35" s="216" t="str">
        <f>'様式D-3_S025'!$AX$5</f>
        <v>Ⅱ</v>
      </c>
      <c r="E35" s="217" t="str">
        <f>'様式D-3_S025'!$AY$5</f>
        <v/>
      </c>
      <c r="F35" s="218" t="str">
        <f>'様式D-3_S025'!$AZ$5</f>
        <v/>
      </c>
      <c r="G35" s="218" t="str">
        <f>'様式D-3_S025'!$BA$5</f>
        <v/>
      </c>
      <c r="H35" s="232" t="str">
        <f>'様式D-3_S025'!$BB$5</f>
        <v/>
      </c>
      <c r="I35" s="233">
        <f>'様式D-3_S025'!$BC$5</f>
        <v>0</v>
      </c>
      <c r="J35" s="218">
        <f>'様式D-3_S025'!$BD$5</f>
        <v>0</v>
      </c>
      <c r="K35" s="218">
        <f>'様式D-3_S025'!$BE$5</f>
        <v>0</v>
      </c>
      <c r="L35" s="232">
        <f>'様式D-3_S025'!$BF$5</f>
        <v>1</v>
      </c>
      <c r="M35" s="233">
        <f>'様式D-3_S025'!$BG$5</f>
        <v>0</v>
      </c>
      <c r="N35" s="218">
        <f>'様式D-3_S025'!$BH$5</f>
        <v>0</v>
      </c>
      <c r="O35" s="218">
        <f>'様式D-3_S025'!$BI$5</f>
        <v>0</v>
      </c>
      <c r="P35" s="232">
        <f>'様式D-3_S025'!$BJ$5</f>
        <v>0</v>
      </c>
      <c r="Q35" s="234" t="str">
        <f>'様式D-3_S025'!$BK$5</f>
        <v/>
      </c>
      <c r="R35" s="235" t="str">
        <f>'様式D-3_S025'!$BL$5</f>
        <v/>
      </c>
      <c r="S35" s="236" t="str">
        <f>'様式D-3_S025'!$BM$5</f>
        <v/>
      </c>
      <c r="T35" s="237" t="str">
        <f>'様式D-3_S025'!$BN$5</f>
        <v/>
      </c>
      <c r="U35" s="238">
        <f>'様式D-3_S025'!$BO$5</f>
        <v>0</v>
      </c>
      <c r="V35" s="239">
        <f>'様式D-3_S025'!$BP$5</f>
        <v>0</v>
      </c>
      <c r="W35" s="225">
        <f>'様式D-3_S025'!$BQ$5</f>
        <v>0</v>
      </c>
      <c r="X35" s="240">
        <f>'様式D-3_S025'!$BR$5</f>
        <v>0.04</v>
      </c>
      <c r="Y35" s="238">
        <f>'様式D-3_S025'!$BS$5</f>
        <v>0</v>
      </c>
      <c r="Z35" s="239">
        <f>'様式D-3_S025'!$BT$5</f>
        <v>0</v>
      </c>
      <c r="AA35" s="225">
        <f>'様式D-3_S025'!$BU$5</f>
        <v>0</v>
      </c>
      <c r="AB35" s="228">
        <f>'様式D-3_S025'!$BV$5</f>
        <v>0</v>
      </c>
      <c r="AC35" s="43"/>
      <c r="AD35" s="43"/>
      <c r="AE35" s="43"/>
      <c r="AF35" s="43"/>
      <c r="AG35" s="43"/>
      <c r="AH35" s="43"/>
      <c r="AI35" s="43"/>
      <c r="AJ35" s="43"/>
    </row>
    <row r="36" spans="2:36" x14ac:dyDescent="0.15">
      <c r="B36" s="214">
        <f>'様式D-3_S026'!$AV$5</f>
        <v>26</v>
      </c>
      <c r="C36" s="229">
        <f>'様式D-3_S026'!$AW$5</f>
        <v>10.4</v>
      </c>
      <c r="D36" s="216" t="str">
        <f>'様式D-3_S026'!$AX$5</f>
        <v>Ⅰ</v>
      </c>
      <c r="E36" s="217" t="str">
        <f>'様式D-3_S026'!$AY$5</f>
        <v/>
      </c>
      <c r="F36" s="218" t="str">
        <f>'様式D-3_S026'!$AZ$5</f>
        <v/>
      </c>
      <c r="G36" s="218" t="str">
        <f>'様式D-3_S026'!$BA$5</f>
        <v/>
      </c>
      <c r="H36" s="232" t="str">
        <f>'様式D-3_S026'!$BB$5</f>
        <v/>
      </c>
      <c r="I36" s="233">
        <f>'様式D-3_S026'!$BC$5</f>
        <v>0</v>
      </c>
      <c r="J36" s="218">
        <f>'様式D-3_S026'!$BD$5</f>
        <v>0</v>
      </c>
      <c r="K36" s="218">
        <f>'様式D-3_S026'!$BE$5</f>
        <v>0</v>
      </c>
      <c r="L36" s="232">
        <f>'様式D-3_S026'!$BF$5</f>
        <v>0</v>
      </c>
      <c r="M36" s="233">
        <f>'様式D-3_S026'!$BG$5</f>
        <v>0</v>
      </c>
      <c r="N36" s="218">
        <f>'様式D-3_S026'!$BH$5</f>
        <v>0</v>
      </c>
      <c r="O36" s="218">
        <f>'様式D-3_S026'!$BI$5</f>
        <v>0</v>
      </c>
      <c r="P36" s="232">
        <f>'様式D-3_S026'!$BJ$5</f>
        <v>0</v>
      </c>
      <c r="Q36" s="234" t="str">
        <f>'様式D-3_S026'!$BK$5</f>
        <v/>
      </c>
      <c r="R36" s="235" t="str">
        <f>'様式D-3_S026'!$BL$5</f>
        <v/>
      </c>
      <c r="S36" s="236" t="str">
        <f>'様式D-3_S026'!$BM$5</f>
        <v/>
      </c>
      <c r="T36" s="237" t="str">
        <f>'様式D-3_S026'!$BN$5</f>
        <v/>
      </c>
      <c r="U36" s="238">
        <f>'様式D-3_S026'!$BO$5</f>
        <v>0</v>
      </c>
      <c r="V36" s="239">
        <f>'様式D-3_S026'!$BP$5</f>
        <v>0</v>
      </c>
      <c r="W36" s="225">
        <f>'様式D-3_S026'!$BQ$5</f>
        <v>0</v>
      </c>
      <c r="X36" s="240">
        <f>'様式D-3_S026'!$BR$5</f>
        <v>0</v>
      </c>
      <c r="Y36" s="238">
        <f>'様式D-3_S026'!$BS$5</f>
        <v>0</v>
      </c>
      <c r="Z36" s="239">
        <f>'様式D-3_S026'!$BT$5</f>
        <v>0</v>
      </c>
      <c r="AA36" s="225">
        <f>'様式D-3_S026'!$BU$5</f>
        <v>0</v>
      </c>
      <c r="AB36" s="228">
        <f>'様式D-3_S026'!$BV$5</f>
        <v>0</v>
      </c>
      <c r="AC36" s="43"/>
      <c r="AD36" s="43"/>
      <c r="AE36" s="43"/>
      <c r="AF36" s="43"/>
      <c r="AG36" s="43"/>
      <c r="AH36" s="43"/>
      <c r="AI36" s="43"/>
      <c r="AJ36" s="43"/>
    </row>
    <row r="37" spans="2:36" x14ac:dyDescent="0.15">
      <c r="B37" s="214">
        <f>'様式D-3_S027'!$AV$5</f>
        <v>27</v>
      </c>
      <c r="C37" s="229">
        <f>'様式D-3_S027'!$AW$5</f>
        <v>10.4</v>
      </c>
      <c r="D37" s="216" t="str">
        <f>'様式D-3_S027'!$AX$5</f>
        <v>Ⅰ</v>
      </c>
      <c r="E37" s="217" t="str">
        <f>'様式D-3_S027'!$AY$5</f>
        <v/>
      </c>
      <c r="F37" s="218" t="str">
        <f>'様式D-3_S027'!$AZ$5</f>
        <v/>
      </c>
      <c r="G37" s="218" t="str">
        <f>'様式D-3_S027'!$BA$5</f>
        <v/>
      </c>
      <c r="H37" s="232" t="str">
        <f>'様式D-3_S027'!$BB$5</f>
        <v/>
      </c>
      <c r="I37" s="233">
        <f>'様式D-3_S027'!$BC$5</f>
        <v>0</v>
      </c>
      <c r="J37" s="218">
        <f>'様式D-3_S027'!$BD$5</f>
        <v>0</v>
      </c>
      <c r="K37" s="218">
        <f>'様式D-3_S027'!$BE$5</f>
        <v>0</v>
      </c>
      <c r="L37" s="232">
        <f>'様式D-3_S027'!$BF$5</f>
        <v>0</v>
      </c>
      <c r="M37" s="233">
        <f>'様式D-3_S027'!$BG$5</f>
        <v>0</v>
      </c>
      <c r="N37" s="218">
        <f>'様式D-3_S027'!$BH$5</f>
        <v>0</v>
      </c>
      <c r="O37" s="218">
        <f>'様式D-3_S027'!$BI$5</f>
        <v>0</v>
      </c>
      <c r="P37" s="232">
        <f>'様式D-3_S027'!$BJ$5</f>
        <v>0</v>
      </c>
      <c r="Q37" s="234" t="str">
        <f>'様式D-3_S027'!$BK$5</f>
        <v/>
      </c>
      <c r="R37" s="235" t="str">
        <f>'様式D-3_S027'!$BL$5</f>
        <v/>
      </c>
      <c r="S37" s="236" t="str">
        <f>'様式D-3_S027'!$BM$5</f>
        <v/>
      </c>
      <c r="T37" s="237" t="str">
        <f>'様式D-3_S027'!$BN$5</f>
        <v/>
      </c>
      <c r="U37" s="238">
        <f>'様式D-3_S027'!$BO$5</f>
        <v>0</v>
      </c>
      <c r="V37" s="239">
        <f>'様式D-3_S027'!$BP$5</f>
        <v>0</v>
      </c>
      <c r="W37" s="225">
        <f>'様式D-3_S027'!$BQ$5</f>
        <v>0</v>
      </c>
      <c r="X37" s="240">
        <f>'様式D-3_S027'!$BR$5</f>
        <v>0</v>
      </c>
      <c r="Y37" s="238">
        <f>'様式D-3_S027'!$BS$5</f>
        <v>0</v>
      </c>
      <c r="Z37" s="239">
        <f>'様式D-3_S027'!$BT$5</f>
        <v>0</v>
      </c>
      <c r="AA37" s="225">
        <f>'様式D-3_S027'!$BU$5</f>
        <v>0</v>
      </c>
      <c r="AB37" s="228">
        <f>'様式D-3_S027'!$BV$5</f>
        <v>0</v>
      </c>
      <c r="AC37" s="43"/>
      <c r="AD37" s="43"/>
      <c r="AE37" s="43"/>
      <c r="AF37" s="43"/>
      <c r="AG37" s="43"/>
      <c r="AH37" s="43"/>
      <c r="AI37" s="43"/>
      <c r="AJ37" s="43"/>
    </row>
    <row r="38" spans="2:36" x14ac:dyDescent="0.15">
      <c r="B38" s="214">
        <f>'様式D-3_S028'!$AV$5</f>
        <v>28</v>
      </c>
      <c r="C38" s="229">
        <f>'様式D-3_S028'!$AW$5</f>
        <v>10.4</v>
      </c>
      <c r="D38" s="216" t="str">
        <f>'様式D-3_S028'!$AX$5</f>
        <v>Ⅰ</v>
      </c>
      <c r="E38" s="217" t="str">
        <f>'様式D-3_S028'!$AY$5</f>
        <v/>
      </c>
      <c r="F38" s="218" t="str">
        <f>'様式D-3_S028'!$AZ$5</f>
        <v/>
      </c>
      <c r="G38" s="218" t="str">
        <f>'様式D-3_S028'!$BA$5</f>
        <v/>
      </c>
      <c r="H38" s="232" t="str">
        <f>'様式D-3_S028'!$BB$5</f>
        <v/>
      </c>
      <c r="I38" s="233">
        <f>'様式D-3_S028'!$BC$5</f>
        <v>0</v>
      </c>
      <c r="J38" s="218">
        <f>'様式D-3_S028'!$BD$5</f>
        <v>0</v>
      </c>
      <c r="K38" s="218">
        <f>'様式D-3_S028'!$BE$5</f>
        <v>0</v>
      </c>
      <c r="L38" s="232">
        <f>'様式D-3_S028'!$BF$5</f>
        <v>0</v>
      </c>
      <c r="M38" s="233">
        <f>'様式D-3_S028'!$BG$5</f>
        <v>0</v>
      </c>
      <c r="N38" s="218">
        <f>'様式D-3_S028'!$BH$5</f>
        <v>0</v>
      </c>
      <c r="O38" s="218">
        <f>'様式D-3_S028'!$BI$5</f>
        <v>0</v>
      </c>
      <c r="P38" s="232">
        <f>'様式D-3_S028'!$BJ$5</f>
        <v>0</v>
      </c>
      <c r="Q38" s="234" t="str">
        <f>'様式D-3_S028'!$BK$5</f>
        <v/>
      </c>
      <c r="R38" s="235" t="str">
        <f>'様式D-3_S028'!$BL$5</f>
        <v/>
      </c>
      <c r="S38" s="236" t="str">
        <f>'様式D-3_S028'!$BM$5</f>
        <v/>
      </c>
      <c r="T38" s="237" t="str">
        <f>'様式D-3_S028'!$BN$5</f>
        <v/>
      </c>
      <c r="U38" s="238">
        <f>'様式D-3_S028'!$BO$5</f>
        <v>0</v>
      </c>
      <c r="V38" s="239">
        <f>'様式D-3_S028'!$BP$5</f>
        <v>0</v>
      </c>
      <c r="W38" s="225">
        <f>'様式D-3_S028'!$BQ$5</f>
        <v>0</v>
      </c>
      <c r="X38" s="240">
        <f>'様式D-3_S028'!$BR$5</f>
        <v>0</v>
      </c>
      <c r="Y38" s="238">
        <f>'様式D-3_S028'!$BS$5</f>
        <v>0</v>
      </c>
      <c r="Z38" s="239">
        <f>'様式D-3_S028'!$BT$5</f>
        <v>0</v>
      </c>
      <c r="AA38" s="225">
        <f>'様式D-3_S028'!$BU$5</f>
        <v>0</v>
      </c>
      <c r="AB38" s="228">
        <f>'様式D-3_S028'!$BV$5</f>
        <v>0</v>
      </c>
      <c r="AC38" s="43"/>
      <c r="AD38" s="43"/>
      <c r="AE38" s="43"/>
      <c r="AF38" s="43"/>
      <c r="AG38" s="43"/>
      <c r="AH38" s="43"/>
      <c r="AI38" s="43"/>
      <c r="AJ38" s="43"/>
    </row>
    <row r="39" spans="2:36" x14ac:dyDescent="0.15">
      <c r="B39" s="214">
        <f>'様式D-3_S029'!$AV$5</f>
        <v>29</v>
      </c>
      <c r="C39" s="229">
        <f>'様式D-3_S029'!$AW$5</f>
        <v>10.4</v>
      </c>
      <c r="D39" s="216" t="str">
        <f>'様式D-3_S029'!$AX$5</f>
        <v>Ⅰ</v>
      </c>
      <c r="E39" s="217" t="str">
        <f>'様式D-3_S029'!$AY$5</f>
        <v/>
      </c>
      <c r="F39" s="218" t="str">
        <f>'様式D-3_S029'!$AZ$5</f>
        <v/>
      </c>
      <c r="G39" s="218" t="str">
        <f>'様式D-3_S029'!$BA$5</f>
        <v/>
      </c>
      <c r="H39" s="232" t="str">
        <f>'様式D-3_S029'!$BB$5</f>
        <v/>
      </c>
      <c r="I39" s="233">
        <f>'様式D-3_S029'!$BC$5</f>
        <v>0</v>
      </c>
      <c r="J39" s="218">
        <f>'様式D-3_S029'!$BD$5</f>
        <v>0</v>
      </c>
      <c r="K39" s="218">
        <f>'様式D-3_S029'!$BE$5</f>
        <v>0</v>
      </c>
      <c r="L39" s="232">
        <f>'様式D-3_S029'!$BF$5</f>
        <v>0</v>
      </c>
      <c r="M39" s="233">
        <f>'様式D-3_S029'!$BG$5</f>
        <v>0</v>
      </c>
      <c r="N39" s="218">
        <f>'様式D-3_S029'!$BH$5</f>
        <v>0</v>
      </c>
      <c r="O39" s="218">
        <f>'様式D-3_S029'!$BI$5</f>
        <v>0</v>
      </c>
      <c r="P39" s="232">
        <f>'様式D-3_S029'!$BJ$5</f>
        <v>0</v>
      </c>
      <c r="Q39" s="234" t="str">
        <f>'様式D-3_S029'!$BK$5</f>
        <v/>
      </c>
      <c r="R39" s="235" t="str">
        <f>'様式D-3_S029'!$BL$5</f>
        <v/>
      </c>
      <c r="S39" s="236" t="str">
        <f>'様式D-3_S029'!$BM$5</f>
        <v/>
      </c>
      <c r="T39" s="237" t="str">
        <f>'様式D-3_S029'!$BN$5</f>
        <v/>
      </c>
      <c r="U39" s="238">
        <f>'様式D-3_S029'!$BO$5</f>
        <v>0</v>
      </c>
      <c r="V39" s="239">
        <f>'様式D-3_S029'!$BP$5</f>
        <v>0</v>
      </c>
      <c r="W39" s="225">
        <f>'様式D-3_S029'!$BQ$5</f>
        <v>0</v>
      </c>
      <c r="X39" s="240">
        <f>'様式D-3_S029'!$BR$5</f>
        <v>0</v>
      </c>
      <c r="Y39" s="238">
        <f>'様式D-3_S029'!$BS$5</f>
        <v>0</v>
      </c>
      <c r="Z39" s="239">
        <f>'様式D-3_S029'!$BT$5</f>
        <v>0</v>
      </c>
      <c r="AA39" s="225">
        <f>'様式D-3_S029'!$BU$5</f>
        <v>0</v>
      </c>
      <c r="AB39" s="228">
        <f>'様式D-3_S029'!$BV$5</f>
        <v>0</v>
      </c>
      <c r="AC39" s="43"/>
      <c r="AD39" s="43"/>
      <c r="AE39" s="43"/>
      <c r="AF39" s="43"/>
      <c r="AG39" s="43"/>
      <c r="AH39" s="43"/>
      <c r="AI39" s="43"/>
      <c r="AJ39" s="43"/>
    </row>
    <row r="40" spans="2:36" x14ac:dyDescent="0.15">
      <c r="B40" s="214">
        <f>'様式D-3_S030'!$AV$5</f>
        <v>30</v>
      </c>
      <c r="C40" s="229">
        <f>'様式D-3_S030'!$AW$5</f>
        <v>10.4</v>
      </c>
      <c r="D40" s="216" t="str">
        <f>'様式D-3_S030'!$AX$5</f>
        <v>Ⅰ</v>
      </c>
      <c r="E40" s="217" t="str">
        <f>'様式D-3_S030'!$AY$5</f>
        <v/>
      </c>
      <c r="F40" s="218" t="str">
        <f>'様式D-3_S030'!$AZ$5</f>
        <v/>
      </c>
      <c r="G40" s="218" t="str">
        <f>'様式D-3_S030'!$BA$5</f>
        <v/>
      </c>
      <c r="H40" s="232" t="str">
        <f>'様式D-3_S030'!$BB$5</f>
        <v/>
      </c>
      <c r="I40" s="233">
        <f>'様式D-3_S030'!$BC$5</f>
        <v>0</v>
      </c>
      <c r="J40" s="218">
        <f>'様式D-3_S030'!$BD$5</f>
        <v>0</v>
      </c>
      <c r="K40" s="218">
        <f>'様式D-3_S030'!$BE$5</f>
        <v>0</v>
      </c>
      <c r="L40" s="232">
        <f>'様式D-3_S030'!$BF$5</f>
        <v>0</v>
      </c>
      <c r="M40" s="233">
        <f>'様式D-3_S030'!$BG$5</f>
        <v>0</v>
      </c>
      <c r="N40" s="218">
        <f>'様式D-3_S030'!$BH$5</f>
        <v>0</v>
      </c>
      <c r="O40" s="218">
        <f>'様式D-3_S030'!$BI$5</f>
        <v>0</v>
      </c>
      <c r="P40" s="232">
        <f>'様式D-3_S030'!$BJ$5</f>
        <v>0</v>
      </c>
      <c r="Q40" s="234" t="str">
        <f>'様式D-3_S030'!$BK$5</f>
        <v/>
      </c>
      <c r="R40" s="235" t="str">
        <f>'様式D-3_S030'!$BL$5</f>
        <v/>
      </c>
      <c r="S40" s="236" t="str">
        <f>'様式D-3_S030'!$BM$5</f>
        <v/>
      </c>
      <c r="T40" s="237" t="str">
        <f>'様式D-3_S030'!$BN$5</f>
        <v/>
      </c>
      <c r="U40" s="238">
        <f>'様式D-3_S030'!$BO$5</f>
        <v>0</v>
      </c>
      <c r="V40" s="239">
        <f>'様式D-3_S030'!$BP$5</f>
        <v>0</v>
      </c>
      <c r="W40" s="225">
        <f>'様式D-3_S030'!$BQ$5</f>
        <v>0</v>
      </c>
      <c r="X40" s="240">
        <f>'様式D-3_S030'!$BR$5</f>
        <v>0</v>
      </c>
      <c r="Y40" s="238">
        <f>'様式D-3_S030'!$BS$5</f>
        <v>0</v>
      </c>
      <c r="Z40" s="239">
        <f>'様式D-3_S030'!$BT$5</f>
        <v>0</v>
      </c>
      <c r="AA40" s="225">
        <f>'様式D-3_S030'!$BU$5</f>
        <v>0</v>
      </c>
      <c r="AB40" s="228">
        <f>'様式D-3_S030'!$BV$5</f>
        <v>0</v>
      </c>
      <c r="AC40" s="43"/>
      <c r="AD40" s="43"/>
      <c r="AE40" s="43"/>
      <c r="AF40" s="43"/>
      <c r="AG40" s="43"/>
      <c r="AH40" s="43"/>
      <c r="AI40" s="43"/>
      <c r="AJ40" s="43"/>
    </row>
    <row r="41" spans="2:36" x14ac:dyDescent="0.15">
      <c r="B41" s="214">
        <f>'様式D-3_S031'!$AV$5</f>
        <v>31</v>
      </c>
      <c r="C41" s="229">
        <f>'様式D-3_S031'!$AW$5</f>
        <v>10.4</v>
      </c>
      <c r="D41" s="216" t="str">
        <f>'様式D-3_S031'!$AX$5</f>
        <v>Ⅰ</v>
      </c>
      <c r="E41" s="217" t="str">
        <f>'様式D-3_S031'!$AY$5</f>
        <v/>
      </c>
      <c r="F41" s="218" t="str">
        <f>'様式D-3_S031'!$AZ$5</f>
        <v/>
      </c>
      <c r="G41" s="218" t="str">
        <f>'様式D-3_S031'!$BA$5</f>
        <v/>
      </c>
      <c r="H41" s="232" t="str">
        <f>'様式D-3_S031'!$BB$5</f>
        <v/>
      </c>
      <c r="I41" s="233">
        <f>'様式D-3_S031'!$BC$5</f>
        <v>0</v>
      </c>
      <c r="J41" s="218">
        <f>'様式D-3_S031'!$BD$5</f>
        <v>0</v>
      </c>
      <c r="K41" s="218">
        <f>'様式D-3_S031'!$BE$5</f>
        <v>0</v>
      </c>
      <c r="L41" s="232">
        <f>'様式D-3_S031'!$BF$5</f>
        <v>0</v>
      </c>
      <c r="M41" s="233">
        <f>'様式D-3_S031'!$BG$5</f>
        <v>0</v>
      </c>
      <c r="N41" s="218">
        <f>'様式D-3_S031'!$BH$5</f>
        <v>0</v>
      </c>
      <c r="O41" s="218">
        <f>'様式D-3_S031'!$BI$5</f>
        <v>0</v>
      </c>
      <c r="P41" s="232">
        <f>'様式D-3_S031'!$BJ$5</f>
        <v>0</v>
      </c>
      <c r="Q41" s="234" t="str">
        <f>'様式D-3_S031'!$BK$5</f>
        <v/>
      </c>
      <c r="R41" s="235" t="str">
        <f>'様式D-3_S031'!$BL$5</f>
        <v/>
      </c>
      <c r="S41" s="236" t="str">
        <f>'様式D-3_S031'!$BM$5</f>
        <v/>
      </c>
      <c r="T41" s="237" t="str">
        <f>'様式D-3_S031'!$BN$5</f>
        <v/>
      </c>
      <c r="U41" s="238">
        <f>'様式D-3_S031'!$BO$5</f>
        <v>0</v>
      </c>
      <c r="V41" s="239">
        <f>'様式D-3_S031'!$BP$5</f>
        <v>0</v>
      </c>
      <c r="W41" s="225">
        <f>'様式D-3_S031'!$BQ$5</f>
        <v>0</v>
      </c>
      <c r="X41" s="240">
        <f>'様式D-3_S031'!$BR$5</f>
        <v>0</v>
      </c>
      <c r="Y41" s="238">
        <f>'様式D-3_S031'!$BS$5</f>
        <v>0</v>
      </c>
      <c r="Z41" s="239">
        <f>'様式D-3_S031'!$BT$5</f>
        <v>0</v>
      </c>
      <c r="AA41" s="225">
        <f>'様式D-3_S031'!$BU$5</f>
        <v>0</v>
      </c>
      <c r="AB41" s="228">
        <f>'様式D-3_S031'!$BV$5</f>
        <v>0</v>
      </c>
      <c r="AC41" s="43"/>
      <c r="AD41" s="43"/>
      <c r="AE41" s="43"/>
      <c r="AF41" s="43"/>
      <c r="AG41" s="43"/>
      <c r="AH41" s="43"/>
      <c r="AI41" s="43"/>
      <c r="AJ41" s="43"/>
    </row>
    <row r="42" spans="2:36" x14ac:dyDescent="0.15">
      <c r="B42" s="214">
        <f>'様式D-3_S032'!$AV$5</f>
        <v>32</v>
      </c>
      <c r="C42" s="229">
        <f>'様式D-3_S032'!$AW$5</f>
        <v>10.5</v>
      </c>
      <c r="D42" s="216" t="str">
        <f>'様式D-3_S032'!$AX$5</f>
        <v>Ⅱ</v>
      </c>
      <c r="E42" s="217" t="str">
        <f>'様式D-3_S032'!$AY$5</f>
        <v/>
      </c>
      <c r="F42" s="218" t="str">
        <f>'様式D-3_S032'!$AZ$5</f>
        <v/>
      </c>
      <c r="G42" s="218" t="str">
        <f>'様式D-3_S032'!$BA$5</f>
        <v/>
      </c>
      <c r="H42" s="232">
        <f>'様式D-3_S032'!$BB$5</f>
        <v>1</v>
      </c>
      <c r="I42" s="233">
        <f>'様式D-3_S032'!$BC$5</f>
        <v>0</v>
      </c>
      <c r="J42" s="218">
        <f>'様式D-3_S032'!$BD$5</f>
        <v>0</v>
      </c>
      <c r="K42" s="218">
        <f>'様式D-3_S032'!$BE$5</f>
        <v>0</v>
      </c>
      <c r="L42" s="232">
        <f>'様式D-3_S032'!$BF$5</f>
        <v>0</v>
      </c>
      <c r="M42" s="233">
        <f>'様式D-3_S032'!$BG$5</f>
        <v>0</v>
      </c>
      <c r="N42" s="218">
        <f>'様式D-3_S032'!$BH$5</f>
        <v>0</v>
      </c>
      <c r="O42" s="218">
        <f>'様式D-3_S032'!$BI$5</f>
        <v>0</v>
      </c>
      <c r="P42" s="232">
        <f>'様式D-3_S032'!$BJ$5</f>
        <v>0</v>
      </c>
      <c r="Q42" s="234" t="str">
        <f>'様式D-3_S032'!$BK$5</f>
        <v/>
      </c>
      <c r="R42" s="235" t="str">
        <f>'様式D-3_S032'!$BL$5</f>
        <v/>
      </c>
      <c r="S42" s="236" t="str">
        <f>'様式D-3_S032'!$BM$5</f>
        <v/>
      </c>
      <c r="T42" s="237">
        <f>'様式D-3_S032'!$BN$5</f>
        <v>10.5</v>
      </c>
      <c r="U42" s="238">
        <f>'様式D-3_S032'!$BO$5</f>
        <v>0</v>
      </c>
      <c r="V42" s="239">
        <f>'様式D-3_S032'!$BP$5</f>
        <v>0</v>
      </c>
      <c r="W42" s="225">
        <f>'様式D-3_S032'!$BQ$5</f>
        <v>0</v>
      </c>
      <c r="X42" s="240">
        <f>'様式D-3_S032'!$BR$5</f>
        <v>0</v>
      </c>
      <c r="Y42" s="238">
        <f>'様式D-3_S032'!$BS$5</f>
        <v>0</v>
      </c>
      <c r="Z42" s="239">
        <f>'様式D-3_S032'!$BT$5</f>
        <v>0</v>
      </c>
      <c r="AA42" s="225">
        <f>'様式D-3_S032'!$BU$5</f>
        <v>0</v>
      </c>
      <c r="AB42" s="228">
        <f>'様式D-3_S032'!$BV$5</f>
        <v>0</v>
      </c>
      <c r="AC42" s="43"/>
      <c r="AD42" s="43"/>
      <c r="AE42" s="43"/>
      <c r="AF42" s="43"/>
      <c r="AG42" s="43"/>
      <c r="AH42" s="43"/>
      <c r="AI42" s="43"/>
      <c r="AJ42" s="43"/>
    </row>
    <row r="43" spans="2:36" x14ac:dyDescent="0.15">
      <c r="B43" s="214">
        <f>'様式D-3_S033'!$AV$5</f>
        <v>33</v>
      </c>
      <c r="C43" s="229">
        <f>'様式D-3_S033'!$AW$5</f>
        <v>5.7</v>
      </c>
      <c r="D43" s="216" t="str">
        <f>'様式D-3_S033'!$AX$5</f>
        <v>Ⅱ</v>
      </c>
      <c r="E43" s="217" t="str">
        <f>'様式D-3_S033'!$AY$5</f>
        <v/>
      </c>
      <c r="F43" s="218" t="str">
        <f>'様式D-3_S033'!$AZ$5</f>
        <v/>
      </c>
      <c r="G43" s="218" t="str">
        <f>'様式D-3_S033'!$BA$5</f>
        <v/>
      </c>
      <c r="H43" s="232">
        <f>'様式D-3_S033'!$BB$5</f>
        <v>1</v>
      </c>
      <c r="I43" s="233">
        <f>'様式D-3_S033'!$BC$5</f>
        <v>0</v>
      </c>
      <c r="J43" s="218">
        <f>'様式D-3_S033'!$BD$5</f>
        <v>0</v>
      </c>
      <c r="K43" s="218">
        <f>'様式D-3_S033'!$BE$5</f>
        <v>0</v>
      </c>
      <c r="L43" s="232">
        <f>'様式D-3_S033'!$BF$5</f>
        <v>0</v>
      </c>
      <c r="M43" s="233">
        <f>'様式D-3_S033'!$BG$5</f>
        <v>0</v>
      </c>
      <c r="N43" s="218">
        <f>'様式D-3_S033'!$BH$5</f>
        <v>0</v>
      </c>
      <c r="O43" s="218">
        <f>'様式D-3_S033'!$BI$5</f>
        <v>0</v>
      </c>
      <c r="P43" s="232">
        <f>'様式D-3_S033'!$BJ$5</f>
        <v>0</v>
      </c>
      <c r="Q43" s="234" t="str">
        <f>'様式D-3_S033'!$BK$5</f>
        <v/>
      </c>
      <c r="R43" s="235" t="str">
        <f>'様式D-3_S033'!$BL$5</f>
        <v/>
      </c>
      <c r="S43" s="236" t="str">
        <f>'様式D-3_S033'!$BM$5</f>
        <v/>
      </c>
      <c r="T43" s="237">
        <f>'様式D-3_S033'!$BN$5</f>
        <v>5.7</v>
      </c>
      <c r="U43" s="238">
        <f>'様式D-3_S033'!$BO$5</f>
        <v>0</v>
      </c>
      <c r="V43" s="239">
        <f>'様式D-3_S033'!$BP$5</f>
        <v>0</v>
      </c>
      <c r="W43" s="225">
        <f>'様式D-3_S033'!$BQ$5</f>
        <v>0</v>
      </c>
      <c r="X43" s="240">
        <f>'様式D-3_S033'!$BR$5</f>
        <v>0</v>
      </c>
      <c r="Y43" s="238">
        <f>'様式D-3_S033'!$BS$5</f>
        <v>0</v>
      </c>
      <c r="Z43" s="239">
        <f>'様式D-3_S033'!$BT$5</f>
        <v>0</v>
      </c>
      <c r="AA43" s="225">
        <f>'様式D-3_S033'!$BU$5</f>
        <v>0</v>
      </c>
      <c r="AB43" s="228">
        <f>'様式D-3_S033'!$BV$5</f>
        <v>0</v>
      </c>
      <c r="AC43" s="43"/>
      <c r="AD43" s="43"/>
      <c r="AE43" s="43"/>
      <c r="AF43" s="43"/>
      <c r="AG43" s="43"/>
      <c r="AH43" s="43"/>
      <c r="AI43" s="43"/>
      <c r="AJ43" s="43"/>
    </row>
    <row r="44" spans="2:36" ht="12.75" thickBot="1" x14ac:dyDescent="0.2">
      <c r="B44" s="214" t="str">
        <f>'様式D-3_PE'!$AV$5</f>
        <v>PE</v>
      </c>
      <c r="C44" s="229">
        <f>'様式D-3_PE'!$AW$5</f>
        <v>0</v>
      </c>
      <c r="D44" s="216" t="str">
        <f>'様式D-3_PE'!$AX$5</f>
        <v>Ⅰ</v>
      </c>
      <c r="E44" s="217" t="str">
        <f>'様式D-3_PE'!$AY$5</f>
        <v/>
      </c>
      <c r="F44" s="218" t="str">
        <f>'様式D-3_PE'!$AZ$5</f>
        <v/>
      </c>
      <c r="G44" s="218" t="str">
        <f>'様式D-3_PE'!$BA$5</f>
        <v/>
      </c>
      <c r="H44" s="232" t="str">
        <f>'様式D-3_PE'!$BB$5</f>
        <v/>
      </c>
      <c r="I44" s="233">
        <f>'様式D-3_PE'!$BC$5</f>
        <v>0</v>
      </c>
      <c r="J44" s="218">
        <f>'様式D-3_PE'!$BD$5</f>
        <v>0</v>
      </c>
      <c r="K44" s="218">
        <f>'様式D-3_PE'!$BE$5</f>
        <v>0</v>
      </c>
      <c r="L44" s="232">
        <f>'様式D-3_PE'!$BF$5</f>
        <v>0</v>
      </c>
      <c r="M44" s="233">
        <f>'様式D-3_PE'!$BG$5</f>
        <v>0</v>
      </c>
      <c r="N44" s="218">
        <f>'様式D-3_PE'!$BH$5</f>
        <v>0</v>
      </c>
      <c r="O44" s="218">
        <f>'様式D-3_PE'!$BI$5</f>
        <v>0</v>
      </c>
      <c r="P44" s="232">
        <f>'様式D-3_PE'!$BJ$5</f>
        <v>0</v>
      </c>
      <c r="Q44" s="234" t="str">
        <f>'様式D-3_PE'!$BK$5</f>
        <v/>
      </c>
      <c r="R44" s="235" t="str">
        <f>'様式D-3_PE'!$BL$5</f>
        <v/>
      </c>
      <c r="S44" s="236" t="str">
        <f>'様式D-3_PE'!$BM$5</f>
        <v/>
      </c>
      <c r="T44" s="237" t="str">
        <f>'様式D-3_PE'!$BN$5</f>
        <v/>
      </c>
      <c r="U44" s="238">
        <f>'様式D-3_PE'!$BO$5</f>
        <v>0</v>
      </c>
      <c r="V44" s="239">
        <f>'様式D-3_PE'!$BP$5</f>
        <v>0</v>
      </c>
      <c r="W44" s="225">
        <f>'様式D-3_PE'!$BQ$5</f>
        <v>0</v>
      </c>
      <c r="X44" s="240">
        <f>'様式D-3_PE'!$BR$5</f>
        <v>0</v>
      </c>
      <c r="Y44" s="238">
        <f>'様式D-3_PE'!$BS$5</f>
        <v>0</v>
      </c>
      <c r="Z44" s="239">
        <f>'様式D-3_PE'!$BT$5</f>
        <v>0</v>
      </c>
      <c r="AA44" s="225">
        <f>'様式D-3_PE'!$BU$5</f>
        <v>0</v>
      </c>
      <c r="AB44" s="228">
        <f>'様式D-3_PE'!$BV$5</f>
        <v>0</v>
      </c>
      <c r="AC44" s="43"/>
      <c r="AD44" s="43"/>
      <c r="AE44" s="43"/>
      <c r="AF44" s="43"/>
      <c r="AG44" s="43"/>
      <c r="AH44" s="43"/>
      <c r="AI44" s="43"/>
      <c r="AJ44" s="43"/>
    </row>
    <row r="45" spans="2:36" ht="15" customHeight="1" thickTop="1" x14ac:dyDescent="0.15">
      <c r="B45" s="965" t="s">
        <v>35</v>
      </c>
      <c r="C45" s="966"/>
      <c r="D45" s="967"/>
      <c r="E45" s="988">
        <f t="shared" ref="E45:AB45" si="0">SUM(E10:E44)</f>
        <v>0</v>
      </c>
      <c r="F45" s="986">
        <f t="shared" si="0"/>
        <v>0</v>
      </c>
      <c r="G45" s="137">
        <f t="shared" si="0"/>
        <v>0</v>
      </c>
      <c r="H45" s="138">
        <f t="shared" si="0"/>
        <v>3</v>
      </c>
      <c r="I45" s="990">
        <f t="shared" si="0"/>
        <v>0</v>
      </c>
      <c r="J45" s="986">
        <f t="shared" si="0"/>
        <v>0</v>
      </c>
      <c r="K45" s="137">
        <f t="shared" si="0"/>
        <v>0</v>
      </c>
      <c r="L45" s="138">
        <f t="shared" si="0"/>
        <v>6</v>
      </c>
      <c r="M45" s="990">
        <f t="shared" si="0"/>
        <v>0</v>
      </c>
      <c r="N45" s="986">
        <f t="shared" si="0"/>
        <v>0</v>
      </c>
      <c r="O45" s="139">
        <f t="shared" si="0"/>
        <v>0</v>
      </c>
      <c r="P45" s="140">
        <f t="shared" si="0"/>
        <v>0</v>
      </c>
      <c r="Q45" s="141">
        <f t="shared" si="0"/>
        <v>0</v>
      </c>
      <c r="R45" s="142">
        <f t="shared" si="0"/>
        <v>0</v>
      </c>
      <c r="S45" s="143">
        <f t="shared" si="0"/>
        <v>0</v>
      </c>
      <c r="T45" s="144">
        <f t="shared" si="0"/>
        <v>21.4</v>
      </c>
      <c r="U45" s="145">
        <f t="shared" si="0"/>
        <v>0</v>
      </c>
      <c r="V45" s="146">
        <f t="shared" si="0"/>
        <v>0</v>
      </c>
      <c r="W45" s="147">
        <f t="shared" si="0"/>
        <v>0</v>
      </c>
      <c r="X45" s="148">
        <f t="shared" si="0"/>
        <v>9.2899999999999991</v>
      </c>
      <c r="Y45" s="145">
        <f t="shared" si="0"/>
        <v>0</v>
      </c>
      <c r="Z45" s="146">
        <f t="shared" si="0"/>
        <v>0</v>
      </c>
      <c r="AA45" s="147">
        <f t="shared" si="0"/>
        <v>0</v>
      </c>
      <c r="AB45" s="149">
        <f t="shared" si="0"/>
        <v>0</v>
      </c>
      <c r="AC45" s="45"/>
      <c r="AD45" s="45"/>
      <c r="AE45" s="45"/>
      <c r="AF45" s="45"/>
      <c r="AG45" s="45"/>
      <c r="AH45" s="45"/>
      <c r="AI45" s="45"/>
    </row>
    <row r="46" spans="2:36" ht="15" customHeight="1" thickBot="1" x14ac:dyDescent="0.2">
      <c r="B46" s="968"/>
      <c r="C46" s="969"/>
      <c r="D46" s="970"/>
      <c r="E46" s="989"/>
      <c r="F46" s="987"/>
      <c r="G46" s="992">
        <f>G45+H45</f>
        <v>3</v>
      </c>
      <c r="H46" s="993"/>
      <c r="I46" s="991"/>
      <c r="J46" s="987"/>
      <c r="K46" s="992">
        <f>K45+L45</f>
        <v>6</v>
      </c>
      <c r="L46" s="993"/>
      <c r="M46" s="991"/>
      <c r="N46" s="987"/>
      <c r="O46" s="994">
        <f>O45+P45</f>
        <v>0</v>
      </c>
      <c r="P46" s="970"/>
      <c r="Q46" s="995"/>
      <c r="R46" s="996"/>
      <c r="S46" s="996"/>
      <c r="T46" s="996"/>
      <c r="U46" s="996"/>
      <c r="V46" s="996"/>
      <c r="W46" s="996"/>
      <c r="X46" s="996"/>
      <c r="Y46" s="996"/>
      <c r="Z46" s="996"/>
      <c r="AA46" s="996"/>
      <c r="AB46" s="997"/>
    </row>
    <row r="47" spans="2:36" x14ac:dyDescent="0.15">
      <c r="B47" s="113" t="s">
        <v>451</v>
      </c>
    </row>
    <row r="48" spans="2:36" x14ac:dyDescent="0.15">
      <c r="B48" s="113" t="s">
        <v>442</v>
      </c>
    </row>
    <row r="49" spans="2:6" x14ac:dyDescent="0.15">
      <c r="B49" s="113" t="s">
        <v>460</v>
      </c>
    </row>
    <row r="50" spans="2:6" x14ac:dyDescent="0.15">
      <c r="B50" s="113" t="s">
        <v>234</v>
      </c>
    </row>
    <row r="51" spans="2:6" x14ac:dyDescent="0.15">
      <c r="B51" s="113" t="s">
        <v>459</v>
      </c>
    </row>
    <row r="52" spans="2:6" x14ac:dyDescent="0.15">
      <c r="F52" s="30"/>
    </row>
  </sheetData>
  <mergeCells count="41">
    <mergeCell ref="V2:X2"/>
    <mergeCell ref="V3:X3"/>
    <mergeCell ref="Y2:Y3"/>
    <mergeCell ref="Z2:AB3"/>
    <mergeCell ref="B3:E3"/>
    <mergeCell ref="T2:U3"/>
    <mergeCell ref="F2:K2"/>
    <mergeCell ref="L2:N2"/>
    <mergeCell ref="O2:S2"/>
    <mergeCell ref="F3:K3"/>
    <mergeCell ref="B2:E2"/>
    <mergeCell ref="C7:C9"/>
    <mergeCell ref="D7:D9"/>
    <mergeCell ref="B6:D6"/>
    <mergeCell ref="E6:P6"/>
    <mergeCell ref="Q8:T8"/>
    <mergeCell ref="B7:B9"/>
    <mergeCell ref="Q7:T7"/>
    <mergeCell ref="I8:L8"/>
    <mergeCell ref="G46:H46"/>
    <mergeCell ref="K46:L46"/>
    <mergeCell ref="O46:P46"/>
    <mergeCell ref="Q46:AB46"/>
    <mergeCell ref="E7:P7"/>
    <mergeCell ref="E8:H8"/>
    <mergeCell ref="B45:D46"/>
    <mergeCell ref="M8:P8"/>
    <mergeCell ref="Q6:AB6"/>
    <mergeCell ref="U7:AB7"/>
    <mergeCell ref="L3:N3"/>
    <mergeCell ref="O3:S3"/>
    <mergeCell ref="U8:X8"/>
    <mergeCell ref="Y8:AB8"/>
    <mergeCell ref="B4:Y4"/>
    <mergeCell ref="B5:AB5"/>
    <mergeCell ref="N45:N46"/>
    <mergeCell ref="E45:E46"/>
    <mergeCell ref="F45:F46"/>
    <mergeCell ref="I45:I46"/>
    <mergeCell ref="J45:J46"/>
    <mergeCell ref="M45:M46"/>
  </mergeCells>
  <phoneticPr fontId="7"/>
  <conditionalFormatting sqref="F2:S3">
    <cfRule type="cellIs" dxfId="0" priority="1" operator="equal">
      <formula>0</formula>
    </cfRule>
  </conditionalFormatting>
  <printOptions horizontalCentered="1"/>
  <pageMargins left="0.19685039370078741" right="0.19685039370078741" top="0.39370078740157483" bottom="0.19685039370078741" header="0.51181102362204722" footer="0.27559055118110237"/>
  <pageSetup paperSize="9" scale="93"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D10:D44</xm:sqref>
        </x14:dataValidation>
      </x14:dataValidations>
    </ext>
  </extLst>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8"/>
  <dimension ref="B1:Z17"/>
  <sheetViews>
    <sheetView showGridLines="0" view="pageBreakPreview" zoomScale="70" zoomScaleNormal="100" zoomScaleSheetLayoutView="70" workbookViewId="0"/>
  </sheetViews>
  <sheetFormatPr defaultColWidth="9" defaultRowHeight="12" x14ac:dyDescent="0.15"/>
  <cols>
    <col min="1" max="1" width="1.625" style="2" customWidth="1"/>
    <col min="2" max="13" width="8.75" style="2" customWidth="1"/>
    <col min="14" max="14" width="10.75" style="2" customWidth="1"/>
    <col min="15" max="26" width="8.75" style="2" customWidth="1"/>
    <col min="27" max="27" width="1.375" style="2" customWidth="1"/>
    <col min="28" max="16384" width="9" style="2"/>
  </cols>
  <sheetData>
    <row r="1" spans="2:26" x14ac:dyDescent="0.15">
      <c r="Z1" s="39"/>
    </row>
    <row r="2" spans="2:26" ht="24.95" customHeight="1" x14ac:dyDescent="0.15">
      <c r="B2" s="5" t="s">
        <v>553</v>
      </c>
      <c r="C2" s="3"/>
      <c r="D2" s="3"/>
      <c r="E2" s="3"/>
      <c r="F2" s="3"/>
      <c r="G2" s="3"/>
      <c r="H2" s="3"/>
      <c r="I2" s="3"/>
      <c r="J2" s="3"/>
      <c r="K2" s="3"/>
      <c r="L2" s="3"/>
      <c r="M2" s="3"/>
      <c r="N2" s="3"/>
      <c r="O2" s="51"/>
      <c r="P2" s="163"/>
      <c r="Q2" s="1060"/>
      <c r="R2" s="1061"/>
      <c r="S2" s="1061"/>
      <c r="T2" s="1061"/>
      <c r="U2" s="251" t="s">
        <v>414</v>
      </c>
      <c r="V2" s="252"/>
      <c r="W2" s="258"/>
      <c r="X2" s="1062" t="s">
        <v>599</v>
      </c>
      <c r="Y2" s="1063"/>
      <c r="Z2" s="1064"/>
    </row>
    <row r="3" spans="2:26" s="1" customFormat="1" ht="25.15" customHeight="1" x14ac:dyDescent="0.15">
      <c r="B3" s="280" t="s">
        <v>17</v>
      </c>
      <c r="C3" s="284"/>
      <c r="D3" s="281"/>
      <c r="E3" s="1065" t="s">
        <v>674</v>
      </c>
      <c r="F3" s="1066"/>
      <c r="G3" s="1066"/>
      <c r="H3" s="1067"/>
      <c r="I3" s="264" t="s">
        <v>18</v>
      </c>
      <c r="J3" s="289"/>
      <c r="K3" s="265"/>
      <c r="L3" s="1068" t="s">
        <v>602</v>
      </c>
      <c r="M3" s="1069"/>
      <c r="N3" s="1070"/>
      <c r="O3" s="325" t="s">
        <v>454</v>
      </c>
      <c r="P3" s="326"/>
      <c r="Q3" s="327"/>
      <c r="R3" s="1071" t="s">
        <v>608</v>
      </c>
      <c r="S3" s="1072"/>
      <c r="T3" s="1073"/>
      <c r="U3" s="491" t="s">
        <v>185</v>
      </c>
      <c r="V3" s="492"/>
      <c r="W3" s="492"/>
      <c r="X3" s="1045">
        <v>45848</v>
      </c>
      <c r="Y3" s="1046"/>
      <c r="Z3" s="1047"/>
    </row>
    <row r="4" spans="2:26" s="1" customFormat="1" ht="25.15" customHeight="1" x14ac:dyDescent="0.15">
      <c r="B4" s="282" t="s">
        <v>0</v>
      </c>
      <c r="C4" s="318"/>
      <c r="D4" s="283"/>
      <c r="E4" s="1051" t="s">
        <v>600</v>
      </c>
      <c r="F4" s="1052"/>
      <c r="G4" s="1052"/>
      <c r="H4" s="1053"/>
      <c r="I4" s="575" t="s">
        <v>1</v>
      </c>
      <c r="J4" s="615"/>
      <c r="K4" s="576"/>
      <c r="L4" s="1054" t="s">
        <v>604</v>
      </c>
      <c r="M4" s="1055"/>
      <c r="N4" s="1056"/>
      <c r="O4" s="314"/>
      <c r="P4" s="328"/>
      <c r="Q4" s="329"/>
      <c r="R4" s="1057" t="s">
        <v>609</v>
      </c>
      <c r="S4" s="1058"/>
      <c r="T4" s="1059"/>
      <c r="U4" s="494"/>
      <c r="V4" s="495"/>
      <c r="W4" s="495"/>
      <c r="X4" s="1048"/>
      <c r="Y4" s="1049"/>
      <c r="Z4" s="1050"/>
    </row>
    <row r="5" spans="2:26" ht="49.9" customHeight="1" x14ac:dyDescent="0.15">
      <c r="B5" s="1042" t="s">
        <v>439</v>
      </c>
      <c r="C5" s="1043"/>
      <c r="D5" s="1043"/>
      <c r="E5" s="1043"/>
      <c r="F5" s="1043"/>
      <c r="G5" s="1043"/>
      <c r="H5" s="1043"/>
      <c r="I5" s="1043"/>
      <c r="J5" s="1043"/>
      <c r="K5" s="1043"/>
      <c r="L5" s="1043"/>
      <c r="M5" s="1043"/>
      <c r="N5" s="1043"/>
      <c r="O5" s="1043"/>
      <c r="P5" s="1043"/>
      <c r="Q5" s="1043"/>
      <c r="R5" s="1043"/>
      <c r="S5" s="1043"/>
      <c r="T5" s="1043"/>
      <c r="U5" s="1043"/>
      <c r="V5" s="1043"/>
      <c r="W5" s="1043"/>
      <c r="X5" s="1043"/>
      <c r="Y5" s="1043"/>
      <c r="Z5" s="1044"/>
    </row>
    <row r="6" spans="2:26" ht="49.9" customHeight="1" x14ac:dyDescent="0.15">
      <c r="B6" s="1033" t="s">
        <v>673</v>
      </c>
      <c r="C6" s="1034"/>
      <c r="D6" s="1034"/>
      <c r="E6" s="1034"/>
      <c r="F6" s="1034"/>
      <c r="G6" s="1034"/>
      <c r="H6" s="1034"/>
      <c r="I6" s="1034"/>
      <c r="J6" s="1034"/>
      <c r="K6" s="1034"/>
      <c r="L6" s="1034"/>
      <c r="M6" s="1034"/>
      <c r="N6" s="1034"/>
      <c r="O6" s="1034"/>
      <c r="P6" s="1034"/>
      <c r="Q6" s="1034"/>
      <c r="R6" s="1034"/>
      <c r="S6" s="1034"/>
      <c r="T6" s="1034"/>
      <c r="U6" s="1034"/>
      <c r="V6" s="1034"/>
      <c r="W6" s="1034"/>
      <c r="X6" s="1034"/>
      <c r="Y6" s="1034"/>
      <c r="Z6" s="1035"/>
    </row>
    <row r="7" spans="2:26" ht="100.15" customHeight="1" x14ac:dyDescent="0.15">
      <c r="B7" s="1036"/>
      <c r="C7" s="1037"/>
      <c r="D7" s="1037"/>
      <c r="E7" s="1037"/>
      <c r="F7" s="1037"/>
      <c r="G7" s="1037"/>
      <c r="H7" s="1037"/>
      <c r="I7" s="1037"/>
      <c r="J7" s="1037"/>
      <c r="K7" s="1037"/>
      <c r="L7" s="1037"/>
      <c r="M7" s="1037"/>
      <c r="N7" s="1037"/>
      <c r="O7" s="1037"/>
      <c r="P7" s="1037"/>
      <c r="Q7" s="1037"/>
      <c r="R7" s="1037"/>
      <c r="S7" s="1037"/>
      <c r="T7" s="1037"/>
      <c r="U7" s="1037"/>
      <c r="V7" s="1037"/>
      <c r="W7" s="1037"/>
      <c r="X7" s="1037"/>
      <c r="Y7" s="1037"/>
      <c r="Z7" s="1038"/>
    </row>
    <row r="8" spans="2:26" ht="49.9" customHeight="1" x14ac:dyDescent="0.15">
      <c r="B8" s="1036"/>
      <c r="C8" s="1037"/>
      <c r="D8" s="1037"/>
      <c r="E8" s="1037"/>
      <c r="F8" s="1037"/>
      <c r="G8" s="1037"/>
      <c r="H8" s="1037"/>
      <c r="I8" s="1037"/>
      <c r="J8" s="1037"/>
      <c r="K8" s="1037"/>
      <c r="L8" s="1037"/>
      <c r="M8" s="1037"/>
      <c r="N8" s="1037"/>
      <c r="O8" s="1037"/>
      <c r="P8" s="1037"/>
      <c r="Q8" s="1037"/>
      <c r="R8" s="1037"/>
      <c r="S8" s="1037"/>
      <c r="T8" s="1037"/>
      <c r="U8" s="1037"/>
      <c r="V8" s="1037"/>
      <c r="W8" s="1037"/>
      <c r="X8" s="1037"/>
      <c r="Y8" s="1037"/>
      <c r="Z8" s="1038"/>
    </row>
    <row r="9" spans="2:26" ht="100.15" customHeight="1" x14ac:dyDescent="0.15">
      <c r="B9" s="1036"/>
      <c r="C9" s="1037"/>
      <c r="D9" s="1037"/>
      <c r="E9" s="1037"/>
      <c r="F9" s="1037"/>
      <c r="G9" s="1037"/>
      <c r="H9" s="1037"/>
      <c r="I9" s="1037"/>
      <c r="J9" s="1037"/>
      <c r="K9" s="1037"/>
      <c r="L9" s="1037"/>
      <c r="M9" s="1037"/>
      <c r="N9" s="1037"/>
      <c r="O9" s="1037"/>
      <c r="P9" s="1037"/>
      <c r="Q9" s="1037"/>
      <c r="R9" s="1037"/>
      <c r="S9" s="1037"/>
      <c r="T9" s="1037"/>
      <c r="U9" s="1037"/>
      <c r="V9" s="1037"/>
      <c r="W9" s="1037"/>
      <c r="X9" s="1037"/>
      <c r="Y9" s="1037"/>
      <c r="Z9" s="1038"/>
    </row>
    <row r="10" spans="2:26" ht="49.9" customHeight="1" x14ac:dyDescent="0.15">
      <c r="B10" s="1036"/>
      <c r="C10" s="1037"/>
      <c r="D10" s="1037"/>
      <c r="E10" s="1037"/>
      <c r="F10" s="1037"/>
      <c r="G10" s="1037"/>
      <c r="H10" s="1037"/>
      <c r="I10" s="1037"/>
      <c r="J10" s="1037"/>
      <c r="K10" s="1037"/>
      <c r="L10" s="1037"/>
      <c r="M10" s="1037"/>
      <c r="N10" s="1037"/>
      <c r="O10" s="1037"/>
      <c r="P10" s="1037"/>
      <c r="Q10" s="1037"/>
      <c r="R10" s="1037"/>
      <c r="S10" s="1037"/>
      <c r="T10" s="1037"/>
      <c r="U10" s="1037"/>
      <c r="V10" s="1037"/>
      <c r="W10" s="1037"/>
      <c r="X10" s="1037"/>
      <c r="Y10" s="1037"/>
      <c r="Z10" s="1038"/>
    </row>
    <row r="11" spans="2:26" ht="100.15" customHeight="1" x14ac:dyDescent="0.15">
      <c r="B11" s="1036"/>
      <c r="C11" s="1037"/>
      <c r="D11" s="1037"/>
      <c r="E11" s="1037"/>
      <c r="F11" s="1037"/>
      <c r="G11" s="1037"/>
      <c r="H11" s="1037"/>
      <c r="I11" s="1037"/>
      <c r="J11" s="1037"/>
      <c r="K11" s="1037"/>
      <c r="L11" s="1037"/>
      <c r="M11" s="1037"/>
      <c r="N11" s="1037"/>
      <c r="O11" s="1037"/>
      <c r="P11" s="1037"/>
      <c r="Q11" s="1037"/>
      <c r="R11" s="1037"/>
      <c r="S11" s="1037"/>
      <c r="T11" s="1037"/>
      <c r="U11" s="1037"/>
      <c r="V11" s="1037"/>
      <c r="W11" s="1037"/>
      <c r="X11" s="1037"/>
      <c r="Y11" s="1037"/>
      <c r="Z11" s="1038"/>
    </row>
    <row r="12" spans="2:26" ht="49.9" customHeight="1" x14ac:dyDescent="0.15">
      <c r="B12" s="1036"/>
      <c r="C12" s="1037"/>
      <c r="D12" s="1037"/>
      <c r="E12" s="1037"/>
      <c r="F12" s="1037"/>
      <c r="G12" s="1037"/>
      <c r="H12" s="1037"/>
      <c r="I12" s="1037"/>
      <c r="J12" s="1037"/>
      <c r="K12" s="1037"/>
      <c r="L12" s="1037"/>
      <c r="M12" s="1037"/>
      <c r="N12" s="1037"/>
      <c r="O12" s="1037"/>
      <c r="P12" s="1037"/>
      <c r="Q12" s="1037"/>
      <c r="R12" s="1037"/>
      <c r="S12" s="1037"/>
      <c r="T12" s="1037"/>
      <c r="U12" s="1037"/>
      <c r="V12" s="1037"/>
      <c r="W12" s="1037"/>
      <c r="X12" s="1037"/>
      <c r="Y12" s="1037"/>
      <c r="Z12" s="1038"/>
    </row>
    <row r="13" spans="2:26" ht="100.15" customHeight="1" x14ac:dyDescent="0.15">
      <c r="B13" s="1036"/>
      <c r="C13" s="1037"/>
      <c r="D13" s="1037"/>
      <c r="E13" s="1037"/>
      <c r="F13" s="1037"/>
      <c r="G13" s="1037"/>
      <c r="H13" s="1037"/>
      <c r="I13" s="1037"/>
      <c r="J13" s="1037"/>
      <c r="K13" s="1037"/>
      <c r="L13" s="1037"/>
      <c r="M13" s="1037"/>
      <c r="N13" s="1037"/>
      <c r="O13" s="1037"/>
      <c r="P13" s="1037"/>
      <c r="Q13" s="1037"/>
      <c r="R13" s="1037"/>
      <c r="S13" s="1037"/>
      <c r="T13" s="1037"/>
      <c r="U13" s="1037"/>
      <c r="V13" s="1037"/>
      <c r="W13" s="1037"/>
      <c r="X13" s="1037"/>
      <c r="Y13" s="1037"/>
      <c r="Z13" s="1038"/>
    </row>
    <row r="14" spans="2:26" ht="49.9" customHeight="1" x14ac:dyDescent="0.15">
      <c r="B14" s="1036"/>
      <c r="C14" s="1037"/>
      <c r="D14" s="1037"/>
      <c r="E14" s="1037"/>
      <c r="F14" s="1037"/>
      <c r="G14" s="1037"/>
      <c r="H14" s="1037"/>
      <c r="I14" s="1037"/>
      <c r="J14" s="1037"/>
      <c r="K14" s="1037"/>
      <c r="L14" s="1037"/>
      <c r="M14" s="1037"/>
      <c r="N14" s="1037"/>
      <c r="O14" s="1037"/>
      <c r="P14" s="1037"/>
      <c r="Q14" s="1037"/>
      <c r="R14" s="1037"/>
      <c r="S14" s="1037"/>
      <c r="T14" s="1037"/>
      <c r="U14" s="1037"/>
      <c r="V14" s="1037"/>
      <c r="W14" s="1037"/>
      <c r="X14" s="1037"/>
      <c r="Y14" s="1037"/>
      <c r="Z14" s="1038"/>
    </row>
    <row r="15" spans="2:26" ht="100.15" customHeight="1" x14ac:dyDescent="0.15">
      <c r="B15" s="1039"/>
      <c r="C15" s="1040"/>
      <c r="D15" s="1040"/>
      <c r="E15" s="1040"/>
      <c r="F15" s="1040"/>
      <c r="G15" s="1040"/>
      <c r="H15" s="1040"/>
      <c r="I15" s="1040"/>
      <c r="J15" s="1040"/>
      <c r="K15" s="1040"/>
      <c r="L15" s="1040"/>
      <c r="M15" s="1040"/>
      <c r="N15" s="1040"/>
      <c r="O15" s="1040"/>
      <c r="P15" s="1040"/>
      <c r="Q15" s="1040"/>
      <c r="R15" s="1040"/>
      <c r="S15" s="1040"/>
      <c r="T15" s="1040"/>
      <c r="U15" s="1040"/>
      <c r="V15" s="1040"/>
      <c r="W15" s="1040"/>
      <c r="X15" s="1040"/>
      <c r="Y15" s="1040"/>
      <c r="Z15" s="1041"/>
    </row>
    <row r="16" spans="2:26" ht="9.75" customHeight="1" x14ac:dyDescent="0.15">
      <c r="B16" s="52"/>
      <c r="C16" s="52"/>
      <c r="D16" s="53"/>
      <c r="E16" s="54"/>
      <c r="F16" s="54"/>
      <c r="G16" s="54"/>
      <c r="H16" s="54"/>
      <c r="I16" s="54"/>
      <c r="J16" s="54"/>
      <c r="K16" s="54"/>
      <c r="L16" s="54"/>
      <c r="M16" s="54"/>
      <c r="N16" s="54"/>
      <c r="O16" s="54"/>
      <c r="P16" s="54"/>
      <c r="Q16" s="54"/>
      <c r="R16" s="54"/>
      <c r="S16" s="54"/>
      <c r="T16" s="54"/>
      <c r="U16" s="54"/>
      <c r="V16" s="54"/>
      <c r="W16" s="54"/>
      <c r="X16" s="54"/>
      <c r="Y16" s="54"/>
      <c r="Z16" s="5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7"/>
  <printOptions horizontalCentered="1" verticalCentered="1"/>
  <pageMargins left="0.23622047244094491" right="0.23622047244094491" top="0.39370078740157483" bottom="0.39370078740157483" header="0.31496062992125984" footer="0.31496062992125984"/>
  <pageSetup paperSize="9" scale="62" fitToWidth="0" fitToHeight="0" orientation="landscape" copies="2"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dimension ref="B3:J83"/>
  <sheetViews>
    <sheetView workbookViewId="0"/>
  </sheetViews>
  <sheetFormatPr defaultRowHeight="13.5" x14ac:dyDescent="0.15"/>
  <cols>
    <col min="2" max="2" width="18.25" customWidth="1"/>
    <col min="3" max="3" width="22.75" customWidth="1"/>
    <col min="4" max="5" width="18.375" customWidth="1"/>
    <col min="6" max="6" width="12.75" customWidth="1"/>
    <col min="7" max="7" width="9.375" customWidth="1"/>
    <col min="8" max="8" width="14" customWidth="1"/>
    <col min="9" max="9" width="14.25" customWidth="1"/>
    <col min="10" max="10" width="11.75" customWidth="1"/>
    <col min="11" max="11" width="3.75" customWidth="1"/>
    <col min="12" max="12" width="16.125" customWidth="1"/>
    <col min="13" max="13" width="9.5" customWidth="1"/>
    <col min="14" max="14" width="5.75" customWidth="1"/>
  </cols>
  <sheetData>
    <row r="3" spans="2:10" ht="14.25" thickBot="1" x14ac:dyDescent="0.2"/>
    <row r="4" spans="2:10" x14ac:dyDescent="0.15">
      <c r="B4" s="1074" t="s">
        <v>364</v>
      </c>
      <c r="C4" s="1075"/>
      <c r="D4" s="1075"/>
      <c r="E4" s="1075"/>
      <c r="F4" s="1076"/>
    </row>
    <row r="5" spans="2:10" ht="14.25" thickBot="1" x14ac:dyDescent="0.2">
      <c r="B5" s="118" t="s">
        <v>351</v>
      </c>
      <c r="C5" s="119" t="s">
        <v>498</v>
      </c>
      <c r="D5" s="119" t="s">
        <v>499</v>
      </c>
      <c r="E5" s="119" t="s">
        <v>500</v>
      </c>
      <c r="F5" s="120" t="s">
        <v>501</v>
      </c>
    </row>
    <row r="6" spans="2:10" ht="14.25" thickTop="1" x14ac:dyDescent="0.15">
      <c r="B6" s="128" t="s">
        <v>352</v>
      </c>
      <c r="C6" s="129" t="s">
        <v>359</v>
      </c>
      <c r="D6" s="129" t="s">
        <v>468</v>
      </c>
      <c r="E6" s="129" t="s">
        <v>463</v>
      </c>
      <c r="F6" s="130" t="s">
        <v>254</v>
      </c>
    </row>
    <row r="7" spans="2:10" x14ac:dyDescent="0.15">
      <c r="B7" s="128" t="s">
        <v>353</v>
      </c>
      <c r="C7" s="129" t="s">
        <v>360</v>
      </c>
      <c r="D7" s="129" t="s">
        <v>469</v>
      </c>
      <c r="E7" s="129" t="s">
        <v>464</v>
      </c>
      <c r="F7" s="130" t="s">
        <v>363</v>
      </c>
    </row>
    <row r="8" spans="2:10" x14ac:dyDescent="0.15">
      <c r="B8" s="128" t="s">
        <v>354</v>
      </c>
      <c r="C8" s="129" t="s">
        <v>361</v>
      </c>
      <c r="D8" s="129"/>
      <c r="E8" s="129" t="s">
        <v>465</v>
      </c>
      <c r="F8" s="130"/>
    </row>
    <row r="9" spans="2:10" x14ac:dyDescent="0.15">
      <c r="B9" s="128" t="s">
        <v>355</v>
      </c>
      <c r="C9" s="129" t="s">
        <v>362</v>
      </c>
      <c r="D9" s="129"/>
      <c r="E9" s="129" t="s">
        <v>466</v>
      </c>
      <c r="F9" s="130"/>
    </row>
    <row r="10" spans="2:10" x14ac:dyDescent="0.15">
      <c r="B10" s="128" t="s">
        <v>357</v>
      </c>
      <c r="C10" s="129" t="s">
        <v>255</v>
      </c>
      <c r="D10" s="129"/>
      <c r="E10" s="129" t="s">
        <v>467</v>
      </c>
      <c r="F10" s="130"/>
    </row>
    <row r="11" spans="2:10" x14ac:dyDescent="0.15">
      <c r="B11" s="128" t="s">
        <v>356</v>
      </c>
      <c r="C11" s="129" t="s">
        <v>462</v>
      </c>
      <c r="D11" s="129"/>
      <c r="E11" s="129"/>
      <c r="F11" s="130"/>
    </row>
    <row r="12" spans="2:10" ht="14.25" thickBot="1" x14ac:dyDescent="0.2">
      <c r="B12" s="131" t="s">
        <v>358</v>
      </c>
      <c r="C12" s="132"/>
      <c r="D12" s="132"/>
      <c r="E12" s="132"/>
      <c r="F12" s="133"/>
    </row>
    <row r="13" spans="2:10" ht="14.25" thickBot="1" x14ac:dyDescent="0.2"/>
    <row r="14" spans="2:10" x14ac:dyDescent="0.15">
      <c r="B14" s="1074" t="s">
        <v>367</v>
      </c>
      <c r="C14" s="1075"/>
      <c r="D14" s="1075"/>
      <c r="E14" s="1075"/>
      <c r="F14" s="1075"/>
      <c r="G14" s="1075"/>
      <c r="H14" s="1075"/>
      <c r="I14" s="1075"/>
      <c r="J14" s="1076"/>
    </row>
    <row r="15" spans="2:10" ht="14.25" thickBot="1" x14ac:dyDescent="0.2">
      <c r="B15" s="118" t="s">
        <v>248</v>
      </c>
      <c r="C15" s="119" t="s">
        <v>309</v>
      </c>
      <c r="D15" s="119" t="s">
        <v>310</v>
      </c>
      <c r="E15" s="119" t="s">
        <v>311</v>
      </c>
      <c r="F15" s="119" t="s">
        <v>312</v>
      </c>
      <c r="G15" s="119" t="s">
        <v>313</v>
      </c>
      <c r="H15" s="119" t="s">
        <v>314</v>
      </c>
      <c r="I15" s="119" t="s">
        <v>315</v>
      </c>
      <c r="J15" s="120" t="s">
        <v>316</v>
      </c>
    </row>
    <row r="16" spans="2:10" ht="14.25" thickTop="1" x14ac:dyDescent="0.15">
      <c r="B16" s="121" t="s">
        <v>471</v>
      </c>
      <c r="C16" s="122" t="s">
        <v>340</v>
      </c>
      <c r="D16" s="122" t="s">
        <v>256</v>
      </c>
      <c r="E16" s="122" t="s">
        <v>472</v>
      </c>
      <c r="F16" s="122" t="s">
        <v>257</v>
      </c>
      <c r="G16" s="122" t="s">
        <v>257</v>
      </c>
      <c r="H16" s="122" t="s">
        <v>270</v>
      </c>
      <c r="I16" s="122" t="s">
        <v>275</v>
      </c>
      <c r="J16" s="123" t="s">
        <v>273</v>
      </c>
    </row>
    <row r="17" spans="2:10" x14ac:dyDescent="0.15">
      <c r="B17" s="121" t="s">
        <v>470</v>
      </c>
      <c r="C17" s="122" t="s">
        <v>341</v>
      </c>
      <c r="D17" s="122" t="s">
        <v>252</v>
      </c>
      <c r="E17" s="122" t="s">
        <v>473</v>
      </c>
      <c r="F17" s="122" t="s">
        <v>258</v>
      </c>
      <c r="G17" s="122" t="s">
        <v>262</v>
      </c>
      <c r="H17" s="122" t="s">
        <v>271</v>
      </c>
      <c r="I17" s="122" t="s">
        <v>276</v>
      </c>
      <c r="J17" s="123" t="s">
        <v>272</v>
      </c>
    </row>
    <row r="18" spans="2:10" x14ac:dyDescent="0.15">
      <c r="B18" s="121" t="s">
        <v>249</v>
      </c>
      <c r="C18" s="122" t="s">
        <v>342</v>
      </c>
      <c r="D18" s="122" t="s">
        <v>253</v>
      </c>
      <c r="E18" s="122" t="s">
        <v>474</v>
      </c>
      <c r="F18" s="122" t="s">
        <v>259</v>
      </c>
      <c r="G18" s="122" t="s">
        <v>260</v>
      </c>
      <c r="H18" s="122"/>
      <c r="I18" s="122" t="s">
        <v>271</v>
      </c>
      <c r="J18" s="123" t="s">
        <v>274</v>
      </c>
    </row>
    <row r="19" spans="2:10" x14ac:dyDescent="0.15">
      <c r="B19" s="121" t="s">
        <v>250</v>
      </c>
      <c r="C19" s="122" t="s">
        <v>343</v>
      </c>
      <c r="D19" s="122"/>
      <c r="E19" s="122" t="s">
        <v>475</v>
      </c>
      <c r="F19" s="122" t="s">
        <v>260</v>
      </c>
      <c r="G19" s="122" t="s">
        <v>261</v>
      </c>
      <c r="H19" s="122"/>
      <c r="I19" s="122"/>
      <c r="J19" s="123"/>
    </row>
    <row r="20" spans="2:10" x14ac:dyDescent="0.15">
      <c r="B20" s="121" t="s">
        <v>251</v>
      </c>
      <c r="C20" s="122" t="s">
        <v>338</v>
      </c>
      <c r="D20" s="122"/>
      <c r="E20" s="122" t="s">
        <v>476</v>
      </c>
      <c r="F20" s="122" t="s">
        <v>261</v>
      </c>
      <c r="G20" s="122" t="s">
        <v>365</v>
      </c>
      <c r="H20" s="122"/>
      <c r="I20" s="122"/>
      <c r="J20" s="123"/>
    </row>
    <row r="21" spans="2:10" x14ac:dyDescent="0.15">
      <c r="B21" s="121" t="s">
        <v>255</v>
      </c>
      <c r="C21" s="122" t="s">
        <v>339</v>
      </c>
      <c r="D21" s="122"/>
      <c r="E21" s="122" t="s">
        <v>477</v>
      </c>
      <c r="F21" s="122" t="s">
        <v>365</v>
      </c>
      <c r="G21" s="122"/>
      <c r="H21" s="122"/>
      <c r="I21" s="122"/>
      <c r="J21" s="123"/>
    </row>
    <row r="22" spans="2:10" x14ac:dyDescent="0.15">
      <c r="B22" s="121"/>
      <c r="C22" s="122" t="s">
        <v>344</v>
      </c>
      <c r="D22" s="122"/>
      <c r="E22" s="122" t="s">
        <v>478</v>
      </c>
      <c r="F22" s="122"/>
      <c r="G22" s="122"/>
      <c r="H22" s="122"/>
      <c r="I22" s="122"/>
      <c r="J22" s="123"/>
    </row>
    <row r="23" spans="2:10" x14ac:dyDescent="0.15">
      <c r="B23" s="121"/>
      <c r="C23" s="122" t="s">
        <v>345</v>
      </c>
      <c r="D23" s="122"/>
      <c r="E23" s="122" t="s">
        <v>479</v>
      </c>
      <c r="F23" s="122"/>
      <c r="G23" s="122"/>
      <c r="H23" s="122"/>
      <c r="I23" s="122"/>
      <c r="J23" s="123"/>
    </row>
    <row r="24" spans="2:10" x14ac:dyDescent="0.15">
      <c r="B24" s="121"/>
      <c r="C24" s="122" t="s">
        <v>346</v>
      </c>
      <c r="D24" s="122"/>
      <c r="E24" s="122" t="s">
        <v>480</v>
      </c>
      <c r="F24" s="122"/>
      <c r="G24" s="122"/>
      <c r="H24" s="122"/>
      <c r="I24" s="122"/>
      <c r="J24" s="123"/>
    </row>
    <row r="25" spans="2:10" x14ac:dyDescent="0.15">
      <c r="B25" s="121"/>
      <c r="C25" s="122" t="s">
        <v>347</v>
      </c>
      <c r="D25" s="122"/>
      <c r="E25" s="122" t="s">
        <v>481</v>
      </c>
      <c r="F25" s="122"/>
      <c r="G25" s="122"/>
      <c r="H25" s="122"/>
      <c r="I25" s="122"/>
      <c r="J25" s="123"/>
    </row>
    <row r="26" spans="2:10" x14ac:dyDescent="0.15">
      <c r="B26" s="121"/>
      <c r="C26" s="122" t="s">
        <v>348</v>
      </c>
      <c r="D26" s="122"/>
      <c r="E26" s="124" t="s">
        <v>482</v>
      </c>
      <c r="F26" s="122"/>
      <c r="G26" s="122"/>
      <c r="H26" s="122"/>
      <c r="I26" s="122"/>
      <c r="J26" s="123"/>
    </row>
    <row r="27" spans="2:10" x14ac:dyDescent="0.15">
      <c r="B27" s="121"/>
      <c r="C27" s="122" t="s">
        <v>349</v>
      </c>
      <c r="D27" s="122"/>
      <c r="E27" s="122" t="s">
        <v>483</v>
      </c>
      <c r="F27" s="122"/>
      <c r="G27" s="122"/>
      <c r="H27" s="122"/>
      <c r="I27" s="122"/>
      <c r="J27" s="123"/>
    </row>
    <row r="28" spans="2:10" x14ac:dyDescent="0.15">
      <c r="B28" s="121"/>
      <c r="C28" s="122" t="s">
        <v>350</v>
      </c>
      <c r="D28" s="122"/>
      <c r="E28" s="124"/>
      <c r="F28" s="122"/>
      <c r="G28" s="122"/>
      <c r="H28" s="122"/>
      <c r="I28" s="122"/>
      <c r="J28" s="123"/>
    </row>
    <row r="29" spans="2:10" x14ac:dyDescent="0.15">
      <c r="B29" s="121"/>
      <c r="C29" s="122" t="s">
        <v>255</v>
      </c>
      <c r="D29" s="122"/>
      <c r="E29" s="122"/>
      <c r="F29" s="122"/>
      <c r="G29" s="122"/>
      <c r="H29" s="122"/>
      <c r="I29" s="122"/>
      <c r="J29" s="123"/>
    </row>
    <row r="30" spans="2:10" x14ac:dyDescent="0.15">
      <c r="B30" s="121"/>
      <c r="C30" s="122"/>
      <c r="D30" s="122"/>
      <c r="E30" s="122"/>
      <c r="F30" s="122"/>
      <c r="G30" s="122"/>
      <c r="H30" s="122"/>
      <c r="I30" s="122"/>
      <c r="J30" s="123"/>
    </row>
    <row r="31" spans="2:10" x14ac:dyDescent="0.15">
      <c r="B31" s="121"/>
      <c r="C31" s="122" t="s">
        <v>350</v>
      </c>
      <c r="D31" s="122"/>
      <c r="E31" s="122"/>
      <c r="F31" s="122"/>
      <c r="G31" s="122"/>
      <c r="H31" s="122"/>
      <c r="I31" s="122"/>
      <c r="J31" s="123"/>
    </row>
    <row r="32" spans="2:10" x14ac:dyDescent="0.15">
      <c r="B32" s="121"/>
      <c r="C32" s="122" t="s">
        <v>255</v>
      </c>
      <c r="D32" s="122"/>
      <c r="E32" s="122"/>
      <c r="F32" s="122"/>
      <c r="G32" s="122"/>
      <c r="H32" s="122"/>
      <c r="I32" s="122"/>
      <c r="J32" s="123"/>
    </row>
    <row r="33" spans="2:10" x14ac:dyDescent="0.15">
      <c r="B33" s="121"/>
      <c r="C33" s="122"/>
      <c r="D33" s="122"/>
      <c r="E33" s="122"/>
      <c r="F33" s="122"/>
      <c r="G33" s="122"/>
      <c r="H33" s="122"/>
      <c r="I33" s="122"/>
      <c r="J33" s="123"/>
    </row>
    <row r="34" spans="2:10" x14ac:dyDescent="0.15">
      <c r="B34" s="121"/>
      <c r="C34" s="122" t="s">
        <v>263</v>
      </c>
      <c r="D34" s="122"/>
      <c r="E34" s="122"/>
      <c r="F34" s="122"/>
      <c r="G34" s="122"/>
      <c r="H34" s="122"/>
      <c r="I34" s="122"/>
      <c r="J34" s="123"/>
    </row>
    <row r="35" spans="2:10" x14ac:dyDescent="0.15">
      <c r="B35" s="121"/>
      <c r="C35" s="122" t="s">
        <v>255</v>
      </c>
      <c r="D35" s="122"/>
      <c r="E35" s="122"/>
      <c r="F35" s="122"/>
      <c r="G35" s="122"/>
      <c r="H35" s="122"/>
      <c r="I35" s="122"/>
      <c r="J35" s="123"/>
    </row>
    <row r="36" spans="2:10" x14ac:dyDescent="0.15">
      <c r="B36" s="121"/>
      <c r="C36" s="122"/>
      <c r="D36" s="122"/>
      <c r="E36" s="122"/>
      <c r="F36" s="122"/>
      <c r="G36" s="122"/>
      <c r="H36" s="122"/>
      <c r="I36" s="122"/>
      <c r="J36" s="123"/>
    </row>
    <row r="37" spans="2:10" x14ac:dyDescent="0.15">
      <c r="B37" s="121"/>
      <c r="C37" s="122" t="s">
        <v>264</v>
      </c>
      <c r="D37" s="122"/>
      <c r="E37" s="122"/>
      <c r="F37" s="122"/>
      <c r="G37" s="122"/>
      <c r="H37" s="122"/>
      <c r="I37" s="122"/>
      <c r="J37" s="123"/>
    </row>
    <row r="38" spans="2:10" x14ac:dyDescent="0.15">
      <c r="B38" s="121"/>
      <c r="C38" s="122" t="s">
        <v>265</v>
      </c>
      <c r="D38" s="122"/>
      <c r="E38" s="122"/>
      <c r="F38" s="122"/>
      <c r="G38" s="122"/>
      <c r="H38" s="122"/>
      <c r="I38" s="122"/>
      <c r="J38" s="123"/>
    </row>
    <row r="39" spans="2:10" x14ac:dyDescent="0.15">
      <c r="B39" s="121"/>
      <c r="C39" s="122" t="s">
        <v>255</v>
      </c>
      <c r="D39" s="122"/>
      <c r="E39" s="122"/>
      <c r="F39" s="122"/>
      <c r="G39" s="122"/>
      <c r="H39" s="122"/>
      <c r="I39" s="122"/>
      <c r="J39" s="123"/>
    </row>
    <row r="40" spans="2:10" x14ac:dyDescent="0.15">
      <c r="B40" s="121"/>
      <c r="C40" s="122"/>
      <c r="D40" s="122"/>
      <c r="E40" s="122"/>
      <c r="F40" s="122"/>
      <c r="G40" s="122"/>
      <c r="H40" s="122"/>
      <c r="I40" s="122"/>
      <c r="J40" s="123"/>
    </row>
    <row r="41" spans="2:10" x14ac:dyDescent="0.15">
      <c r="B41" s="121"/>
      <c r="C41" s="122" t="s">
        <v>266</v>
      </c>
      <c r="D41" s="122"/>
      <c r="E41" s="122"/>
      <c r="F41" s="122"/>
      <c r="G41" s="122"/>
      <c r="H41" s="122"/>
      <c r="I41" s="122"/>
      <c r="J41" s="123"/>
    </row>
    <row r="42" spans="2:10" x14ac:dyDescent="0.15">
      <c r="B42" s="121"/>
      <c r="C42" s="122" t="s">
        <v>267</v>
      </c>
      <c r="D42" s="122"/>
      <c r="E42" s="122"/>
      <c r="F42" s="122"/>
      <c r="G42" s="122"/>
      <c r="H42" s="122"/>
      <c r="I42" s="122"/>
      <c r="J42" s="123"/>
    </row>
    <row r="43" spans="2:10" x14ac:dyDescent="0.15">
      <c r="B43" s="121"/>
      <c r="C43" s="122" t="s">
        <v>268</v>
      </c>
      <c r="D43" s="122"/>
      <c r="E43" s="122"/>
      <c r="F43" s="122"/>
      <c r="G43" s="122"/>
      <c r="H43" s="122"/>
      <c r="I43" s="122"/>
      <c r="J43" s="123"/>
    </row>
    <row r="44" spans="2:10" x14ac:dyDescent="0.15">
      <c r="B44" s="121"/>
      <c r="C44" s="122" t="s">
        <v>269</v>
      </c>
      <c r="D44" s="122"/>
      <c r="E44" s="122"/>
      <c r="F44" s="122"/>
      <c r="G44" s="122"/>
      <c r="H44" s="122"/>
      <c r="I44" s="122"/>
      <c r="J44" s="123"/>
    </row>
    <row r="45" spans="2:10" x14ac:dyDescent="0.15">
      <c r="B45" s="121"/>
      <c r="C45" s="122" t="s">
        <v>255</v>
      </c>
      <c r="D45" s="122"/>
      <c r="E45" s="122"/>
      <c r="F45" s="122"/>
      <c r="G45" s="122"/>
      <c r="H45" s="122"/>
      <c r="I45" s="122"/>
      <c r="J45" s="123"/>
    </row>
    <row r="46" spans="2:10" x14ac:dyDescent="0.15">
      <c r="B46" s="121"/>
      <c r="C46" s="122"/>
      <c r="D46" s="122"/>
      <c r="E46" s="122"/>
      <c r="F46" s="122"/>
      <c r="G46" s="122"/>
      <c r="H46" s="122"/>
      <c r="I46" s="122"/>
      <c r="J46" s="123"/>
    </row>
    <row r="47" spans="2:10" ht="14.25" thickBot="1" x14ac:dyDescent="0.2">
      <c r="B47" s="125"/>
      <c r="C47" s="126" t="s">
        <v>255</v>
      </c>
      <c r="D47" s="126"/>
      <c r="E47" s="126"/>
      <c r="F47" s="126"/>
      <c r="G47" s="126"/>
      <c r="H47" s="126"/>
      <c r="I47" s="126"/>
      <c r="J47" s="127"/>
    </row>
    <row r="49" spans="2:7" ht="14.25" thickBot="1" x14ac:dyDescent="0.2">
      <c r="C49" s="38"/>
      <c r="D49" s="38"/>
      <c r="E49" s="38"/>
      <c r="F49" s="38"/>
      <c r="G49" s="38"/>
    </row>
    <row r="50" spans="2:7" x14ac:dyDescent="0.15">
      <c r="B50" s="1077" t="s">
        <v>369</v>
      </c>
      <c r="C50" s="1078"/>
      <c r="D50" s="1078"/>
      <c r="E50" s="1078"/>
      <c r="F50" s="1078"/>
      <c r="G50" s="1079"/>
    </row>
    <row r="51" spans="2:7" ht="14.25" thickBot="1" x14ac:dyDescent="0.2">
      <c r="B51" s="116" t="s">
        <v>277</v>
      </c>
      <c r="C51" s="32" t="s">
        <v>248</v>
      </c>
      <c r="D51" s="32" t="s">
        <v>278</v>
      </c>
      <c r="E51" s="32" t="s">
        <v>279</v>
      </c>
      <c r="F51" s="33" t="s">
        <v>289</v>
      </c>
      <c r="G51" s="117" t="s">
        <v>292</v>
      </c>
    </row>
    <row r="52" spans="2:7" ht="14.25" thickTop="1" x14ac:dyDescent="0.15">
      <c r="B52" s="134" t="s">
        <v>280</v>
      </c>
      <c r="C52" s="122" t="s">
        <v>282</v>
      </c>
      <c r="D52" s="122" t="s">
        <v>288</v>
      </c>
      <c r="E52" s="122" t="s">
        <v>490</v>
      </c>
      <c r="F52" s="122" t="s">
        <v>290</v>
      </c>
      <c r="G52" s="123" t="s">
        <v>293</v>
      </c>
    </row>
    <row r="53" spans="2:7" x14ac:dyDescent="0.15">
      <c r="B53" s="134" t="s">
        <v>281</v>
      </c>
      <c r="C53" s="122" t="s">
        <v>283</v>
      </c>
      <c r="D53" s="122" t="s">
        <v>337</v>
      </c>
      <c r="E53" s="122" t="s">
        <v>491</v>
      </c>
      <c r="F53" s="122" t="s">
        <v>291</v>
      </c>
      <c r="G53" s="123" t="s">
        <v>294</v>
      </c>
    </row>
    <row r="54" spans="2:7" x14ac:dyDescent="0.15">
      <c r="B54" s="134" t="s">
        <v>336</v>
      </c>
      <c r="C54" s="122" t="s">
        <v>554</v>
      </c>
      <c r="D54" s="122" t="s">
        <v>496</v>
      </c>
      <c r="E54" s="122" t="s">
        <v>492</v>
      </c>
      <c r="F54" s="122"/>
      <c r="G54" s="123" t="s">
        <v>295</v>
      </c>
    </row>
    <row r="55" spans="2:7" x14ac:dyDescent="0.15">
      <c r="B55" s="134" t="s">
        <v>366</v>
      </c>
      <c r="C55" s="122"/>
      <c r="D55" s="122"/>
      <c r="E55" s="122" t="s">
        <v>493</v>
      </c>
      <c r="F55" s="122"/>
      <c r="G55" s="123"/>
    </row>
    <row r="56" spans="2:7" x14ac:dyDescent="0.15">
      <c r="B56" s="134"/>
      <c r="C56" s="122" t="s">
        <v>284</v>
      </c>
      <c r="D56" s="122"/>
      <c r="E56" s="122" t="s">
        <v>494</v>
      </c>
      <c r="F56" s="122"/>
      <c r="G56" s="123"/>
    </row>
    <row r="57" spans="2:7" x14ac:dyDescent="0.15">
      <c r="B57" s="134"/>
      <c r="C57" s="122" t="s">
        <v>285</v>
      </c>
      <c r="D57" s="122"/>
      <c r="E57" s="122" t="s">
        <v>495</v>
      </c>
      <c r="F57" s="122"/>
      <c r="G57" s="123"/>
    </row>
    <row r="58" spans="2:7" x14ac:dyDescent="0.15">
      <c r="B58" s="134"/>
      <c r="C58" s="122" t="s">
        <v>286</v>
      </c>
      <c r="D58" s="122"/>
      <c r="E58" s="122" t="s">
        <v>483</v>
      </c>
      <c r="F58" s="122"/>
      <c r="G58" s="123"/>
    </row>
    <row r="59" spans="2:7" x14ac:dyDescent="0.15">
      <c r="B59" s="134"/>
      <c r="C59" s="122" t="s">
        <v>287</v>
      </c>
      <c r="D59" s="122"/>
      <c r="E59" s="122"/>
      <c r="F59" s="122"/>
      <c r="G59" s="123"/>
    </row>
    <row r="60" spans="2:7" x14ac:dyDescent="0.15">
      <c r="B60" s="134"/>
      <c r="C60" s="122" t="s">
        <v>255</v>
      </c>
      <c r="D60" s="122"/>
      <c r="E60" s="122"/>
      <c r="F60" s="122"/>
      <c r="G60" s="123"/>
    </row>
    <row r="61" spans="2:7" x14ac:dyDescent="0.15">
      <c r="B61" s="134"/>
      <c r="C61" s="122"/>
      <c r="D61" s="122"/>
      <c r="E61" s="122"/>
      <c r="F61" s="122"/>
      <c r="G61" s="123"/>
    </row>
    <row r="62" spans="2:7" x14ac:dyDescent="0.15">
      <c r="B62" s="134"/>
      <c r="C62" s="122" t="s">
        <v>379</v>
      </c>
      <c r="D62" s="122"/>
      <c r="E62" s="122"/>
      <c r="F62" s="122"/>
      <c r="G62" s="123"/>
    </row>
    <row r="63" spans="2:7" x14ac:dyDescent="0.15">
      <c r="B63" s="134"/>
      <c r="C63" s="122" t="s">
        <v>380</v>
      </c>
      <c r="D63" s="122"/>
      <c r="E63" s="122"/>
      <c r="F63" s="122"/>
      <c r="G63" s="123"/>
    </row>
    <row r="64" spans="2:7" x14ac:dyDescent="0.15">
      <c r="B64" s="134"/>
      <c r="C64" s="122" t="s">
        <v>381</v>
      </c>
      <c r="D64" s="122"/>
      <c r="E64" s="122"/>
      <c r="F64" s="122"/>
      <c r="G64" s="123"/>
    </row>
    <row r="65" spans="2:7" x14ac:dyDescent="0.15">
      <c r="B65" s="134"/>
      <c r="C65" s="122" t="s">
        <v>382</v>
      </c>
      <c r="D65" s="122"/>
      <c r="E65" s="122"/>
      <c r="F65" s="122"/>
      <c r="G65" s="123"/>
    </row>
    <row r="66" spans="2:7" x14ac:dyDescent="0.15">
      <c r="B66" s="134"/>
      <c r="C66" s="122" t="s">
        <v>497</v>
      </c>
      <c r="D66" s="122"/>
      <c r="E66" s="122"/>
      <c r="F66" s="122"/>
      <c r="G66" s="123"/>
    </row>
    <row r="67" spans="2:7" x14ac:dyDescent="0.15">
      <c r="B67" s="134"/>
      <c r="C67" s="122" t="s">
        <v>484</v>
      </c>
      <c r="D67" s="122"/>
      <c r="E67" s="122"/>
      <c r="F67" s="122"/>
      <c r="G67" s="123"/>
    </row>
    <row r="68" spans="2:7" x14ac:dyDescent="0.15">
      <c r="B68" s="134"/>
      <c r="C68" s="122" t="s">
        <v>383</v>
      </c>
      <c r="D68" s="122"/>
      <c r="E68" s="122"/>
      <c r="F68" s="122"/>
      <c r="G68" s="123"/>
    </row>
    <row r="69" spans="2:7" x14ac:dyDescent="0.15">
      <c r="B69" s="134"/>
      <c r="C69" s="122" t="s">
        <v>384</v>
      </c>
      <c r="D69" s="122"/>
      <c r="E69" s="122"/>
      <c r="F69" s="122"/>
      <c r="G69" s="123"/>
    </row>
    <row r="70" spans="2:7" x14ac:dyDescent="0.15">
      <c r="B70" s="134"/>
      <c r="C70" s="122" t="s">
        <v>485</v>
      </c>
      <c r="D70" s="122"/>
      <c r="E70" s="122"/>
      <c r="F70" s="122"/>
      <c r="G70" s="123"/>
    </row>
    <row r="71" spans="2:7" x14ac:dyDescent="0.15">
      <c r="B71" s="134"/>
      <c r="C71" s="122" t="s">
        <v>386</v>
      </c>
      <c r="D71" s="122"/>
      <c r="E71" s="122"/>
      <c r="F71" s="122"/>
      <c r="G71" s="123"/>
    </row>
    <row r="72" spans="2:7" x14ac:dyDescent="0.15">
      <c r="B72" s="134"/>
      <c r="C72" s="122" t="s">
        <v>388</v>
      </c>
      <c r="D72" s="122"/>
      <c r="E72" s="122"/>
      <c r="F72" s="122"/>
      <c r="G72" s="123"/>
    </row>
    <row r="73" spans="2:7" x14ac:dyDescent="0.15">
      <c r="B73" s="134"/>
      <c r="C73" s="122" t="s">
        <v>389</v>
      </c>
      <c r="D73" s="122"/>
      <c r="E73" s="122"/>
      <c r="F73" s="122"/>
      <c r="G73" s="123"/>
    </row>
    <row r="74" spans="2:7" x14ac:dyDescent="0.15">
      <c r="B74" s="134"/>
      <c r="C74" s="122" t="s">
        <v>390</v>
      </c>
      <c r="D74" s="122"/>
      <c r="E74" s="122"/>
      <c r="F74" s="122"/>
      <c r="G74" s="123"/>
    </row>
    <row r="75" spans="2:7" x14ac:dyDescent="0.15">
      <c r="B75" s="134"/>
      <c r="C75" s="122" t="s">
        <v>391</v>
      </c>
      <c r="D75" s="122"/>
      <c r="E75" s="122"/>
      <c r="F75" s="122"/>
      <c r="G75" s="123"/>
    </row>
    <row r="76" spans="2:7" x14ac:dyDescent="0.15">
      <c r="B76" s="134"/>
      <c r="C76" s="122" t="s">
        <v>392</v>
      </c>
      <c r="D76" s="122"/>
      <c r="E76" s="122"/>
      <c r="F76" s="122"/>
      <c r="G76" s="123"/>
    </row>
    <row r="77" spans="2:7" x14ac:dyDescent="0.15">
      <c r="B77" s="134"/>
      <c r="C77" s="122" t="s">
        <v>483</v>
      </c>
      <c r="D77" s="122"/>
      <c r="E77" s="122"/>
      <c r="F77" s="122"/>
      <c r="G77" s="123"/>
    </row>
    <row r="78" spans="2:7" x14ac:dyDescent="0.15">
      <c r="B78" s="134"/>
      <c r="C78" s="122"/>
      <c r="D78" s="122"/>
      <c r="E78" s="122"/>
      <c r="F78" s="122"/>
      <c r="G78" s="123"/>
    </row>
    <row r="79" spans="2:7" x14ac:dyDescent="0.15">
      <c r="B79" s="134"/>
      <c r="C79" s="122" t="s">
        <v>486</v>
      </c>
      <c r="D79" s="122"/>
      <c r="E79" s="122"/>
      <c r="F79" s="122"/>
      <c r="G79" s="123"/>
    </row>
    <row r="80" spans="2:7" x14ac:dyDescent="0.15">
      <c r="B80" s="134"/>
      <c r="C80" s="122" t="s">
        <v>487</v>
      </c>
      <c r="D80" s="122"/>
      <c r="E80" s="122"/>
      <c r="F80" s="122"/>
      <c r="G80" s="123"/>
    </row>
    <row r="81" spans="2:7" x14ac:dyDescent="0.15">
      <c r="B81" s="134"/>
      <c r="C81" s="122" t="s">
        <v>488</v>
      </c>
      <c r="D81" s="122"/>
      <c r="E81" s="122"/>
      <c r="F81" s="122"/>
      <c r="G81" s="123"/>
    </row>
    <row r="82" spans="2:7" x14ac:dyDescent="0.15">
      <c r="B82" s="134"/>
      <c r="C82" s="122" t="s">
        <v>489</v>
      </c>
      <c r="D82" s="122"/>
      <c r="E82" s="122"/>
      <c r="F82" s="122"/>
      <c r="G82" s="123"/>
    </row>
    <row r="83" spans="2:7" ht="14.25" thickBot="1" x14ac:dyDescent="0.2">
      <c r="B83" s="135"/>
      <c r="C83" s="126" t="s">
        <v>483</v>
      </c>
      <c r="D83" s="126"/>
      <c r="E83" s="126"/>
      <c r="F83" s="126"/>
      <c r="G83" s="127"/>
    </row>
  </sheetData>
  <mergeCells count="3">
    <mergeCell ref="B14:J14"/>
    <mergeCell ref="B50:G50"/>
    <mergeCell ref="B4:F4"/>
  </mergeCells>
  <phoneticPr fontId="7"/>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71</vt:i4>
      </vt:variant>
      <vt:variant>
        <vt:lpstr>名前付き一覧</vt:lpstr>
      </vt:variant>
      <vt:variant>
        <vt:i4>95</vt:i4>
      </vt:variant>
    </vt:vector>
  </HeadingPairs>
  <TitlesOfParts>
    <vt:vector size="166" baseType="lpstr">
      <vt:lpstr>点検様式作成フロー</vt:lpstr>
      <vt:lpstr>変状面積算出方法</vt:lpstr>
      <vt:lpstr>記入の留意点</vt:lpstr>
      <vt:lpstr>様式A-1</vt:lpstr>
      <vt:lpstr>様式A-2</vt:lpstr>
      <vt:lpstr>様式A-3</vt:lpstr>
      <vt:lpstr>様式B_001</vt:lpstr>
      <vt:lpstr>様式B_002</vt:lpstr>
      <vt:lpstr>様式B_003</vt:lpstr>
      <vt:lpstr>様式B_004</vt:lpstr>
      <vt:lpstr>様式B_005</vt:lpstr>
      <vt:lpstr>様式B_006</vt:lpstr>
      <vt:lpstr>様式B_007</vt:lpstr>
      <vt:lpstr>様式C-1-1</vt:lpstr>
      <vt:lpstr>様式C-1-2</vt:lpstr>
      <vt:lpstr>様式C-2</vt:lpstr>
      <vt:lpstr>様式D-1-1_001</vt:lpstr>
      <vt:lpstr>様式D-1-1_002</vt:lpstr>
      <vt:lpstr>様式D-1-1_003</vt:lpstr>
      <vt:lpstr>様式D-1-1_004</vt:lpstr>
      <vt:lpstr>様式D-1-1_005</vt:lpstr>
      <vt:lpstr>様式D-1-1_006</vt:lpstr>
      <vt:lpstr>様式D-1-1_007</vt:lpstr>
      <vt:lpstr>様式D-1-1_008</vt:lpstr>
      <vt:lpstr>様式D-1-1_009</vt:lpstr>
      <vt:lpstr>様式D-1-1_010</vt:lpstr>
      <vt:lpstr>様式D-1-2</vt:lpstr>
      <vt:lpstr>様式D-2-1</vt:lpstr>
      <vt:lpstr>様式D-2-1´_001</vt:lpstr>
      <vt:lpstr>様式D-2-1´_002</vt:lpstr>
      <vt:lpstr>様式D-2-1´_003</vt:lpstr>
      <vt:lpstr>様式D-2-1´_004</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様式D-3_S020</vt:lpstr>
      <vt:lpstr>様式D-3_S021</vt:lpstr>
      <vt:lpstr>様式D-3_S022</vt:lpstr>
      <vt:lpstr>様式D-3_S023</vt:lpstr>
      <vt:lpstr>様式D-3_S024</vt:lpstr>
      <vt:lpstr>様式D-3_S025</vt:lpstr>
      <vt:lpstr>様式D-3_S026</vt:lpstr>
      <vt:lpstr>様式D-3_S027</vt:lpstr>
      <vt:lpstr>様式D-3_S028</vt:lpstr>
      <vt:lpstr>様式D-3_S029</vt:lpstr>
      <vt:lpstr>様式D-3_S030</vt:lpstr>
      <vt:lpstr>様式D-3_S031</vt:lpstr>
      <vt:lpstr>様式D-3_S032</vt:lpstr>
      <vt:lpstr>様式D-3_S033</vt:lpstr>
      <vt:lpstr>様式D-3_PE</vt:lpstr>
      <vt:lpstr>様式E</vt:lpstr>
      <vt:lpstr>様式F</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様式B_006!Print_Area</vt:lpstr>
      <vt:lpstr>様式B_007!Print_Area</vt:lpstr>
      <vt:lpstr>'様式C-1-1'!Print_Area</vt:lpstr>
      <vt:lpstr>'様式C-1-2'!Print_Area</vt:lpstr>
      <vt:lpstr>'様式C-2'!Print_Area</vt:lpstr>
      <vt:lpstr>'様式D-1-1_001'!Print_Area</vt:lpstr>
      <vt:lpstr>'様式D-1-1_002'!Print_Area</vt:lpstr>
      <vt:lpstr>'様式D-1-1_003'!Print_Area</vt:lpstr>
      <vt:lpstr>'様式D-1-1_004'!Print_Area</vt:lpstr>
      <vt:lpstr>'様式D-1-1_005'!Print_Area</vt:lpstr>
      <vt:lpstr>'様式D-1-1_006'!Print_Area</vt:lpstr>
      <vt:lpstr>'様式D-1-1_007'!Print_Area</vt:lpstr>
      <vt:lpstr>'様式D-1-1_008'!Print_Area</vt:lpstr>
      <vt:lpstr>'様式D-1-1_009'!Print_Area</vt:lpstr>
      <vt:lpstr>'様式D-1-1_010'!Print_Area</vt:lpstr>
      <vt:lpstr>'様式D-1-2'!Print_Area</vt:lpstr>
      <vt:lpstr>'様式D-2-1'!Print_Area</vt:lpstr>
      <vt:lpstr>'様式D-2-1´_001'!Print_Area</vt:lpstr>
      <vt:lpstr>'様式D-2-1´_002'!Print_Area</vt:lpstr>
      <vt:lpstr>'様式D-2-1´_003'!Print_Area</vt:lpstr>
      <vt:lpstr>'様式D-2-1´_004'!Print_Area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'様式D-3_S020'!Print_Area</vt:lpstr>
      <vt:lpstr>'様式D-3_S021'!Print_Area</vt:lpstr>
      <vt:lpstr>'様式D-3_S022'!Print_Area</vt:lpstr>
      <vt:lpstr>'様式D-3_S023'!Print_Area</vt:lpstr>
      <vt:lpstr>'様式D-3_S024'!Print_Area</vt:lpstr>
      <vt:lpstr>'様式D-3_S025'!Print_Area</vt:lpstr>
      <vt:lpstr>'様式D-3_S026'!Print_Area</vt:lpstr>
      <vt:lpstr>'様式D-3_S027'!Print_Area</vt:lpstr>
      <vt:lpstr>'様式D-3_S028'!Print_Area</vt:lpstr>
      <vt:lpstr>'様式D-3_S029'!Print_Area</vt:lpstr>
      <vt:lpstr>'様式D-3_S030'!Print_Area</vt:lpstr>
      <vt:lpstr>'様式D-3_S031'!Print_Area</vt:lpstr>
      <vt:lpstr>'様式D-3_S032'!Print_Area</vt:lpstr>
      <vt:lpstr>'様式D-3_S033'!Print_Area</vt:lpstr>
      <vt:lpstr>様式F!Print_Area</vt:lpstr>
      <vt:lpstr>様式G!Print_Area</vt:lpstr>
      <vt:lpstr>'様式A-2'!Print_Titles</vt:lpstr>
      <vt:lpstr>'様式C-1-1'!Print_Titles</vt:lpstr>
      <vt:lpstr>'様式C-1-2'!Print_Titles</vt:lpstr>
      <vt:lpstr>'様式C-2'!Print_Titles</vt:lpstr>
      <vt:lpstr>'様式D-1-1_001'!Print_Titles</vt:lpstr>
      <vt:lpstr>'様式D-1-1_002'!Print_Titles</vt:lpstr>
      <vt:lpstr>'様式D-1-1_003'!Print_Titles</vt:lpstr>
      <vt:lpstr>'様式D-1-1_004'!Print_Titles</vt:lpstr>
      <vt:lpstr>'様式D-1-1_005'!Print_Titles</vt:lpstr>
      <vt:lpstr>'様式D-1-1_006'!Print_Titles</vt:lpstr>
      <vt:lpstr>'様式D-1-1_007'!Print_Titles</vt:lpstr>
      <vt:lpstr>'様式D-1-1_008'!Print_Titles</vt:lpstr>
      <vt:lpstr>'様式D-1-1_009'!Print_Titles</vt:lpstr>
      <vt:lpstr>'様式D-1-1_010'!Print_Titles</vt:lpstr>
      <vt:lpstr>'様式D-3_PS'!Print_Titles</vt:lpstr>
      <vt:lpstr>様式F!Print_Titles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小島 幸恵</cp:lastModifiedBy>
  <cp:lastPrinted>2024-05-25T08:05:11Z</cp:lastPrinted>
  <dcterms:created xsi:type="dcterms:W3CDTF">2012-04-09T00:49:26Z</dcterms:created>
  <dcterms:modified xsi:type="dcterms:W3CDTF">2026-01-13T05:54:54Z</dcterms:modified>
</cp:coreProperties>
</file>