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AE8595\Box\070 2025年 案件フォルダ\000035482_山口25-00016_山口県Ｔ保守管理２\05_データ\22_点検調書（一次整理）\3工区\260113■点検調書（３工区岩国）(10トンネル）２回目\"/>
    </mc:Choice>
  </mc:AlternateContent>
  <xr:revisionPtr revIDLastSave="0" documentId="13_ncr:1_{63AF9A4E-6E25-4850-B4F3-F864FB2CDC08}" xr6:coauthVersionLast="47" xr6:coauthVersionMax="47" xr10:uidLastSave="{00000000-0000-0000-0000-000000000000}"/>
  <bookViews>
    <workbookView xWindow="-120" yWindow="-120" windowWidth="38640" windowHeight="21120" tabRatio="907" activeTab="3" xr2:uid="{F4107148-E7FB-4BD0-BC35-FDE47D3BECED}"/>
  </bookViews>
  <sheets>
    <sheet name="点検様式作成フロー" sheetId="96" r:id="rId1"/>
    <sheet name="変状面積算出方法" sheetId="77" r:id="rId2"/>
    <sheet name="記入の留意点" sheetId="97" r:id="rId3"/>
    <sheet name="様式A-1" sheetId="57" r:id="rId4"/>
    <sheet name="様式A-2" sheetId="58" r:id="rId5"/>
    <sheet name="様式A-3" sheetId="59" r:id="rId6"/>
    <sheet name="様式B_001" sheetId="93" r:id="rId7"/>
    <sheet name="様式B_002" sheetId="98" r:id="rId8"/>
    <sheet name="様式B_003" sheetId="99" r:id="rId9"/>
    <sheet name="様式B_004" sheetId="100" r:id="rId10"/>
    <sheet name="様式B_005" sheetId="101" r:id="rId11"/>
    <sheet name="様式C-1-1" sheetId="60" r:id="rId12"/>
    <sheet name="様式C-1-2" sheetId="61" r:id="rId13"/>
    <sheet name="様式C-2" sheetId="63" r:id="rId14"/>
    <sheet name="様式D-1-1_001" sheetId="94" r:id="rId15"/>
    <sheet name="様式D-1-1_002" sheetId="102" r:id="rId16"/>
    <sheet name="様式D-1-1_003" sheetId="103" r:id="rId17"/>
    <sheet name="様式D-1-1_004" sheetId="104" r:id="rId18"/>
    <sheet name="様式D-1-1_005" sheetId="105" r:id="rId19"/>
    <sheet name="様式D-1-1_006" sheetId="106" r:id="rId20"/>
    <sheet name="様式D-1-1_007" sheetId="107" r:id="rId21"/>
    <sheet name="様式D-1-1_008" sheetId="108" r:id="rId22"/>
    <sheet name="様式D-1-1_009" sheetId="109" r:id="rId23"/>
    <sheet name="様式D-1-1_010" sheetId="110" r:id="rId24"/>
    <sheet name="様式D-1-1_011" sheetId="111" r:id="rId25"/>
    <sheet name="様式D-1-1_012" sheetId="112" r:id="rId26"/>
    <sheet name="様式D-1-1_013" sheetId="113" r:id="rId27"/>
    <sheet name="様式D-1-1_014" sheetId="114" r:id="rId28"/>
    <sheet name="様式D-1-1_015" sheetId="115" r:id="rId29"/>
    <sheet name="様式D-1-1_016" sheetId="116" r:id="rId30"/>
    <sheet name="様式D-1-1_017" sheetId="117" r:id="rId31"/>
    <sheet name="様式D-1-1_018" sheetId="118" r:id="rId32"/>
    <sheet name="様式D-1-1_019" sheetId="119" r:id="rId33"/>
    <sheet name="様式D-1-1_020" sheetId="120" r:id="rId34"/>
    <sheet name="様式D-1-1_021" sheetId="121" r:id="rId35"/>
    <sheet name="様式D-1-1_022" sheetId="122" r:id="rId36"/>
    <sheet name="様式D-1-1_023" sheetId="123" r:id="rId37"/>
    <sheet name="様式D-1-1_024" sheetId="124" r:id="rId38"/>
    <sheet name="様式D-1-1_025" sheetId="125" r:id="rId39"/>
    <sheet name="様式D-1-1_026" sheetId="126" r:id="rId40"/>
    <sheet name="様式D-1-1_027" sheetId="127" r:id="rId41"/>
    <sheet name="様式D-1-2" sheetId="65" r:id="rId42"/>
    <sheet name="様式D-2-1" sheetId="42" r:id="rId43"/>
    <sheet name="様式D-2-1´_001" sheetId="55" r:id="rId44"/>
    <sheet name="様式D-2-1´_002" sheetId="128" r:id="rId45"/>
    <sheet name="様式D-2-1´_003" sheetId="129" r:id="rId46"/>
    <sheet name="様式D-2-1´_004" sheetId="130" r:id="rId47"/>
    <sheet name="様式D-3_PS" sheetId="83" r:id="rId48"/>
    <sheet name="様式D-3_S001" sheetId="131" r:id="rId49"/>
    <sheet name="様式D-3_S002" sheetId="132" r:id="rId50"/>
    <sheet name="様式D-3_S003" sheetId="133" r:id="rId51"/>
    <sheet name="様式D-3_S004" sheetId="134" r:id="rId52"/>
    <sheet name="様式D-3_S005" sheetId="135" r:id="rId53"/>
    <sheet name="様式D-3_S006" sheetId="136" r:id="rId54"/>
    <sheet name="様式D-3_S007" sheetId="137" r:id="rId55"/>
    <sheet name="様式D-3_S008" sheetId="138" r:id="rId56"/>
    <sheet name="様式D-3_S009" sheetId="139" r:id="rId57"/>
    <sheet name="様式D-3_S010" sheetId="140" r:id="rId58"/>
    <sheet name="様式D-3_S011" sheetId="141" r:id="rId59"/>
    <sheet name="様式D-3_S012" sheetId="142" r:id="rId60"/>
    <sheet name="様式D-3_S013" sheetId="143" r:id="rId61"/>
    <sheet name="様式D-3_S014" sheetId="144" r:id="rId62"/>
    <sheet name="様式D-3_S015" sheetId="145" r:id="rId63"/>
    <sheet name="様式D-3_S016" sheetId="146" r:id="rId64"/>
    <sheet name="様式D-3_S017" sheetId="147" r:id="rId65"/>
    <sheet name="様式D-3_S018" sheetId="148" r:id="rId66"/>
    <sheet name="様式D-3_S019" sheetId="149" r:id="rId67"/>
    <sheet name="様式D-3_S020" sheetId="150" r:id="rId68"/>
    <sheet name="様式D-3_S021" sheetId="151" r:id="rId69"/>
    <sheet name="様式D-3_S022" sheetId="152" r:id="rId70"/>
    <sheet name="様式D-3_S023" sheetId="153" r:id="rId71"/>
    <sheet name="様式D-3_S024" sheetId="154" r:id="rId72"/>
    <sheet name="様式D-3_S025" sheetId="155" r:id="rId73"/>
    <sheet name="様式D-3_S026" sheetId="156" r:id="rId74"/>
    <sheet name="様式D-3_S027" sheetId="157" r:id="rId75"/>
    <sheet name="様式D-3_PE" sheetId="158" r:id="rId76"/>
    <sheet name="様式E" sheetId="64" r:id="rId77"/>
    <sheet name="様式F" sheetId="81" r:id="rId78"/>
    <sheet name="様式G" sheetId="95" r:id="rId79"/>
    <sheet name="(参考)リスト" sheetId="74" r:id="rId80"/>
  </sheets>
  <externalReferences>
    <externalReference r:id="rId81"/>
    <externalReference r:id="rId82"/>
  </externalReferences>
  <definedNames>
    <definedName name="_xlnm.Print_Area" localSheetId="79">'(参考)リスト'!$A$3:$K$84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'様式A-2'!$B$3:$AN$50</definedName>
    <definedName name="_xlnm.Print_Area" localSheetId="5">'様式A-3'!$B$3:$AI$36</definedName>
    <definedName name="_xlnm.Print_Area" localSheetId="6">様式B_001!$A$1:$AA$33</definedName>
    <definedName name="_xlnm.Print_Area" localSheetId="7">様式B_002!$A$1:$AA$33</definedName>
    <definedName name="_xlnm.Print_Area" localSheetId="8">様式B_003!$A$1:$AA$33</definedName>
    <definedName name="_xlnm.Print_Area" localSheetId="9">様式B_004!$A$1:$AA$33</definedName>
    <definedName name="_xlnm.Print_Area" localSheetId="10">様式B_005!$A$1:$AA$33</definedName>
    <definedName name="_xlnm.Print_Area" localSheetId="11">'様式C-1-1'!$B$2:$Y$80</definedName>
    <definedName name="_xlnm.Print_Area" localSheetId="12">'様式C-1-2'!$B$2:$X$46</definedName>
    <definedName name="_xlnm.Print_Area" localSheetId="13">'様式C-2'!$B$2:$Z$23</definedName>
    <definedName name="_xlnm.Print_Area" localSheetId="14">'様式D-1-1_001'!$B$2:$W$30</definedName>
    <definedName name="_xlnm.Print_Area" localSheetId="15">'様式D-1-1_002'!$B$2:$W$30</definedName>
    <definedName name="_xlnm.Print_Area" localSheetId="16">'様式D-1-1_003'!$B$2:$W$30</definedName>
    <definedName name="_xlnm.Print_Area" localSheetId="17">'様式D-1-1_004'!$B$2:$W$30</definedName>
    <definedName name="_xlnm.Print_Area" localSheetId="18">'様式D-1-1_005'!$B$2:$W$30</definedName>
    <definedName name="_xlnm.Print_Area" localSheetId="19">'様式D-1-1_006'!$B$2:$W$30</definedName>
    <definedName name="_xlnm.Print_Area" localSheetId="20">'様式D-1-1_007'!$B$2:$W$30</definedName>
    <definedName name="_xlnm.Print_Area" localSheetId="21">'様式D-1-1_008'!$B$2:$W$30</definedName>
    <definedName name="_xlnm.Print_Area" localSheetId="22">'様式D-1-1_009'!$B$2:$W$30</definedName>
    <definedName name="_xlnm.Print_Area" localSheetId="23">'様式D-1-1_010'!$B$2:$W$30</definedName>
    <definedName name="_xlnm.Print_Area" localSheetId="24">'様式D-1-1_011'!$B$2:$W$30</definedName>
    <definedName name="_xlnm.Print_Area" localSheetId="25">'様式D-1-1_012'!$B$2:$W$30</definedName>
    <definedName name="_xlnm.Print_Area" localSheetId="26">'様式D-1-1_013'!$B$2:$W$30</definedName>
    <definedName name="_xlnm.Print_Area" localSheetId="27">'様式D-1-1_014'!$B$2:$W$30</definedName>
    <definedName name="_xlnm.Print_Area" localSheetId="28">'様式D-1-1_015'!$B$2:$W$30</definedName>
    <definedName name="_xlnm.Print_Area" localSheetId="29">'様式D-1-1_016'!$B$2:$W$30</definedName>
    <definedName name="_xlnm.Print_Area" localSheetId="30">'様式D-1-1_017'!$B$2:$W$30</definedName>
    <definedName name="_xlnm.Print_Area" localSheetId="31">'様式D-1-1_018'!$B$2:$W$30</definedName>
    <definedName name="_xlnm.Print_Area" localSheetId="32">'様式D-1-1_019'!$B$2:$W$30</definedName>
    <definedName name="_xlnm.Print_Area" localSheetId="33">'様式D-1-1_020'!$B$2:$W$30</definedName>
    <definedName name="_xlnm.Print_Area" localSheetId="34">'様式D-1-1_021'!$B$2:$W$30</definedName>
    <definedName name="_xlnm.Print_Area" localSheetId="35">'様式D-1-1_022'!$B$2:$W$30</definedName>
    <definedName name="_xlnm.Print_Area" localSheetId="36">'様式D-1-1_023'!$B$2:$W$30</definedName>
    <definedName name="_xlnm.Print_Area" localSheetId="37">'様式D-1-1_024'!$B$2:$W$30</definedName>
    <definedName name="_xlnm.Print_Area" localSheetId="38">'様式D-1-1_025'!$B$2:$W$30</definedName>
    <definedName name="_xlnm.Print_Area" localSheetId="39">'様式D-1-1_026'!$B$2:$W$30</definedName>
    <definedName name="_xlnm.Print_Area" localSheetId="40">'様式D-1-1_027'!$B$2:$W$30</definedName>
    <definedName name="_xlnm.Print_Area" localSheetId="41">'様式D-1-2'!$B$2:$Y$41</definedName>
    <definedName name="_xlnm.Print_Area" localSheetId="42">'様式D-2-1'!$B$3:$AI$19</definedName>
    <definedName name="_xlnm.Print_Area" localSheetId="43">'様式D-2-1´_001'!$B$3:$AI$19</definedName>
    <definedName name="_xlnm.Print_Area" localSheetId="44">'様式D-2-1´_002'!$B$3:$AI$19</definedName>
    <definedName name="_xlnm.Print_Area" localSheetId="45">'様式D-2-1´_003'!$B$3:$AI$19</definedName>
    <definedName name="_xlnm.Print_Area" localSheetId="46">'様式D-2-1´_004'!$B$3:$AI$19</definedName>
    <definedName name="_xlnm.Print_Area" localSheetId="75">'様式D-3_PE'!$A$1:$AO$45</definedName>
    <definedName name="_xlnm.Print_Area" localSheetId="47">'様式D-3_PS'!$A$1:$AO$45</definedName>
    <definedName name="_xlnm.Print_Area" localSheetId="48">'様式D-3_S001'!$A$1:$AO$45</definedName>
    <definedName name="_xlnm.Print_Area" localSheetId="49">'様式D-3_S002'!$A$1:$AO$45</definedName>
    <definedName name="_xlnm.Print_Area" localSheetId="50">'様式D-3_S003'!$A$1:$AO$45</definedName>
    <definedName name="_xlnm.Print_Area" localSheetId="51">'様式D-3_S004'!$A$1:$AO$45</definedName>
    <definedName name="_xlnm.Print_Area" localSheetId="52">'様式D-3_S005'!$A$1:$AO$45</definedName>
    <definedName name="_xlnm.Print_Area" localSheetId="53">'様式D-3_S006'!$A$1:$AO$45</definedName>
    <definedName name="_xlnm.Print_Area" localSheetId="54">'様式D-3_S007'!$A$1:$AO$45</definedName>
    <definedName name="_xlnm.Print_Area" localSheetId="55">'様式D-3_S008'!$A$1:$AO$45</definedName>
    <definedName name="_xlnm.Print_Area" localSheetId="56">'様式D-3_S009'!$A$1:$AO$45</definedName>
    <definedName name="_xlnm.Print_Area" localSheetId="57">'様式D-3_S010'!$A$1:$AO$45</definedName>
    <definedName name="_xlnm.Print_Area" localSheetId="58">'様式D-3_S011'!$A$1:$AO$45</definedName>
    <definedName name="_xlnm.Print_Area" localSheetId="59">'様式D-3_S012'!$A$1:$AO$45</definedName>
    <definedName name="_xlnm.Print_Area" localSheetId="60">'様式D-3_S013'!$A$1:$AO$45</definedName>
    <definedName name="_xlnm.Print_Area" localSheetId="61">'様式D-3_S014'!$A$1:$AO$45</definedName>
    <definedName name="_xlnm.Print_Area" localSheetId="62">'様式D-3_S015'!$A$1:$AO$45</definedName>
    <definedName name="_xlnm.Print_Area" localSheetId="63">'様式D-3_S016'!$A$1:$AO$45</definedName>
    <definedName name="_xlnm.Print_Area" localSheetId="64">'様式D-3_S017'!$A$1:$AO$45</definedName>
    <definedName name="_xlnm.Print_Area" localSheetId="65">'様式D-3_S018'!$A$1:$AO$45</definedName>
    <definedName name="_xlnm.Print_Area" localSheetId="66">'様式D-3_S019'!$A$1:$AO$45</definedName>
    <definedName name="_xlnm.Print_Area" localSheetId="67">'様式D-3_S020'!$A$1:$AO$45</definedName>
    <definedName name="_xlnm.Print_Area" localSheetId="68">'様式D-3_S021'!$A$1:$AO$45</definedName>
    <definedName name="_xlnm.Print_Area" localSheetId="69">'様式D-3_S022'!$A$1:$AO$45</definedName>
    <definedName name="_xlnm.Print_Area" localSheetId="70">'様式D-3_S023'!$A$1:$AO$45</definedName>
    <definedName name="_xlnm.Print_Area" localSheetId="71">'様式D-3_S024'!$A$1:$AO$45</definedName>
    <definedName name="_xlnm.Print_Area" localSheetId="72">'様式D-3_S025'!$A$1:$AO$45</definedName>
    <definedName name="_xlnm.Print_Area" localSheetId="73">'様式D-3_S026'!$A$1:$AO$45</definedName>
    <definedName name="_xlnm.Print_Area" localSheetId="74">'様式D-3_S027'!$A$1:$AO$45</definedName>
    <definedName name="_xlnm.Print_Area" localSheetId="77">様式F!$B$1:$AB$50</definedName>
    <definedName name="_xlnm.Print_Area" localSheetId="78">様式G!$A$1:$AA$16</definedName>
    <definedName name="_xlnm.Print_Titles" localSheetId="4">'様式A-2'!$3:$9</definedName>
    <definedName name="_xlnm.Print_Titles" localSheetId="11">'様式C-1-1'!$2:$8</definedName>
    <definedName name="_xlnm.Print_Titles" localSheetId="12">'様式C-1-2'!$2:$7</definedName>
    <definedName name="_xlnm.Print_Titles" localSheetId="13">'様式C-2'!$2:$6</definedName>
    <definedName name="_xlnm.Print_Titles" localSheetId="14">'様式D-1-1_001'!$B:$W</definedName>
    <definedName name="_xlnm.Print_Titles" localSheetId="15">'様式D-1-1_002'!$B:$W</definedName>
    <definedName name="_xlnm.Print_Titles" localSheetId="16">'様式D-1-1_003'!$B:$W</definedName>
    <definedName name="_xlnm.Print_Titles" localSheetId="17">'様式D-1-1_004'!$B:$W</definedName>
    <definedName name="_xlnm.Print_Titles" localSheetId="18">'様式D-1-1_005'!$B:$W</definedName>
    <definedName name="_xlnm.Print_Titles" localSheetId="19">'様式D-1-1_006'!$B:$W</definedName>
    <definedName name="_xlnm.Print_Titles" localSheetId="20">'様式D-1-1_007'!$B:$W</definedName>
    <definedName name="_xlnm.Print_Titles" localSheetId="21">'様式D-1-1_008'!$B:$W</definedName>
    <definedName name="_xlnm.Print_Titles" localSheetId="22">'様式D-1-1_009'!$B:$W</definedName>
    <definedName name="_xlnm.Print_Titles" localSheetId="23">'様式D-1-1_010'!$B:$W</definedName>
    <definedName name="_xlnm.Print_Titles" localSheetId="24">'様式D-1-1_011'!$B:$W</definedName>
    <definedName name="_xlnm.Print_Titles" localSheetId="25">'様式D-1-1_012'!$B:$W</definedName>
    <definedName name="_xlnm.Print_Titles" localSheetId="26">'様式D-1-1_013'!$B:$W</definedName>
    <definedName name="_xlnm.Print_Titles" localSheetId="27">'様式D-1-1_014'!$B:$W</definedName>
    <definedName name="_xlnm.Print_Titles" localSheetId="28">'様式D-1-1_015'!$B:$W</definedName>
    <definedName name="_xlnm.Print_Titles" localSheetId="29">'様式D-1-1_016'!$B:$W</definedName>
    <definedName name="_xlnm.Print_Titles" localSheetId="30">'様式D-1-1_017'!$B:$W</definedName>
    <definedName name="_xlnm.Print_Titles" localSheetId="31">'様式D-1-1_018'!$B:$W</definedName>
    <definedName name="_xlnm.Print_Titles" localSheetId="32">'様式D-1-1_019'!$B:$W</definedName>
    <definedName name="_xlnm.Print_Titles" localSheetId="33">'様式D-1-1_020'!$B:$W</definedName>
    <definedName name="_xlnm.Print_Titles" localSheetId="34">'様式D-1-1_021'!$B:$W</definedName>
    <definedName name="_xlnm.Print_Titles" localSheetId="35">'様式D-1-1_022'!$B:$W</definedName>
    <definedName name="_xlnm.Print_Titles" localSheetId="36">'様式D-1-1_023'!$B:$W</definedName>
    <definedName name="_xlnm.Print_Titles" localSheetId="37">'様式D-1-1_024'!$B:$W</definedName>
    <definedName name="_xlnm.Print_Titles" localSheetId="38">'様式D-1-1_025'!$B:$W</definedName>
    <definedName name="_xlnm.Print_Titles" localSheetId="39">'様式D-1-1_026'!$B:$W</definedName>
    <definedName name="_xlnm.Print_Titles" localSheetId="40">'様式D-1-1_027'!$B:$W</definedName>
    <definedName name="_xlnm.Print_Titles" localSheetId="47">'様式D-3_PS'!$B:$AO</definedName>
    <definedName name="_xlnm.Print_Titles" localSheetId="77">様式F!$1:$9</definedName>
    <definedName name="Z_D77EBD73_782E_4A63_AC37_29D349B4D009_.wvu.Cols" localSheetId="11" hidden="1">'様式C-1-1'!#REF!</definedName>
    <definedName name="Z_D77EBD73_782E_4A63_AC37_29D349B4D009_.wvu.Cols" localSheetId="12" hidden="1">'様式C-1-2'!#REF!</definedName>
    <definedName name="Z_D77EBD73_782E_4A63_AC37_29D349B4D009_.wvu.Cols" localSheetId="13"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様式B_001!$B$20:$Z$29</definedName>
    <definedName name="Z_D77EBD73_782E_4A63_AC37_29D349B4D009_.wvu.PrintArea" localSheetId="7" hidden="1">様式B_002!#REF!</definedName>
    <definedName name="Z_D77EBD73_782E_4A63_AC37_29D349B4D009_.wvu.PrintArea" localSheetId="8" hidden="1">様式B_003!#REF!</definedName>
    <definedName name="Z_D77EBD73_782E_4A63_AC37_29D349B4D009_.wvu.PrintArea" localSheetId="9" hidden="1">様式B_004!#REF!</definedName>
    <definedName name="Z_D77EBD73_782E_4A63_AC37_29D349B4D009_.wvu.PrintArea" localSheetId="10" hidden="1">様式B_005!#REF!</definedName>
    <definedName name="Z_D77EBD73_782E_4A63_AC37_29D349B4D009_.wvu.PrintArea" localSheetId="11" hidden="1">'様式C-1-1'!$B$2:$X$78</definedName>
    <definedName name="Z_D77EBD73_782E_4A63_AC37_29D349B4D009_.wvu.PrintArea" localSheetId="12" hidden="1">'様式C-1-2'!#REF!</definedName>
    <definedName name="Z_D77EBD73_782E_4A63_AC37_29D349B4D009_.wvu.PrintArea" localSheetId="13" hidden="1">'様式C-2'!$B$2:$Z$21</definedName>
    <definedName name="Z_D77EBD73_782E_4A63_AC37_29D349B4D009_.wvu.PrintArea" localSheetId="42" hidden="1">'様式D-2-1'!$B$3:$AI$18</definedName>
    <definedName name="Z_D77EBD73_782E_4A63_AC37_29D349B4D009_.wvu.PrintArea" localSheetId="43" hidden="1">'様式D-2-1´_001'!$B$3:$AI$18</definedName>
    <definedName name="Z_D77EBD73_782E_4A63_AC37_29D349B4D009_.wvu.PrintArea" localSheetId="44" hidden="1">'様式D-2-1´_002'!#REF!</definedName>
    <definedName name="Z_D77EBD73_782E_4A63_AC37_29D349B4D009_.wvu.PrintArea" localSheetId="45" hidden="1">'様式D-2-1´_003'!#REF!</definedName>
    <definedName name="Z_D77EBD73_782E_4A63_AC37_29D349B4D009_.wvu.PrintArea" localSheetId="46" hidden="1">'様式D-2-1´_004'!#REF!</definedName>
    <definedName name="Z_D77EBD73_782E_4A63_AC37_29D349B4D009_.wvu.PrintArea" localSheetId="47" hidden="1">'様式D-3_PS'!$B$3:$AO$47</definedName>
    <definedName name="Z_D77EBD73_782E_4A63_AC37_29D349B4D009_.wvu.PrintArea" localSheetId="78"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8" i="81" l="1"/>
  <c r="U38" i="81"/>
  <c r="Q38" i="81"/>
  <c r="P38" i="81"/>
  <c r="M38" i="81"/>
  <c r="K38" i="81"/>
  <c r="J38" i="81"/>
  <c r="B38" i="81"/>
  <c r="Z37" i="81"/>
  <c r="M37" i="81"/>
  <c r="K37" i="81"/>
  <c r="J37" i="81"/>
  <c r="C37" i="81"/>
  <c r="AA36" i="81"/>
  <c r="Q36" i="81"/>
  <c r="D36" i="81"/>
  <c r="AB35" i="81"/>
  <c r="X35" i="81"/>
  <c r="V35" i="81"/>
  <c r="U35" i="81"/>
  <c r="L35" i="81"/>
  <c r="Z34" i="81"/>
  <c r="X34" i="81"/>
  <c r="U34" i="81"/>
  <c r="T34" i="81"/>
  <c r="O34" i="81"/>
  <c r="N34" i="81"/>
  <c r="M34" i="81"/>
  <c r="X33" i="81"/>
  <c r="Q33" i="81"/>
  <c r="O33" i="81"/>
  <c r="N33" i="81"/>
  <c r="M33" i="81"/>
  <c r="L33" i="81"/>
  <c r="D33" i="81"/>
  <c r="W32" i="81"/>
  <c r="V32" i="81"/>
  <c r="U32" i="81"/>
  <c r="T32" i="81"/>
  <c r="M32" i="81"/>
  <c r="L32" i="81"/>
  <c r="K32" i="81"/>
  <c r="H32" i="81"/>
  <c r="G32" i="81"/>
  <c r="F32" i="81"/>
  <c r="R31" i="81"/>
  <c r="Z30" i="81"/>
  <c r="Y30" i="81"/>
  <c r="W30" i="81"/>
  <c r="V30" i="81"/>
  <c r="U30" i="81"/>
  <c r="P30" i="81"/>
  <c r="C30" i="81"/>
  <c r="V29" i="81"/>
  <c r="T29" i="81"/>
  <c r="Q29" i="81"/>
  <c r="P29" i="81"/>
  <c r="S28" i="81"/>
  <c r="N28" i="81"/>
  <c r="M28" i="81"/>
  <c r="L28" i="81"/>
  <c r="X27" i="81"/>
  <c r="T27" i="81"/>
  <c r="S27" i="81"/>
  <c r="R27" i="81"/>
  <c r="Q27" i="81"/>
  <c r="P27" i="81"/>
  <c r="K27" i="81"/>
  <c r="J27" i="81"/>
  <c r="C27" i="81"/>
  <c r="R26" i="81"/>
  <c r="Q26" i="81"/>
  <c r="O26" i="81"/>
  <c r="N26" i="81"/>
  <c r="K26" i="81"/>
  <c r="D26" i="81"/>
  <c r="C26" i="81"/>
  <c r="B26" i="81"/>
  <c r="Y25" i="81"/>
  <c r="X25" i="81"/>
  <c r="O25" i="81"/>
  <c r="N25" i="81"/>
  <c r="M25" i="81"/>
  <c r="L25" i="81"/>
  <c r="K25" i="81"/>
  <c r="D25" i="81"/>
  <c r="C25" i="81"/>
  <c r="X24" i="81"/>
  <c r="W24" i="81"/>
  <c r="U24" i="81"/>
  <c r="P24" i="81"/>
  <c r="J24" i="81"/>
  <c r="D24" i="81"/>
  <c r="C24" i="81"/>
  <c r="B24" i="81"/>
  <c r="R23" i="81"/>
  <c r="O23" i="81"/>
  <c r="N23" i="81"/>
  <c r="D23" i="81"/>
  <c r="C23" i="81"/>
  <c r="B23" i="81"/>
  <c r="AB22" i="81"/>
  <c r="Z22" i="81"/>
  <c r="O22" i="81"/>
  <c r="K22" i="81"/>
  <c r="D22" i="81"/>
  <c r="C22" i="81"/>
  <c r="AB21" i="81"/>
  <c r="Z21" i="81"/>
  <c r="V21" i="81"/>
  <c r="J21" i="81"/>
  <c r="I21" i="81"/>
  <c r="D21" i="81"/>
  <c r="C21" i="81"/>
  <c r="B21" i="81"/>
  <c r="AB20" i="81"/>
  <c r="AA20" i="81"/>
  <c r="Z20" i="81"/>
  <c r="Y20" i="81"/>
  <c r="X20" i="81"/>
  <c r="D20" i="81"/>
  <c r="C20" i="81"/>
  <c r="B20" i="81"/>
  <c r="Z19" i="81"/>
  <c r="Y19" i="81"/>
  <c r="W19" i="81"/>
  <c r="V19" i="81"/>
  <c r="Z18" i="81"/>
  <c r="S18" i="81"/>
  <c r="R18" i="81"/>
  <c r="J18" i="81"/>
  <c r="I18" i="81"/>
  <c r="D18" i="81"/>
  <c r="C18" i="81"/>
  <c r="B18" i="81"/>
  <c r="AB17" i="81"/>
  <c r="AA17" i="81"/>
  <c r="P17" i="81"/>
  <c r="C17" i="81"/>
  <c r="AB16" i="81"/>
  <c r="X16" i="81"/>
  <c r="D16" i="81"/>
  <c r="X15" i="81"/>
  <c r="W15" i="81"/>
  <c r="T15" i="81"/>
  <c r="S15" i="81"/>
  <c r="R15" i="81"/>
  <c r="O15" i="81"/>
  <c r="N15" i="81"/>
  <c r="L15" i="81"/>
  <c r="Z14" i="81"/>
  <c r="T14" i="81"/>
  <c r="N14" i="81"/>
  <c r="M14" i="81"/>
  <c r="L14" i="81"/>
  <c r="B14" i="81"/>
  <c r="M13" i="81"/>
  <c r="AB12" i="81"/>
  <c r="U12" i="81"/>
  <c r="P12" i="81"/>
  <c r="O12" i="81"/>
  <c r="I12" i="81"/>
  <c r="F12" i="81"/>
  <c r="Z11" i="81"/>
  <c r="L11" i="81"/>
  <c r="K11" i="81"/>
  <c r="AJ37" i="158"/>
  <c r="AI37" i="158"/>
  <c r="BI5" i="158" s="1"/>
  <c r="O38" i="81" s="1"/>
  <c r="AH37" i="158"/>
  <c r="AG37" i="158"/>
  <c r="AF37" i="158"/>
  <c r="AE37" i="158"/>
  <c r="AD37" i="158"/>
  <c r="AC37" i="158"/>
  <c r="BC5" i="158" s="1"/>
  <c r="I38" i="81" s="1"/>
  <c r="AB37" i="158"/>
  <c r="AA37" i="158"/>
  <c r="Z37" i="158"/>
  <c r="Y37" i="158"/>
  <c r="BN5" i="158" s="1"/>
  <c r="T38" i="81" s="1"/>
  <c r="AJ35" i="158"/>
  <c r="BV5" i="158" s="1"/>
  <c r="AB38" i="81" s="1"/>
  <c r="AI35" i="158"/>
  <c r="BU5" i="158" s="1"/>
  <c r="AA38" i="81" s="1"/>
  <c r="AH35" i="158"/>
  <c r="BT5" i="158" s="1"/>
  <c r="Z38" i="81" s="1"/>
  <c r="AG35" i="158"/>
  <c r="BS5" i="158" s="1"/>
  <c r="Y38" i="81" s="1"/>
  <c r="AF35" i="158"/>
  <c r="BR5" i="158" s="1"/>
  <c r="X38" i="81" s="1"/>
  <c r="AE35" i="158"/>
  <c r="AD35" i="158"/>
  <c r="BP5" i="158" s="1"/>
  <c r="V38" i="81" s="1"/>
  <c r="AC35" i="158"/>
  <c r="AQ34" i="158"/>
  <c r="AQ33" i="158"/>
  <c r="AQ32" i="158"/>
  <c r="AQ31" i="158"/>
  <c r="AQ30" i="158"/>
  <c r="AQ29" i="158"/>
  <c r="AQ28" i="158"/>
  <c r="AQ27" i="158"/>
  <c r="AQ26" i="158"/>
  <c r="AQ25" i="158"/>
  <c r="AQ24" i="158"/>
  <c r="AQ23" i="158"/>
  <c r="AQ22" i="158"/>
  <c r="AQ21" i="158"/>
  <c r="AQ20" i="158"/>
  <c r="AQ19" i="158"/>
  <c r="AQ18" i="158"/>
  <c r="AQ17" i="158"/>
  <c r="AQ16" i="158"/>
  <c r="AQ15" i="158"/>
  <c r="AQ14" i="158"/>
  <c r="AQ13" i="158"/>
  <c r="AQ12" i="158"/>
  <c r="AQ11" i="158"/>
  <c r="BQ5" i="158"/>
  <c r="BO5" i="158"/>
  <c r="BK5" i="158"/>
  <c r="BJ5" i="158"/>
  <c r="BH5" i="158"/>
  <c r="N38" i="81" s="1"/>
  <c r="BG5" i="158"/>
  <c r="BF5" i="158"/>
  <c r="L38" i="81" s="1"/>
  <c r="BE5" i="158"/>
  <c r="BD5" i="158"/>
  <c r="BB5" i="158"/>
  <c r="H38" i="81" s="1"/>
  <c r="AX5" i="158"/>
  <c r="D38" i="81" s="1"/>
  <c r="AW5" i="158"/>
  <c r="C38" i="81" s="1"/>
  <c r="AV5" i="158"/>
  <c r="AJ37" i="157"/>
  <c r="AI37" i="157"/>
  <c r="AH37" i="157"/>
  <c r="BH5" i="157" s="1"/>
  <c r="N37" i="81" s="1"/>
  <c r="AG37" i="157"/>
  <c r="BG5" i="157" s="1"/>
  <c r="AF37" i="157"/>
  <c r="BF5" i="157" s="1"/>
  <c r="L37" i="81" s="1"/>
  <c r="AE37" i="157"/>
  <c r="BE5" i="157" s="1"/>
  <c r="AD37" i="157"/>
  <c r="AC37" i="157"/>
  <c r="BC5" i="157" s="1"/>
  <c r="I37" i="81" s="1"/>
  <c r="AB37" i="157"/>
  <c r="AA37" i="157"/>
  <c r="Z37" i="157"/>
  <c r="Y37" i="157"/>
  <c r="AJ35" i="157"/>
  <c r="AI35" i="157"/>
  <c r="BU5" i="157" s="1"/>
  <c r="AA37" i="81" s="1"/>
  <c r="AH35" i="157"/>
  <c r="BT5" i="157" s="1"/>
  <c r="AG35" i="157"/>
  <c r="AF35" i="157"/>
  <c r="AE35" i="157"/>
  <c r="AD35" i="157"/>
  <c r="AC35" i="157"/>
  <c r="AQ34" i="157"/>
  <c r="AQ33" i="157"/>
  <c r="AQ32" i="157"/>
  <c r="AQ31" i="157"/>
  <c r="AQ30" i="157"/>
  <c r="AQ29" i="157"/>
  <c r="AQ28" i="157"/>
  <c r="AQ27" i="157"/>
  <c r="AQ26" i="157"/>
  <c r="AQ25" i="157"/>
  <c r="AQ24" i="157"/>
  <c r="AQ23" i="157"/>
  <c r="AQ22" i="157"/>
  <c r="AQ21" i="157"/>
  <c r="AQ20" i="157"/>
  <c r="AQ19" i="157"/>
  <c r="AQ18" i="157"/>
  <c r="AQ17" i="157"/>
  <c r="AQ16" i="157"/>
  <c r="AQ15" i="157"/>
  <c r="AQ14" i="157"/>
  <c r="AQ13" i="157"/>
  <c r="AQ12" i="157"/>
  <c r="AQ11" i="157"/>
  <c r="BV5" i="157"/>
  <c r="AB37" i="81" s="1"/>
  <c r="BS5" i="157"/>
  <c r="Y37" i="81" s="1"/>
  <c r="BR5" i="157"/>
  <c r="X37" i="81" s="1"/>
  <c r="BQ5" i="157"/>
  <c r="W37" i="81" s="1"/>
  <c r="BP5" i="157"/>
  <c r="V37" i="81" s="1"/>
  <c r="BO5" i="157"/>
  <c r="U37" i="81" s="1"/>
  <c r="BL5" i="157"/>
  <c r="R37" i="81" s="1"/>
  <c r="BK5" i="157"/>
  <c r="Q37" i="81" s="1"/>
  <c r="BJ5" i="157"/>
  <c r="P37" i="81" s="1"/>
  <c r="BI5" i="157"/>
  <c r="O37" i="81" s="1"/>
  <c r="BD5" i="157"/>
  <c r="AX5" i="157"/>
  <c r="D37" i="81" s="1"/>
  <c r="AW5" i="157"/>
  <c r="AV5" i="157"/>
  <c r="B37" i="81" s="1"/>
  <c r="AJ37" i="156"/>
  <c r="BJ5" i="156" s="1"/>
  <c r="P36" i="81" s="1"/>
  <c r="AI37" i="156"/>
  <c r="BI5" i="156" s="1"/>
  <c r="O36" i="81" s="1"/>
  <c r="AH37" i="156"/>
  <c r="BH5" i="156" s="1"/>
  <c r="N36" i="81" s="1"/>
  <c r="AG37" i="156"/>
  <c r="BG5" i="156" s="1"/>
  <c r="M36" i="81" s="1"/>
  <c r="AF37" i="156"/>
  <c r="AE37" i="156"/>
  <c r="BE5" i="156" s="1"/>
  <c r="K36" i="81" s="1"/>
  <c r="AD37" i="156"/>
  <c r="BD5" i="156" s="1"/>
  <c r="J36" i="81" s="1"/>
  <c r="AC37" i="156"/>
  <c r="BC5" i="156" s="1"/>
  <c r="I36" i="81" s="1"/>
  <c r="AB37" i="156"/>
  <c r="AA37" i="156"/>
  <c r="Z37" i="156"/>
  <c r="Y37" i="156"/>
  <c r="BK5" i="156" s="1"/>
  <c r="AJ35" i="156"/>
  <c r="BV5" i="156" s="1"/>
  <c r="AB36" i="81" s="1"/>
  <c r="AI35" i="156"/>
  <c r="AH35" i="156"/>
  <c r="AG35" i="156"/>
  <c r="AF35" i="156"/>
  <c r="BR5" i="156" s="1"/>
  <c r="X36" i="81" s="1"/>
  <c r="AE35" i="156"/>
  <c r="AD35" i="156"/>
  <c r="AC35" i="156"/>
  <c r="AQ34" i="156"/>
  <c r="AQ33" i="156"/>
  <c r="AQ32" i="156"/>
  <c r="AQ31" i="156"/>
  <c r="AQ30" i="156"/>
  <c r="AQ29" i="156"/>
  <c r="AQ28" i="156"/>
  <c r="AQ27" i="156"/>
  <c r="AQ26" i="156"/>
  <c r="AQ25" i="156"/>
  <c r="AQ24" i="156"/>
  <c r="AQ23" i="156"/>
  <c r="AQ22" i="156"/>
  <c r="AQ21" i="156"/>
  <c r="AQ20" i="156"/>
  <c r="AQ19" i="156"/>
  <c r="AQ18" i="156"/>
  <c r="AQ17" i="156"/>
  <c r="AQ16" i="156"/>
  <c r="AQ15" i="156"/>
  <c r="AQ14" i="156"/>
  <c r="AQ13" i="156"/>
  <c r="AQ12" i="156"/>
  <c r="AQ11" i="156"/>
  <c r="BU5" i="156"/>
  <c r="BT5" i="156"/>
  <c r="Z36" i="81" s="1"/>
  <c r="BS5" i="156"/>
  <c r="Y36" i="81" s="1"/>
  <c r="BQ5" i="156"/>
  <c r="W36" i="81" s="1"/>
  <c r="BP5" i="156"/>
  <c r="V36" i="81" s="1"/>
  <c r="BO5" i="156"/>
  <c r="U36" i="81" s="1"/>
  <c r="BM5" i="156"/>
  <c r="S36" i="81" s="1"/>
  <c r="BF5" i="156"/>
  <c r="L36" i="81" s="1"/>
  <c r="AY5" i="156"/>
  <c r="E36" i="81" s="1"/>
  <c r="AX5" i="156"/>
  <c r="AW5" i="156"/>
  <c r="C36" i="81" s="1"/>
  <c r="AV5" i="156"/>
  <c r="B36" i="81" s="1"/>
  <c r="AJ37" i="155"/>
  <c r="BJ5" i="155" s="1"/>
  <c r="P35" i="81" s="1"/>
  <c r="AI37" i="155"/>
  <c r="BI5" i="155" s="1"/>
  <c r="O35" i="81" s="1"/>
  <c r="AH37" i="155"/>
  <c r="AG37" i="155"/>
  <c r="BG5" i="155" s="1"/>
  <c r="M35" i="81" s="1"/>
  <c r="AF37" i="155"/>
  <c r="AE37" i="155"/>
  <c r="BE5" i="155" s="1"/>
  <c r="K35" i="81" s="1"/>
  <c r="AD37" i="155"/>
  <c r="BD5" i="155" s="1"/>
  <c r="J35" i="81" s="1"/>
  <c r="AC37" i="155"/>
  <c r="AB37" i="155"/>
  <c r="AA37" i="155"/>
  <c r="Z37" i="155"/>
  <c r="Y37" i="155"/>
  <c r="AJ35" i="155"/>
  <c r="BV5" i="155" s="1"/>
  <c r="AI35" i="155"/>
  <c r="AH35" i="155"/>
  <c r="AG35" i="155"/>
  <c r="AF35" i="155"/>
  <c r="BR5" i="155" s="1"/>
  <c r="AE35" i="155"/>
  <c r="AD35" i="155"/>
  <c r="BP5" i="155" s="1"/>
  <c r="AC35" i="155"/>
  <c r="BO5" i="155" s="1"/>
  <c r="AQ34" i="155"/>
  <c r="AQ33" i="155"/>
  <c r="AQ32" i="155"/>
  <c r="AQ31" i="155"/>
  <c r="AQ30" i="155"/>
  <c r="AQ29" i="155"/>
  <c r="AQ28" i="155"/>
  <c r="AQ27" i="155"/>
  <c r="AQ26" i="155"/>
  <c r="AQ25" i="155"/>
  <c r="AQ24" i="155"/>
  <c r="AQ23" i="155"/>
  <c r="AQ22" i="155"/>
  <c r="AQ21" i="155"/>
  <c r="AQ20" i="155"/>
  <c r="AQ19" i="155"/>
  <c r="AQ18" i="155"/>
  <c r="AQ17" i="155"/>
  <c r="AQ16" i="155"/>
  <c r="AQ15" i="155"/>
  <c r="AQ14" i="155"/>
  <c r="AQ13" i="155"/>
  <c r="AQ12" i="155"/>
  <c r="AQ11" i="155"/>
  <c r="BU5" i="155"/>
  <c r="AA35" i="81" s="1"/>
  <c r="BT5" i="155"/>
  <c r="Z35" i="81" s="1"/>
  <c r="BS5" i="155"/>
  <c r="Y35" i="81" s="1"/>
  <c r="BQ5" i="155"/>
  <c r="W35" i="81" s="1"/>
  <c r="BL5" i="155"/>
  <c r="R35" i="81" s="1"/>
  <c r="BK5" i="155"/>
  <c r="Q35" i="81" s="1"/>
  <c r="BH5" i="155"/>
  <c r="N35" i="81" s="1"/>
  <c r="BF5" i="155"/>
  <c r="BC5" i="155"/>
  <c r="I35" i="81" s="1"/>
  <c r="AZ5" i="155"/>
  <c r="F35" i="81" s="1"/>
  <c r="AY5" i="155"/>
  <c r="E35" i="81" s="1"/>
  <c r="AX5" i="155"/>
  <c r="D35" i="81" s="1"/>
  <c r="AW5" i="155"/>
  <c r="C35" i="81" s="1"/>
  <c r="AV5" i="155"/>
  <c r="B35" i="81" s="1"/>
  <c r="AJ37" i="154"/>
  <c r="BJ5" i="154" s="1"/>
  <c r="P34" i="81" s="1"/>
  <c r="AI37" i="154"/>
  <c r="AH37" i="154"/>
  <c r="AG37" i="154"/>
  <c r="AF37" i="154"/>
  <c r="AE37" i="154"/>
  <c r="AD37" i="154"/>
  <c r="AC37" i="154"/>
  <c r="AB37" i="154"/>
  <c r="AA37" i="154"/>
  <c r="Z37" i="154"/>
  <c r="BL5" i="154" s="1"/>
  <c r="R34" i="81" s="1"/>
  <c r="Y37" i="154"/>
  <c r="AJ35" i="154"/>
  <c r="BV5" i="154" s="1"/>
  <c r="AB34" i="81" s="1"/>
  <c r="AI35" i="154"/>
  <c r="AH35" i="154"/>
  <c r="BT5" i="154" s="1"/>
  <c r="AG35" i="154"/>
  <c r="BS5" i="154" s="1"/>
  <c r="Y34" i="81" s="1"/>
  <c r="AF35" i="154"/>
  <c r="BR5" i="154" s="1"/>
  <c r="AE35" i="154"/>
  <c r="BQ5" i="154" s="1"/>
  <c r="W34" i="81" s="1"/>
  <c r="AD35" i="154"/>
  <c r="BP5" i="154" s="1"/>
  <c r="V34" i="81" s="1"/>
  <c r="AC35" i="154"/>
  <c r="BO5" i="154" s="1"/>
  <c r="AQ34" i="154"/>
  <c r="AQ33" i="154"/>
  <c r="AQ32" i="154"/>
  <c r="AQ31" i="154"/>
  <c r="AQ30" i="154"/>
  <c r="AQ29" i="154"/>
  <c r="AQ28" i="154"/>
  <c r="AQ27" i="154"/>
  <c r="AQ26" i="154"/>
  <c r="AQ25" i="154"/>
  <c r="AQ24" i="154"/>
  <c r="AQ23" i="154"/>
  <c r="AQ22" i="154"/>
  <c r="AQ21" i="154"/>
  <c r="AQ20" i="154"/>
  <c r="AQ19" i="154"/>
  <c r="AQ18" i="154"/>
  <c r="AQ17" i="154"/>
  <c r="AQ16" i="154"/>
  <c r="AQ15" i="154"/>
  <c r="AQ14" i="154"/>
  <c r="AQ13" i="154"/>
  <c r="AQ12" i="154"/>
  <c r="AQ11" i="154"/>
  <c r="BU5" i="154"/>
  <c r="AA34" i="81" s="1"/>
  <c r="BN5" i="154"/>
  <c r="BK5" i="154"/>
  <c r="Q34" i="81" s="1"/>
  <c r="BI5" i="154"/>
  <c r="BH5" i="154"/>
  <c r="BG5" i="154"/>
  <c r="BF5" i="154"/>
  <c r="L34" i="81" s="1"/>
  <c r="BE5" i="154"/>
  <c r="K34" i="81" s="1"/>
  <c r="BD5" i="154"/>
  <c r="J34" i="81" s="1"/>
  <c r="BC5" i="154"/>
  <c r="I34" i="81" s="1"/>
  <c r="BB5" i="154"/>
  <c r="H34" i="81" s="1"/>
  <c r="AX5" i="154"/>
  <c r="D34" i="81" s="1"/>
  <c r="AW5" i="154"/>
  <c r="C34" i="81" s="1"/>
  <c r="AV5" i="154"/>
  <c r="B34" i="81" s="1"/>
  <c r="AJ37" i="153"/>
  <c r="AI37" i="153"/>
  <c r="BI5" i="153" s="1"/>
  <c r="AH37" i="153"/>
  <c r="AG37" i="153"/>
  <c r="BG5" i="153" s="1"/>
  <c r="AF37" i="153"/>
  <c r="BF5" i="153" s="1"/>
  <c r="AE37" i="153"/>
  <c r="AD37" i="153"/>
  <c r="BD5" i="153" s="1"/>
  <c r="J33" i="81" s="1"/>
  <c r="AC37" i="153"/>
  <c r="AB37" i="153"/>
  <c r="AA37" i="153"/>
  <c r="Z37" i="153"/>
  <c r="Y37" i="153"/>
  <c r="BK5" i="153" s="1"/>
  <c r="AJ35" i="153"/>
  <c r="BV5" i="153" s="1"/>
  <c r="AB33" i="81" s="1"/>
  <c r="AI35" i="153"/>
  <c r="BU5" i="153" s="1"/>
  <c r="AA33" i="81" s="1"/>
  <c r="AH35" i="153"/>
  <c r="BT5" i="153" s="1"/>
  <c r="Z33" i="81" s="1"/>
  <c r="AG35" i="153"/>
  <c r="AF35" i="153"/>
  <c r="AE35" i="153"/>
  <c r="AD35" i="153"/>
  <c r="BP5" i="153" s="1"/>
  <c r="V33" i="81" s="1"/>
  <c r="AC35" i="153"/>
  <c r="AQ34" i="153"/>
  <c r="AQ33" i="153"/>
  <c r="AQ32" i="153"/>
  <c r="AQ31" i="153"/>
  <c r="AQ30" i="153"/>
  <c r="AQ29" i="153"/>
  <c r="AQ28" i="153"/>
  <c r="AQ27" i="153"/>
  <c r="AQ26" i="153"/>
  <c r="AQ25" i="153"/>
  <c r="AQ24" i="153"/>
  <c r="AQ23" i="153"/>
  <c r="AQ22" i="153"/>
  <c r="AQ21" i="153"/>
  <c r="AQ20" i="153"/>
  <c r="AQ19" i="153"/>
  <c r="AQ18" i="153"/>
  <c r="AQ17" i="153"/>
  <c r="AQ16" i="153"/>
  <c r="AQ15" i="153"/>
  <c r="AQ14" i="153"/>
  <c r="AQ13" i="153"/>
  <c r="AQ12" i="153"/>
  <c r="AQ11" i="153"/>
  <c r="BS5" i="153"/>
  <c r="Y33" i="81" s="1"/>
  <c r="BR5" i="153"/>
  <c r="BQ5" i="153"/>
  <c r="W33" i="81" s="1"/>
  <c r="BO5" i="153"/>
  <c r="U33" i="81" s="1"/>
  <c r="BN5" i="153"/>
  <c r="T33" i="81" s="1"/>
  <c r="BM5" i="153"/>
  <c r="S33" i="81" s="1"/>
  <c r="BL5" i="153"/>
  <c r="R33" i="81" s="1"/>
  <c r="BJ5" i="153"/>
  <c r="P33" i="81" s="1"/>
  <c r="BH5" i="153"/>
  <c r="BE5" i="153"/>
  <c r="K33" i="81" s="1"/>
  <c r="BC5" i="153"/>
  <c r="I33" i="81" s="1"/>
  <c r="BB5" i="153"/>
  <c r="H33" i="81" s="1"/>
  <c r="BA5" i="153"/>
  <c r="G33" i="81" s="1"/>
  <c r="AX5" i="153"/>
  <c r="AW5" i="153"/>
  <c r="C33" i="81" s="1"/>
  <c r="AV5" i="153"/>
  <c r="B33" i="81" s="1"/>
  <c r="AJ37" i="152"/>
  <c r="AI37" i="152"/>
  <c r="AH37" i="152"/>
  <c r="BH5" i="152" s="1"/>
  <c r="N32" i="81" s="1"/>
  <c r="AG37" i="152"/>
  <c r="BG5" i="152" s="1"/>
  <c r="AF37" i="152"/>
  <c r="AE37" i="152"/>
  <c r="BE5" i="152" s="1"/>
  <c r="AD37" i="152"/>
  <c r="BD5" i="152" s="1"/>
  <c r="J32" i="81" s="1"/>
  <c r="AC37" i="152"/>
  <c r="BC5" i="152" s="1"/>
  <c r="I32" i="81" s="1"/>
  <c r="AB37" i="152"/>
  <c r="AA37" i="152"/>
  <c r="Z37" i="152"/>
  <c r="Y37" i="152"/>
  <c r="BB5" i="152" s="1"/>
  <c r="AJ35" i="152"/>
  <c r="BV5" i="152" s="1"/>
  <c r="AB32" i="81" s="1"/>
  <c r="AI35" i="152"/>
  <c r="BU5" i="152" s="1"/>
  <c r="AA32" i="81" s="1"/>
  <c r="AH35" i="152"/>
  <c r="BT5" i="152" s="1"/>
  <c r="Z32" i="81" s="1"/>
  <c r="AG35" i="152"/>
  <c r="AF35" i="152"/>
  <c r="AE35" i="152"/>
  <c r="AD35" i="152"/>
  <c r="BP5" i="152" s="1"/>
  <c r="AC35" i="152"/>
  <c r="BO5" i="152" s="1"/>
  <c r="AQ34" i="152"/>
  <c r="AQ33" i="152"/>
  <c r="AQ32" i="152"/>
  <c r="AQ31" i="152"/>
  <c r="AQ30" i="152"/>
  <c r="AQ29" i="152"/>
  <c r="AQ28" i="152"/>
  <c r="AQ27" i="152"/>
  <c r="AQ26" i="152"/>
  <c r="AQ25" i="152"/>
  <c r="AQ24" i="152"/>
  <c r="AQ23" i="152"/>
  <c r="AQ22" i="152"/>
  <c r="AQ21" i="152"/>
  <c r="AQ20" i="152"/>
  <c r="AQ19" i="152"/>
  <c r="AQ18" i="152"/>
  <c r="AQ17" i="152"/>
  <c r="AQ16" i="152"/>
  <c r="AQ15" i="152"/>
  <c r="AQ14" i="152"/>
  <c r="AQ13" i="152"/>
  <c r="AQ12" i="152"/>
  <c r="AQ11" i="152"/>
  <c r="BS5" i="152"/>
  <c r="Y32" i="81" s="1"/>
  <c r="BR5" i="152"/>
  <c r="X32" i="81" s="1"/>
  <c r="BQ5" i="152"/>
  <c r="BN5" i="152"/>
  <c r="BM5" i="152"/>
  <c r="S32" i="81" s="1"/>
  <c r="BL5" i="152"/>
  <c r="R32" i="81" s="1"/>
  <c r="BK5" i="152"/>
  <c r="Q32" i="81" s="1"/>
  <c r="BJ5" i="152"/>
  <c r="P32" i="81" s="1"/>
  <c r="BI5" i="152"/>
  <c r="O32" i="81" s="1"/>
  <c r="BF5" i="152"/>
  <c r="BA5" i="152"/>
  <c r="AZ5" i="152"/>
  <c r="AY5" i="152"/>
  <c r="E32" i="81" s="1"/>
  <c r="AX5" i="152"/>
  <c r="D32" i="81" s="1"/>
  <c r="AW5" i="152"/>
  <c r="C32" i="81" s="1"/>
  <c r="AV5" i="152"/>
  <c r="B32" i="81" s="1"/>
  <c r="AJ37" i="151"/>
  <c r="AI37" i="151"/>
  <c r="AH37" i="151"/>
  <c r="AG37" i="151"/>
  <c r="AF37" i="151"/>
  <c r="BF5" i="151" s="1"/>
  <c r="L31" i="81" s="1"/>
  <c r="AE37" i="151"/>
  <c r="BE5" i="151" s="1"/>
  <c r="K31" i="81" s="1"/>
  <c r="AD37" i="151"/>
  <c r="BD5" i="151" s="1"/>
  <c r="J31" i="81" s="1"/>
  <c r="AC37" i="151"/>
  <c r="BC5" i="151" s="1"/>
  <c r="I31" i="81" s="1"/>
  <c r="AB37" i="151"/>
  <c r="BN5" i="151" s="1"/>
  <c r="T31" i="81" s="1"/>
  <c r="AA37" i="151"/>
  <c r="Z37" i="151"/>
  <c r="Y37" i="151"/>
  <c r="AJ35" i="151"/>
  <c r="AI35" i="151"/>
  <c r="AH35" i="151"/>
  <c r="AG35" i="151"/>
  <c r="AF35" i="151"/>
  <c r="AE35" i="151"/>
  <c r="BQ5" i="151" s="1"/>
  <c r="W31" i="81" s="1"/>
  <c r="AD35" i="151"/>
  <c r="BP5" i="151" s="1"/>
  <c r="V31" i="81" s="1"/>
  <c r="AC35" i="151"/>
  <c r="BO5" i="151" s="1"/>
  <c r="U31" i="81" s="1"/>
  <c r="AQ34" i="151"/>
  <c r="AQ33" i="151"/>
  <c r="AQ32" i="151"/>
  <c r="AQ31" i="151"/>
  <c r="AQ30" i="151"/>
  <c r="AQ29" i="151"/>
  <c r="AQ28" i="151"/>
  <c r="AQ27" i="151"/>
  <c r="AQ26" i="151"/>
  <c r="AQ25" i="151"/>
  <c r="AQ24" i="151"/>
  <c r="AQ23" i="151"/>
  <c r="AQ22" i="151"/>
  <c r="AQ21" i="151"/>
  <c r="AQ20" i="151"/>
  <c r="AQ19" i="151"/>
  <c r="AQ18" i="151"/>
  <c r="AQ17" i="151"/>
  <c r="AQ16" i="151"/>
  <c r="AQ15" i="151"/>
  <c r="AQ14" i="151"/>
  <c r="AQ13" i="151"/>
  <c r="AQ12" i="151"/>
  <c r="AQ11" i="151"/>
  <c r="BV5" i="151"/>
  <c r="AB31" i="81" s="1"/>
  <c r="BU5" i="151"/>
  <c r="AA31" i="81" s="1"/>
  <c r="BT5" i="151"/>
  <c r="Z31" i="81" s="1"/>
  <c r="BS5" i="151"/>
  <c r="Y31" i="81" s="1"/>
  <c r="BR5" i="151"/>
  <c r="X31" i="81" s="1"/>
  <c r="BL5" i="151"/>
  <c r="BK5" i="151"/>
  <c r="Q31" i="81" s="1"/>
  <c r="BJ5" i="151"/>
  <c r="P31" i="81" s="1"/>
  <c r="BI5" i="151"/>
  <c r="O31" i="81" s="1"/>
  <c r="BH5" i="151"/>
  <c r="N31" i="81" s="1"/>
  <c r="BG5" i="151"/>
  <c r="M31" i="81" s="1"/>
  <c r="AY5" i="151"/>
  <c r="E31" i="81" s="1"/>
  <c r="AX5" i="151"/>
  <c r="D31" i="81" s="1"/>
  <c r="AW5" i="151"/>
  <c r="C31" i="81" s="1"/>
  <c r="AV5" i="151"/>
  <c r="B31" i="81" s="1"/>
  <c r="AJ37" i="150"/>
  <c r="AI37" i="150"/>
  <c r="BI5" i="150" s="1"/>
  <c r="O30" i="81" s="1"/>
  <c r="AH37" i="150"/>
  <c r="AG37" i="150"/>
  <c r="BG5" i="150" s="1"/>
  <c r="M30" i="81" s="1"/>
  <c r="AF37" i="150"/>
  <c r="AE37" i="150"/>
  <c r="BE5" i="150" s="1"/>
  <c r="K30" i="81" s="1"/>
  <c r="AD37" i="150"/>
  <c r="BD5" i="150" s="1"/>
  <c r="J30" i="81" s="1"/>
  <c r="AC37" i="150"/>
  <c r="AB37" i="150"/>
  <c r="AA37" i="150"/>
  <c r="Z37" i="150"/>
  <c r="BN5" i="150" s="1"/>
  <c r="T30" i="81" s="1"/>
  <c r="Y37" i="150"/>
  <c r="AJ35" i="150"/>
  <c r="BV5" i="150" s="1"/>
  <c r="AB30" i="81" s="1"/>
  <c r="AI35" i="150"/>
  <c r="AH35" i="150"/>
  <c r="AG35" i="150"/>
  <c r="AF35" i="150"/>
  <c r="BR5" i="150" s="1"/>
  <c r="X30" i="81" s="1"/>
  <c r="AE35" i="150"/>
  <c r="BQ5" i="150" s="1"/>
  <c r="AD35" i="150"/>
  <c r="BP5" i="150" s="1"/>
  <c r="AC35" i="150"/>
  <c r="BO5" i="150" s="1"/>
  <c r="AQ34" i="150"/>
  <c r="AQ33" i="150"/>
  <c r="AQ32" i="150"/>
  <c r="AQ31" i="150"/>
  <c r="AQ30" i="150"/>
  <c r="AQ29" i="150"/>
  <c r="AQ28" i="150"/>
  <c r="AQ27" i="150"/>
  <c r="AQ26" i="150"/>
  <c r="AQ25" i="150"/>
  <c r="AQ24" i="150"/>
  <c r="AQ23" i="150"/>
  <c r="AQ22" i="150"/>
  <c r="AQ21" i="150"/>
  <c r="AQ20" i="150"/>
  <c r="AQ19" i="150"/>
  <c r="AQ18" i="150"/>
  <c r="AQ17" i="150"/>
  <c r="AQ16" i="150"/>
  <c r="AQ15" i="150"/>
  <c r="AQ14" i="150"/>
  <c r="AQ13" i="150"/>
  <c r="AQ12" i="150"/>
  <c r="AQ11" i="150"/>
  <c r="BU5" i="150"/>
  <c r="AA30" i="81" s="1"/>
  <c r="BT5" i="150"/>
  <c r="BS5" i="150"/>
  <c r="BJ5" i="150"/>
  <c r="BH5" i="150"/>
  <c r="N30" i="81" s="1"/>
  <c r="BF5" i="150"/>
  <c r="L30" i="81" s="1"/>
  <c r="BC5" i="150"/>
  <c r="I30" i="81" s="1"/>
  <c r="BB5" i="150"/>
  <c r="H30" i="81" s="1"/>
  <c r="BA5" i="150"/>
  <c r="G30" i="81" s="1"/>
  <c r="AZ5" i="150"/>
  <c r="F30" i="81" s="1"/>
  <c r="AY5" i="150"/>
  <c r="E30" i="81" s="1"/>
  <c r="AX5" i="150"/>
  <c r="D30" i="81" s="1"/>
  <c r="AW5" i="150"/>
  <c r="AV5" i="150"/>
  <c r="B30" i="81" s="1"/>
  <c r="AJ37" i="149"/>
  <c r="AI37" i="149"/>
  <c r="AH37" i="149"/>
  <c r="BH5" i="149" s="1"/>
  <c r="N29" i="81" s="1"/>
  <c r="AG37" i="149"/>
  <c r="AF37" i="149"/>
  <c r="AE37" i="149"/>
  <c r="AD37" i="149"/>
  <c r="AC37" i="149"/>
  <c r="AB37" i="149"/>
  <c r="AA37" i="149"/>
  <c r="Z37" i="149"/>
  <c r="BN5" i="149" s="1"/>
  <c r="Y37" i="149"/>
  <c r="AJ35" i="149"/>
  <c r="BV5" i="149" s="1"/>
  <c r="AB29" i="81" s="1"/>
  <c r="AI35" i="149"/>
  <c r="BU5" i="149" s="1"/>
  <c r="AA29" i="81" s="1"/>
  <c r="AH35" i="149"/>
  <c r="BT5" i="149" s="1"/>
  <c r="Z29" i="81" s="1"/>
  <c r="AG35" i="149"/>
  <c r="BS5" i="149" s="1"/>
  <c r="Y29" i="81" s="1"/>
  <c r="AF35" i="149"/>
  <c r="BR5" i="149" s="1"/>
  <c r="X29" i="81" s="1"/>
  <c r="AE35" i="149"/>
  <c r="BQ5" i="149" s="1"/>
  <c r="W29" i="81" s="1"/>
  <c r="AD35" i="149"/>
  <c r="AC35" i="149"/>
  <c r="BO5" i="149" s="1"/>
  <c r="U29" i="81" s="1"/>
  <c r="AQ34" i="149"/>
  <c r="AQ33" i="149"/>
  <c r="AQ32" i="149"/>
  <c r="AQ31" i="149"/>
  <c r="AQ30" i="149"/>
  <c r="AQ29" i="149"/>
  <c r="AQ28" i="149"/>
  <c r="AQ27" i="149"/>
  <c r="AQ26" i="149"/>
  <c r="AQ25" i="149"/>
  <c r="AQ24" i="149"/>
  <c r="AQ23" i="149"/>
  <c r="AQ22" i="149"/>
  <c r="AQ21" i="149"/>
  <c r="AQ20" i="149"/>
  <c r="AQ19" i="149"/>
  <c r="AQ18" i="149"/>
  <c r="AQ17" i="149"/>
  <c r="AQ16" i="149"/>
  <c r="AQ15" i="149"/>
  <c r="AQ14" i="149"/>
  <c r="AQ13" i="149"/>
  <c r="AQ12" i="149"/>
  <c r="AQ11" i="149"/>
  <c r="BP5" i="149"/>
  <c r="BK5" i="149"/>
  <c r="BJ5" i="149"/>
  <c r="BI5" i="149"/>
  <c r="O29" i="81" s="1"/>
  <c r="BG5" i="149"/>
  <c r="M29" i="81" s="1"/>
  <c r="BF5" i="149"/>
  <c r="L29" i="81" s="1"/>
  <c r="BE5" i="149"/>
  <c r="K29" i="81" s="1"/>
  <c r="BD5" i="149"/>
  <c r="J29" i="81" s="1"/>
  <c r="BC5" i="149"/>
  <c r="I29" i="81" s="1"/>
  <c r="AY5" i="149"/>
  <c r="E29" i="81" s="1"/>
  <c r="AX5" i="149"/>
  <c r="D29" i="81" s="1"/>
  <c r="AW5" i="149"/>
  <c r="C29" i="81" s="1"/>
  <c r="AV5" i="149"/>
  <c r="B29" i="81" s="1"/>
  <c r="AJ37" i="148"/>
  <c r="AI37" i="148"/>
  <c r="BI5" i="148" s="1"/>
  <c r="O28" i="81" s="1"/>
  <c r="AH37" i="148"/>
  <c r="AG37" i="148"/>
  <c r="BG5" i="148" s="1"/>
  <c r="AF37" i="148"/>
  <c r="BF5" i="148" s="1"/>
  <c r="AE37" i="148"/>
  <c r="BE5" i="148" s="1"/>
  <c r="K28" i="81" s="1"/>
  <c r="AD37" i="148"/>
  <c r="BD5" i="148" s="1"/>
  <c r="J28" i="81" s="1"/>
  <c r="AC37" i="148"/>
  <c r="AB37" i="148"/>
  <c r="AA37" i="148"/>
  <c r="Z37" i="148"/>
  <c r="Y37" i="148"/>
  <c r="AJ35" i="148"/>
  <c r="BV5" i="148" s="1"/>
  <c r="AB28" i="81" s="1"/>
  <c r="AI35" i="148"/>
  <c r="AH35" i="148"/>
  <c r="AG35" i="148"/>
  <c r="BS5" i="148" s="1"/>
  <c r="Y28" i="81" s="1"/>
  <c r="AF35" i="148"/>
  <c r="AE35" i="148"/>
  <c r="AD35" i="148"/>
  <c r="AC35" i="148"/>
  <c r="AQ34" i="148"/>
  <c r="AQ33" i="148"/>
  <c r="AQ32" i="148"/>
  <c r="AQ31" i="148"/>
  <c r="AQ30" i="148"/>
  <c r="AQ29" i="148"/>
  <c r="AQ28" i="148"/>
  <c r="AQ27" i="148"/>
  <c r="AQ26" i="148"/>
  <c r="AQ25" i="148"/>
  <c r="AQ24" i="148"/>
  <c r="AQ23" i="148"/>
  <c r="AQ22" i="148"/>
  <c r="AQ21" i="148"/>
  <c r="AQ20" i="148"/>
  <c r="AQ19" i="148"/>
  <c r="AQ18" i="148"/>
  <c r="AQ17" i="148"/>
  <c r="AQ16" i="148"/>
  <c r="AQ15" i="148"/>
  <c r="AQ14" i="148"/>
  <c r="AQ13" i="148"/>
  <c r="AQ12" i="148"/>
  <c r="AQ11" i="148"/>
  <c r="BU5" i="148"/>
  <c r="AA28" i="81" s="1"/>
  <c r="BT5" i="148"/>
  <c r="Z28" i="81" s="1"/>
  <c r="BR5" i="148"/>
  <c r="X28" i="81" s="1"/>
  <c r="BQ5" i="148"/>
  <c r="W28" i="81" s="1"/>
  <c r="BP5" i="148"/>
  <c r="V28" i="81" s="1"/>
  <c r="BO5" i="148"/>
  <c r="U28" i="81" s="1"/>
  <c r="BM5" i="148"/>
  <c r="BJ5" i="148"/>
  <c r="P28" i="81" s="1"/>
  <c r="BH5" i="148"/>
  <c r="BC5" i="148"/>
  <c r="I28" i="81" s="1"/>
  <c r="AX5" i="148"/>
  <c r="D28" i="81" s="1"/>
  <c r="AW5" i="148"/>
  <c r="C28" i="81" s="1"/>
  <c r="AV5" i="148"/>
  <c r="B28" i="81" s="1"/>
  <c r="AJ37" i="147"/>
  <c r="BJ5" i="147" s="1"/>
  <c r="AI37" i="147"/>
  <c r="BI5" i="147" s="1"/>
  <c r="O27" i="81" s="1"/>
  <c r="AH37" i="147"/>
  <c r="BH5" i="147" s="1"/>
  <c r="N27" i="81" s="1"/>
  <c r="AG37" i="147"/>
  <c r="BG5" i="147" s="1"/>
  <c r="M27" i="81" s="1"/>
  <c r="AF37" i="147"/>
  <c r="BF5" i="147" s="1"/>
  <c r="L27" i="81" s="1"/>
  <c r="AE37" i="147"/>
  <c r="BE5" i="147" s="1"/>
  <c r="AD37" i="147"/>
  <c r="BD5" i="147" s="1"/>
  <c r="AC37" i="147"/>
  <c r="BC5" i="147" s="1"/>
  <c r="I27" i="81" s="1"/>
  <c r="AB37" i="147"/>
  <c r="BN5" i="147" s="1"/>
  <c r="AA37" i="147"/>
  <c r="Z37" i="147"/>
  <c r="Y37" i="147"/>
  <c r="BK5" i="147" s="1"/>
  <c r="AJ35" i="147"/>
  <c r="AI35" i="147"/>
  <c r="AH35" i="147"/>
  <c r="AG35" i="147"/>
  <c r="AF35" i="147"/>
  <c r="AE35" i="147"/>
  <c r="BQ5" i="147" s="1"/>
  <c r="W27" i="81" s="1"/>
  <c r="AD35" i="147"/>
  <c r="BP5" i="147" s="1"/>
  <c r="V27" i="81" s="1"/>
  <c r="AC35" i="147"/>
  <c r="BO5" i="147" s="1"/>
  <c r="U27" i="81" s="1"/>
  <c r="AQ34" i="147"/>
  <c r="AQ33" i="147"/>
  <c r="AQ32" i="147"/>
  <c r="AQ31" i="147"/>
  <c r="AQ30" i="147"/>
  <c r="AQ29" i="147"/>
  <c r="AQ28" i="147"/>
  <c r="AQ27" i="147"/>
  <c r="AQ26" i="147"/>
  <c r="AQ25" i="147"/>
  <c r="AQ24" i="147"/>
  <c r="AQ23" i="147"/>
  <c r="AQ22" i="147"/>
  <c r="AQ21" i="147"/>
  <c r="AQ20" i="147"/>
  <c r="AQ19" i="147"/>
  <c r="AQ18" i="147"/>
  <c r="AQ17" i="147"/>
  <c r="AQ16" i="147"/>
  <c r="AQ15" i="147"/>
  <c r="AQ14" i="147"/>
  <c r="AQ13" i="147"/>
  <c r="AQ12" i="147"/>
  <c r="AQ11" i="147"/>
  <c r="BV5" i="147"/>
  <c r="AB27" i="81" s="1"/>
  <c r="BU5" i="147"/>
  <c r="AA27" i="81" s="1"/>
  <c r="BT5" i="147"/>
  <c r="Z27" i="81" s="1"/>
  <c r="BS5" i="147"/>
  <c r="Y27" i="81" s="1"/>
  <c r="BR5" i="147"/>
  <c r="BM5" i="147"/>
  <c r="BL5" i="147"/>
  <c r="BB5" i="147"/>
  <c r="H27" i="81" s="1"/>
  <c r="BA5" i="147"/>
  <c r="G27" i="81" s="1"/>
  <c r="AZ5" i="147"/>
  <c r="F27" i="81" s="1"/>
  <c r="AY5" i="147"/>
  <c r="E27" i="81" s="1"/>
  <c r="AX5" i="147"/>
  <c r="D27" i="81" s="1"/>
  <c r="AW5" i="147"/>
  <c r="AV5" i="147"/>
  <c r="B27" i="81" s="1"/>
  <c r="AJ37" i="146"/>
  <c r="BJ5" i="146" s="1"/>
  <c r="P26" i="81" s="1"/>
  <c r="AI37" i="146"/>
  <c r="BI5" i="146" s="1"/>
  <c r="AH37" i="146"/>
  <c r="BH5" i="146" s="1"/>
  <c r="AG37" i="146"/>
  <c r="AF37" i="146"/>
  <c r="AE37" i="146"/>
  <c r="AD37" i="146"/>
  <c r="AC37" i="146"/>
  <c r="AB37" i="146"/>
  <c r="AA37" i="146"/>
  <c r="Z37" i="146"/>
  <c r="Y37" i="146"/>
  <c r="AJ35" i="146"/>
  <c r="BV5" i="146" s="1"/>
  <c r="AB26" i="81" s="1"/>
  <c r="AI35" i="146"/>
  <c r="BU5" i="146" s="1"/>
  <c r="AA26" i="81" s="1"/>
  <c r="AH35" i="146"/>
  <c r="BT5" i="146" s="1"/>
  <c r="Z26" i="81" s="1"/>
  <c r="AG35" i="146"/>
  <c r="BS5" i="146" s="1"/>
  <c r="Y26" i="81" s="1"/>
  <c r="AF35" i="146"/>
  <c r="BR5" i="146" s="1"/>
  <c r="X26" i="81" s="1"/>
  <c r="AE35" i="146"/>
  <c r="BQ5" i="146" s="1"/>
  <c r="W26" i="81" s="1"/>
  <c r="AD35" i="146"/>
  <c r="AC35" i="146"/>
  <c r="BO5" i="146" s="1"/>
  <c r="U26" i="81" s="1"/>
  <c r="AQ34" i="146"/>
  <c r="AQ33" i="146"/>
  <c r="AQ32" i="146"/>
  <c r="AQ31" i="146"/>
  <c r="AQ30" i="146"/>
  <c r="AQ29" i="146"/>
  <c r="AQ28" i="146"/>
  <c r="AQ27" i="146"/>
  <c r="AQ26" i="146"/>
  <c r="AQ25" i="146"/>
  <c r="AQ24" i="146"/>
  <c r="AQ23" i="146"/>
  <c r="AQ22" i="146"/>
  <c r="AQ21" i="146"/>
  <c r="AQ20" i="146"/>
  <c r="AQ19" i="146"/>
  <c r="AQ18" i="146"/>
  <c r="AQ17" i="146"/>
  <c r="AQ16" i="146"/>
  <c r="AQ15" i="146"/>
  <c r="AQ14" i="146"/>
  <c r="AQ13" i="146"/>
  <c r="AQ12" i="146"/>
  <c r="AQ11" i="146"/>
  <c r="BP5" i="146"/>
  <c r="V26" i="81" s="1"/>
  <c r="BL5" i="146"/>
  <c r="BK5" i="146"/>
  <c r="BG5" i="146"/>
  <c r="M26" i="81" s="1"/>
  <c r="BF5" i="146"/>
  <c r="L26" i="81" s="1"/>
  <c r="BE5" i="146"/>
  <c r="BD5" i="146"/>
  <c r="J26" i="81" s="1"/>
  <c r="BC5" i="146"/>
  <c r="I26" i="81" s="1"/>
  <c r="BB5" i="146"/>
  <c r="H26" i="81" s="1"/>
  <c r="AX5" i="146"/>
  <c r="AW5" i="146"/>
  <c r="AV5" i="146"/>
  <c r="AJ37" i="145"/>
  <c r="AI37" i="145"/>
  <c r="BI5" i="145" s="1"/>
  <c r="AH37" i="145"/>
  <c r="BH5" i="145" s="1"/>
  <c r="AG37" i="145"/>
  <c r="BG5" i="145" s="1"/>
  <c r="AF37" i="145"/>
  <c r="BF5" i="145" s="1"/>
  <c r="AE37" i="145"/>
  <c r="AD37" i="145"/>
  <c r="AC37" i="145"/>
  <c r="AB37" i="145"/>
  <c r="AA37" i="145"/>
  <c r="Z37" i="145"/>
  <c r="Y37" i="145"/>
  <c r="AJ35" i="145"/>
  <c r="BV5" i="145" s="1"/>
  <c r="AB25" i="81" s="1"/>
  <c r="AI35" i="145"/>
  <c r="BU5" i="145" s="1"/>
  <c r="AA25" i="81" s="1"/>
  <c r="AH35" i="145"/>
  <c r="AG35" i="145"/>
  <c r="BS5" i="145" s="1"/>
  <c r="AF35" i="145"/>
  <c r="AE35" i="145"/>
  <c r="AD35" i="145"/>
  <c r="AC35" i="145"/>
  <c r="AQ34" i="145"/>
  <c r="AQ33" i="145"/>
  <c r="AQ32" i="145"/>
  <c r="AQ31" i="145"/>
  <c r="AQ30" i="145"/>
  <c r="AQ29" i="145"/>
  <c r="AQ28" i="145"/>
  <c r="AQ27" i="145"/>
  <c r="AQ26" i="145"/>
  <c r="AQ25" i="145"/>
  <c r="AQ24" i="145"/>
  <c r="AQ23" i="145"/>
  <c r="AQ22" i="145"/>
  <c r="AQ21" i="145"/>
  <c r="AQ20" i="145"/>
  <c r="AQ19" i="145"/>
  <c r="AQ18" i="145"/>
  <c r="AQ17" i="145"/>
  <c r="AQ16" i="145"/>
  <c r="AQ15" i="145"/>
  <c r="AQ14" i="145"/>
  <c r="AQ13" i="145"/>
  <c r="AQ12" i="145"/>
  <c r="AQ11" i="145"/>
  <c r="BT5" i="145"/>
  <c r="Z25" i="81" s="1"/>
  <c r="BR5" i="145"/>
  <c r="BQ5" i="145"/>
  <c r="W25" i="81" s="1"/>
  <c r="BP5" i="145"/>
  <c r="V25" i="81" s="1"/>
  <c r="BO5" i="145"/>
  <c r="U25" i="81" s="1"/>
  <c r="BN5" i="145"/>
  <c r="T25" i="81" s="1"/>
  <c r="BM5" i="145"/>
  <c r="S25" i="81" s="1"/>
  <c r="BK5" i="145"/>
  <c r="Q25" i="81" s="1"/>
  <c r="BJ5" i="145"/>
  <c r="P25" i="81" s="1"/>
  <c r="BE5" i="145"/>
  <c r="BD5" i="145"/>
  <c r="J25" i="81" s="1"/>
  <c r="BC5" i="145"/>
  <c r="I25" i="81" s="1"/>
  <c r="AX5" i="145"/>
  <c r="AW5" i="145"/>
  <c r="AV5" i="145"/>
  <c r="B25" i="81" s="1"/>
  <c r="AJ37" i="144"/>
  <c r="BJ5" i="144" s="1"/>
  <c r="AI37" i="144"/>
  <c r="AH37" i="144"/>
  <c r="BH5" i="144" s="1"/>
  <c r="N24" i="81" s="1"/>
  <c r="AG37" i="144"/>
  <c r="AF37" i="144"/>
  <c r="BF5" i="144" s="1"/>
  <c r="L24" i="81" s="1"/>
  <c r="AE37" i="144"/>
  <c r="BE5" i="144" s="1"/>
  <c r="K24" i="81" s="1"/>
  <c r="AD37" i="144"/>
  <c r="BD5" i="144" s="1"/>
  <c r="AC37" i="144"/>
  <c r="BC5" i="144" s="1"/>
  <c r="I24" i="81" s="1"/>
  <c r="AB37" i="144"/>
  <c r="AA37" i="144"/>
  <c r="Z37" i="144"/>
  <c r="Y37" i="144"/>
  <c r="AJ35" i="144"/>
  <c r="BV5" i="144" s="1"/>
  <c r="AB24" i="81" s="1"/>
  <c r="AI35" i="144"/>
  <c r="BU5" i="144" s="1"/>
  <c r="AA24" i="81" s="1"/>
  <c r="AH35" i="144"/>
  <c r="AG35" i="144"/>
  <c r="AF35" i="144"/>
  <c r="AE35" i="144"/>
  <c r="BQ5" i="144" s="1"/>
  <c r="AD35" i="144"/>
  <c r="BP5" i="144" s="1"/>
  <c r="V24" i="81" s="1"/>
  <c r="AC35" i="144"/>
  <c r="BO5" i="144" s="1"/>
  <c r="AQ34" i="144"/>
  <c r="AQ33" i="144"/>
  <c r="AQ32" i="144"/>
  <c r="AQ31" i="144"/>
  <c r="AQ30" i="144"/>
  <c r="AQ29" i="144"/>
  <c r="AQ28" i="144"/>
  <c r="AQ27" i="144"/>
  <c r="AQ26" i="144"/>
  <c r="AQ25" i="144"/>
  <c r="AQ24" i="144"/>
  <c r="AQ23" i="144"/>
  <c r="AQ22" i="144"/>
  <c r="AQ21" i="144"/>
  <c r="AQ20" i="144"/>
  <c r="AQ19" i="144"/>
  <c r="AQ18" i="144"/>
  <c r="AQ17" i="144"/>
  <c r="AQ16" i="144"/>
  <c r="AQ15" i="144"/>
  <c r="AQ14" i="144"/>
  <c r="AQ13" i="144"/>
  <c r="AQ12" i="144"/>
  <c r="AQ11" i="144"/>
  <c r="BT5" i="144"/>
  <c r="Z24" i="81" s="1"/>
  <c r="BS5" i="144"/>
  <c r="Y24" i="81" s="1"/>
  <c r="BR5" i="144"/>
  <c r="BN5" i="144"/>
  <c r="T24" i="81" s="1"/>
  <c r="BM5" i="144"/>
  <c r="S24" i="81" s="1"/>
  <c r="BL5" i="144"/>
  <c r="R24" i="81" s="1"/>
  <c r="BK5" i="144"/>
  <c r="Q24" i="81" s="1"/>
  <c r="BI5" i="144"/>
  <c r="O24" i="81" s="1"/>
  <c r="BG5" i="144"/>
  <c r="M24" i="81" s="1"/>
  <c r="AX5" i="144"/>
  <c r="AW5" i="144"/>
  <c r="AV5" i="144"/>
  <c r="AJ37" i="143"/>
  <c r="AI37" i="143"/>
  <c r="AH37" i="143"/>
  <c r="AG37" i="143"/>
  <c r="BG5" i="143" s="1"/>
  <c r="M23" i="81" s="1"/>
  <c r="AF37" i="143"/>
  <c r="BF5" i="143" s="1"/>
  <c r="L23" i="81" s="1"/>
  <c r="AE37" i="143"/>
  <c r="AD37" i="143"/>
  <c r="BD5" i="143" s="1"/>
  <c r="J23" i="81" s="1"/>
  <c r="AC37" i="143"/>
  <c r="BC5" i="143" s="1"/>
  <c r="I23" i="81" s="1"/>
  <c r="AB37" i="143"/>
  <c r="AA37" i="143"/>
  <c r="Z37" i="143"/>
  <c r="Y37" i="143"/>
  <c r="AJ35" i="143"/>
  <c r="AI35" i="143"/>
  <c r="BU5" i="143" s="1"/>
  <c r="AA23" i="81" s="1"/>
  <c r="AH35" i="143"/>
  <c r="AG35" i="143"/>
  <c r="AF35" i="143"/>
  <c r="AE35" i="143"/>
  <c r="BQ5" i="143" s="1"/>
  <c r="W23" i="81" s="1"/>
  <c r="AD35" i="143"/>
  <c r="BP5" i="143" s="1"/>
  <c r="V23" i="81" s="1"/>
  <c r="AC35" i="143"/>
  <c r="BO5" i="143" s="1"/>
  <c r="U23" i="81" s="1"/>
  <c r="AQ34" i="143"/>
  <c r="AQ33" i="143"/>
  <c r="AQ32" i="143"/>
  <c r="AQ31" i="143"/>
  <c r="AQ30" i="143"/>
  <c r="AQ29" i="143"/>
  <c r="AQ28" i="143"/>
  <c r="AQ27" i="143"/>
  <c r="AQ26" i="143"/>
  <c r="AQ25" i="143"/>
  <c r="AQ24" i="143"/>
  <c r="AQ23" i="143"/>
  <c r="AQ22" i="143"/>
  <c r="AQ21" i="143"/>
  <c r="AQ20" i="143"/>
  <c r="AQ19" i="143"/>
  <c r="AQ18" i="143"/>
  <c r="AQ17" i="143"/>
  <c r="AQ16" i="143"/>
  <c r="AQ15" i="143"/>
  <c r="AQ14" i="143"/>
  <c r="AQ13" i="143"/>
  <c r="AQ12" i="143"/>
  <c r="AQ11" i="143"/>
  <c r="BV5" i="143"/>
  <c r="AB23" i="81" s="1"/>
  <c r="BT5" i="143"/>
  <c r="Z23" i="81" s="1"/>
  <c r="BS5" i="143"/>
  <c r="Y23" i="81" s="1"/>
  <c r="BR5" i="143"/>
  <c r="X23" i="81" s="1"/>
  <c r="BM5" i="143"/>
  <c r="S23" i="81" s="1"/>
  <c r="BL5" i="143"/>
  <c r="BK5" i="143"/>
  <c r="Q23" i="81" s="1"/>
  <c r="BJ5" i="143"/>
  <c r="P23" i="81" s="1"/>
  <c r="BI5" i="143"/>
  <c r="BH5" i="143"/>
  <c r="BE5" i="143"/>
  <c r="K23" i="81" s="1"/>
  <c r="AY5" i="143"/>
  <c r="E23" i="81" s="1"/>
  <c r="AX5" i="143"/>
  <c r="AW5" i="143"/>
  <c r="AV5" i="143"/>
  <c r="AJ37" i="142"/>
  <c r="BJ5" i="142" s="1"/>
  <c r="P22" i="81" s="1"/>
  <c r="AI37" i="142"/>
  <c r="AH37" i="142"/>
  <c r="BH5" i="142" s="1"/>
  <c r="N22" i="81" s="1"/>
  <c r="AG37" i="142"/>
  <c r="BG5" i="142" s="1"/>
  <c r="M22" i="81" s="1"/>
  <c r="AF37" i="142"/>
  <c r="AE37" i="142"/>
  <c r="BE5" i="142" s="1"/>
  <c r="AD37" i="142"/>
  <c r="AC37" i="142"/>
  <c r="AB37" i="142"/>
  <c r="AA37" i="142"/>
  <c r="Z37" i="142"/>
  <c r="BM5" i="142" s="1"/>
  <c r="S22" i="81" s="1"/>
  <c r="Y37" i="142"/>
  <c r="AJ35" i="142"/>
  <c r="AI35" i="142"/>
  <c r="AH35" i="142"/>
  <c r="AG35" i="142"/>
  <c r="AF35" i="142"/>
  <c r="BR5" i="142" s="1"/>
  <c r="X22" i="81" s="1"/>
  <c r="AE35" i="142"/>
  <c r="BQ5" i="142" s="1"/>
  <c r="W22" i="81" s="1"/>
  <c r="AD35" i="142"/>
  <c r="BP5" i="142" s="1"/>
  <c r="V22" i="81" s="1"/>
  <c r="AC35" i="142"/>
  <c r="BO5" i="142" s="1"/>
  <c r="U22" i="81" s="1"/>
  <c r="AQ34" i="142"/>
  <c r="AQ33" i="142"/>
  <c r="AQ32" i="142"/>
  <c r="AQ31" i="142"/>
  <c r="AQ30" i="142"/>
  <c r="AQ29" i="142"/>
  <c r="AQ28" i="142"/>
  <c r="AQ27" i="142"/>
  <c r="AQ26" i="142"/>
  <c r="AQ25" i="142"/>
  <c r="AQ24" i="142"/>
  <c r="AQ23" i="142"/>
  <c r="AQ22" i="142"/>
  <c r="AQ21" i="142"/>
  <c r="AQ20" i="142"/>
  <c r="AQ19" i="142"/>
  <c r="AQ18" i="142"/>
  <c r="AQ17" i="142"/>
  <c r="AQ16" i="142"/>
  <c r="AQ15" i="142"/>
  <c r="AQ14" i="142"/>
  <c r="AQ13" i="142"/>
  <c r="AQ12" i="142"/>
  <c r="AQ11" i="142"/>
  <c r="BV5" i="142"/>
  <c r="BU5" i="142"/>
  <c r="AA22" i="81" s="1"/>
  <c r="BT5" i="142"/>
  <c r="BS5" i="142"/>
  <c r="Y22" i="81" s="1"/>
  <c r="BI5" i="142"/>
  <c r="BF5" i="142"/>
  <c r="L22" i="81" s="1"/>
  <c r="BD5" i="142"/>
  <c r="J22" i="81" s="1"/>
  <c r="BC5" i="142"/>
  <c r="I22" i="81" s="1"/>
  <c r="BB5" i="142"/>
  <c r="H22" i="81" s="1"/>
  <c r="BA5" i="142"/>
  <c r="G22" i="81" s="1"/>
  <c r="AZ5" i="142"/>
  <c r="F22" i="81" s="1"/>
  <c r="AY5" i="142"/>
  <c r="E22" i="81" s="1"/>
  <c r="AX5" i="142"/>
  <c r="AW5" i="142"/>
  <c r="AV5" i="142"/>
  <c r="B22" i="81" s="1"/>
  <c r="AJ37" i="141"/>
  <c r="AI37" i="141"/>
  <c r="AH37" i="141"/>
  <c r="AG37" i="141"/>
  <c r="AF37" i="141"/>
  <c r="AE37" i="141"/>
  <c r="AD37" i="141"/>
  <c r="AC37" i="141"/>
  <c r="BC5" i="141" s="1"/>
  <c r="AB37" i="141"/>
  <c r="AA37" i="141"/>
  <c r="Z37" i="141"/>
  <c r="Y37" i="141"/>
  <c r="BA5" i="141" s="1"/>
  <c r="G21" i="81" s="1"/>
  <c r="AJ35" i="141"/>
  <c r="BV5" i="141" s="1"/>
  <c r="AI35" i="141"/>
  <c r="BU5" i="141" s="1"/>
  <c r="AA21" i="81" s="1"/>
  <c r="AH35" i="141"/>
  <c r="BT5" i="141" s="1"/>
  <c r="AG35" i="141"/>
  <c r="BS5" i="141" s="1"/>
  <c r="Y21" i="81" s="1"/>
  <c r="AF35" i="141"/>
  <c r="BR5" i="141" s="1"/>
  <c r="X21" i="81" s="1"/>
  <c r="AE35" i="141"/>
  <c r="BQ5" i="141" s="1"/>
  <c r="W21" i="81" s="1"/>
  <c r="AD35" i="141"/>
  <c r="BP5" i="141" s="1"/>
  <c r="AC35" i="141"/>
  <c r="AQ34" i="141"/>
  <c r="AQ33" i="141"/>
  <c r="AQ32" i="141"/>
  <c r="AQ31" i="141"/>
  <c r="AQ30" i="141"/>
  <c r="AQ29" i="141"/>
  <c r="AQ28" i="141"/>
  <c r="AQ27" i="141"/>
  <c r="AQ26" i="141"/>
  <c r="AQ25" i="141"/>
  <c r="AQ24" i="141"/>
  <c r="AQ23" i="141"/>
  <c r="AQ22" i="141"/>
  <c r="AQ21" i="141"/>
  <c r="AQ20" i="141"/>
  <c r="AQ19" i="141"/>
  <c r="AQ18" i="141"/>
  <c r="AQ17" i="141"/>
  <c r="AQ16" i="141"/>
  <c r="AQ15" i="141"/>
  <c r="AQ14" i="141"/>
  <c r="AQ13" i="141"/>
  <c r="AQ12" i="141"/>
  <c r="AQ11" i="141"/>
  <c r="BO5" i="141"/>
  <c r="U21" i="81" s="1"/>
  <c r="BK5" i="141"/>
  <c r="Q21" i="81" s="1"/>
  <c r="BJ5" i="141"/>
  <c r="P21" i="81" s="1"/>
  <c r="BI5" i="141"/>
  <c r="O21" i="81" s="1"/>
  <c r="BH5" i="141"/>
  <c r="N21" i="81" s="1"/>
  <c r="BG5" i="141"/>
  <c r="M21" i="81" s="1"/>
  <c r="BF5" i="141"/>
  <c r="L21" i="81" s="1"/>
  <c r="BE5" i="141"/>
  <c r="K21" i="81" s="1"/>
  <c r="BD5" i="141"/>
  <c r="AX5" i="141"/>
  <c r="AW5" i="141"/>
  <c r="AV5" i="141"/>
  <c r="AJ37" i="140"/>
  <c r="BJ5" i="140" s="1"/>
  <c r="P20" i="81" s="1"/>
  <c r="AI37" i="140"/>
  <c r="BI5" i="140" s="1"/>
  <c r="O20" i="81" s="1"/>
  <c r="AH37" i="140"/>
  <c r="BH5" i="140" s="1"/>
  <c r="N20" i="81" s="1"/>
  <c r="AG37" i="140"/>
  <c r="BG5" i="140" s="1"/>
  <c r="M20" i="81" s="1"/>
  <c r="AF37" i="140"/>
  <c r="BF5" i="140" s="1"/>
  <c r="L20" i="81" s="1"/>
  <c r="AE37" i="140"/>
  <c r="BE5" i="140" s="1"/>
  <c r="K20" i="81" s="1"/>
  <c r="AD37" i="140"/>
  <c r="BD5" i="140" s="1"/>
  <c r="J20" i="81" s="1"/>
  <c r="AC37" i="140"/>
  <c r="BC5" i="140" s="1"/>
  <c r="I20" i="81" s="1"/>
  <c r="AB37" i="140"/>
  <c r="AA37" i="140"/>
  <c r="Z37" i="140"/>
  <c r="Y37" i="140"/>
  <c r="AJ35" i="140"/>
  <c r="AI35" i="140"/>
  <c r="AH35" i="140"/>
  <c r="AG35" i="140"/>
  <c r="AF35" i="140"/>
  <c r="AE35" i="140"/>
  <c r="AD35" i="140"/>
  <c r="AC35" i="140"/>
  <c r="AQ34" i="140"/>
  <c r="AQ33" i="140"/>
  <c r="AQ32" i="140"/>
  <c r="AQ31" i="140"/>
  <c r="AQ30" i="140"/>
  <c r="AQ29" i="140"/>
  <c r="AQ28" i="140"/>
  <c r="AQ27" i="140"/>
  <c r="AQ26" i="140"/>
  <c r="AQ25" i="140"/>
  <c r="AQ24" i="140"/>
  <c r="AQ23" i="140"/>
  <c r="AQ22" i="140"/>
  <c r="AQ21" i="140"/>
  <c r="AQ20" i="140"/>
  <c r="AQ19" i="140"/>
  <c r="AQ18" i="140"/>
  <c r="AQ17" i="140"/>
  <c r="AQ16" i="140"/>
  <c r="AQ15" i="140"/>
  <c r="AQ14" i="140"/>
  <c r="AQ13" i="140"/>
  <c r="AQ12" i="140"/>
  <c r="AQ11" i="140"/>
  <c r="BV5" i="140"/>
  <c r="BU5" i="140"/>
  <c r="BT5" i="140"/>
  <c r="BS5" i="140"/>
  <c r="BR5" i="140"/>
  <c r="BQ5" i="140"/>
  <c r="W20" i="81" s="1"/>
  <c r="BP5" i="140"/>
  <c r="V20" i="81" s="1"/>
  <c r="BO5" i="140"/>
  <c r="U20" i="81" s="1"/>
  <c r="BM5" i="140"/>
  <c r="S20" i="81" s="1"/>
  <c r="AX5" i="140"/>
  <c r="AW5" i="140"/>
  <c r="AV5" i="140"/>
  <c r="AJ37" i="139"/>
  <c r="BJ5" i="139" s="1"/>
  <c r="P19" i="81" s="1"/>
  <c r="AI37" i="139"/>
  <c r="AH37" i="139"/>
  <c r="BH5" i="139" s="1"/>
  <c r="N19" i="81" s="1"/>
  <c r="AG37" i="139"/>
  <c r="BG5" i="139" s="1"/>
  <c r="M19" i="81" s="1"/>
  <c r="AF37" i="139"/>
  <c r="AE37" i="139"/>
  <c r="BE5" i="139" s="1"/>
  <c r="K19" i="81" s="1"/>
  <c r="AD37" i="139"/>
  <c r="BD5" i="139" s="1"/>
  <c r="J19" i="81" s="1"/>
  <c r="AC37" i="139"/>
  <c r="AB37" i="139"/>
  <c r="AA37" i="139"/>
  <c r="Z37" i="139"/>
  <c r="Y37" i="139"/>
  <c r="BA5" i="139" s="1"/>
  <c r="G19" i="81" s="1"/>
  <c r="AJ35" i="139"/>
  <c r="BV5" i="139" s="1"/>
  <c r="AB19" i="81" s="1"/>
  <c r="AI35" i="139"/>
  <c r="AH35" i="139"/>
  <c r="AG35" i="139"/>
  <c r="AF35" i="139"/>
  <c r="BR5" i="139" s="1"/>
  <c r="X19" i="81" s="1"/>
  <c r="AE35" i="139"/>
  <c r="BQ5" i="139" s="1"/>
  <c r="AD35" i="139"/>
  <c r="BP5" i="139" s="1"/>
  <c r="AC35" i="139"/>
  <c r="BO5" i="139" s="1"/>
  <c r="U19" i="81" s="1"/>
  <c r="AQ34" i="139"/>
  <c r="AQ33" i="139"/>
  <c r="AQ32" i="139"/>
  <c r="AQ31" i="139"/>
  <c r="AQ30" i="139"/>
  <c r="AQ29" i="139"/>
  <c r="AQ28" i="139"/>
  <c r="AQ27" i="139"/>
  <c r="AQ26" i="139"/>
  <c r="AQ25" i="139"/>
  <c r="AQ24" i="139"/>
  <c r="AQ23" i="139"/>
  <c r="AQ22" i="139"/>
  <c r="AQ21" i="139"/>
  <c r="AQ20" i="139"/>
  <c r="AQ19" i="139"/>
  <c r="AQ18" i="139"/>
  <c r="AQ17" i="139"/>
  <c r="AQ16" i="139"/>
  <c r="AQ15" i="139"/>
  <c r="AQ14" i="139"/>
  <c r="AQ13" i="139"/>
  <c r="AQ12" i="139"/>
  <c r="AQ11" i="139"/>
  <c r="BU5" i="139"/>
  <c r="AA19" i="81" s="1"/>
  <c r="BT5" i="139"/>
  <c r="BS5" i="139"/>
  <c r="BK5" i="139"/>
  <c r="Q19" i="81" s="1"/>
  <c r="BI5" i="139"/>
  <c r="O19" i="81" s="1"/>
  <c r="BF5" i="139"/>
  <c r="L19" i="81" s="1"/>
  <c r="BC5" i="139"/>
  <c r="I19" i="81" s="1"/>
  <c r="BB5" i="139"/>
  <c r="H19" i="81" s="1"/>
  <c r="AZ5" i="139"/>
  <c r="F19" i="81" s="1"/>
  <c r="AY5" i="139"/>
  <c r="E19" i="81" s="1"/>
  <c r="AX5" i="139"/>
  <c r="D19" i="81" s="1"/>
  <c r="AW5" i="139"/>
  <c r="C19" i="81" s="1"/>
  <c r="AV5" i="139"/>
  <c r="B19" i="81" s="1"/>
  <c r="AJ37" i="138"/>
  <c r="AI37" i="138"/>
  <c r="AH37" i="138"/>
  <c r="AG37" i="138"/>
  <c r="AF37" i="138"/>
  <c r="AE37" i="138"/>
  <c r="AD37" i="138"/>
  <c r="BD5" i="138" s="1"/>
  <c r="AC37" i="138"/>
  <c r="BC5" i="138" s="1"/>
  <c r="AB37" i="138"/>
  <c r="BN5" i="138" s="1"/>
  <c r="T18" i="81" s="1"/>
  <c r="AA37" i="138"/>
  <c r="Z37" i="138"/>
  <c r="Y37" i="138"/>
  <c r="AY5" i="138" s="1"/>
  <c r="E18" i="81" s="1"/>
  <c r="AJ35" i="138"/>
  <c r="BV5" i="138" s="1"/>
  <c r="AB18" i="81" s="1"/>
  <c r="AI35" i="138"/>
  <c r="BU5" i="138" s="1"/>
  <c r="AA18" i="81" s="1"/>
  <c r="AH35" i="138"/>
  <c r="AG35" i="138"/>
  <c r="BS5" i="138" s="1"/>
  <c r="Y18" i="81" s="1"/>
  <c r="AF35" i="138"/>
  <c r="BR5" i="138" s="1"/>
  <c r="X18" i="81" s="1"/>
  <c r="AE35" i="138"/>
  <c r="BQ5" i="138" s="1"/>
  <c r="W18" i="81" s="1"/>
  <c r="AD35" i="138"/>
  <c r="BP5" i="138" s="1"/>
  <c r="V18" i="81" s="1"/>
  <c r="AC35" i="138"/>
  <c r="BO5" i="138" s="1"/>
  <c r="U18" i="81" s="1"/>
  <c r="AQ34" i="138"/>
  <c r="AQ33" i="138"/>
  <c r="AQ32" i="138"/>
  <c r="AQ31" i="138"/>
  <c r="AQ30" i="138"/>
  <c r="AQ29" i="138"/>
  <c r="AQ28" i="138"/>
  <c r="AQ27" i="138"/>
  <c r="AQ26" i="138"/>
  <c r="AQ25" i="138"/>
  <c r="AQ24" i="138"/>
  <c r="AQ23" i="138"/>
  <c r="AQ22" i="138"/>
  <c r="AQ21" i="138"/>
  <c r="AQ20" i="138"/>
  <c r="AQ19" i="138"/>
  <c r="AQ18" i="138"/>
  <c r="AQ17" i="138"/>
  <c r="AQ16" i="138"/>
  <c r="AQ15" i="138"/>
  <c r="AQ14" i="138"/>
  <c r="AQ13" i="138"/>
  <c r="AQ12" i="138"/>
  <c r="AQ11" i="138"/>
  <c r="BT5" i="138"/>
  <c r="BM5" i="138"/>
  <c r="BL5" i="138"/>
  <c r="BJ5" i="138"/>
  <c r="P18" i="81" s="1"/>
  <c r="BI5" i="138"/>
  <c r="O18" i="81" s="1"/>
  <c r="BH5" i="138"/>
  <c r="N18" i="81" s="1"/>
  <c r="BG5" i="138"/>
  <c r="M18" i="81" s="1"/>
  <c r="BF5" i="138"/>
  <c r="L18" i="81" s="1"/>
  <c r="BE5" i="138"/>
  <c r="K18" i="81" s="1"/>
  <c r="BA5" i="138"/>
  <c r="G18" i="81" s="1"/>
  <c r="AZ5" i="138"/>
  <c r="F18" i="81" s="1"/>
  <c r="AX5" i="138"/>
  <c r="AW5" i="138"/>
  <c r="AV5" i="138"/>
  <c r="AJ37" i="137"/>
  <c r="AI37" i="137"/>
  <c r="AH37" i="137"/>
  <c r="AG37" i="137"/>
  <c r="BG5" i="137" s="1"/>
  <c r="M17" i="81" s="1"/>
  <c r="AF37" i="137"/>
  <c r="AE37" i="137"/>
  <c r="BE5" i="137" s="1"/>
  <c r="K17" i="81" s="1"/>
  <c r="AD37" i="137"/>
  <c r="BD5" i="137" s="1"/>
  <c r="J17" i="81" s="1"/>
  <c r="AC37" i="137"/>
  <c r="BC5" i="137" s="1"/>
  <c r="I17" i="81" s="1"/>
  <c r="AB37" i="137"/>
  <c r="AA37" i="137"/>
  <c r="Z37" i="137"/>
  <c r="Y37" i="137"/>
  <c r="AJ35" i="137"/>
  <c r="BV5" i="137" s="1"/>
  <c r="AI35" i="137"/>
  <c r="AH35" i="137"/>
  <c r="BT5" i="137" s="1"/>
  <c r="Z17" i="81" s="1"/>
  <c r="AG35" i="137"/>
  <c r="BS5" i="137" s="1"/>
  <c r="Y17" i="81" s="1"/>
  <c r="AF35" i="137"/>
  <c r="AE35" i="137"/>
  <c r="AD35" i="137"/>
  <c r="AC35" i="137"/>
  <c r="AQ34" i="137"/>
  <c r="AQ33" i="137"/>
  <c r="AQ32" i="137"/>
  <c r="AQ31" i="137"/>
  <c r="AQ30" i="137"/>
  <c r="AQ29" i="137"/>
  <c r="AQ28" i="137"/>
  <c r="AQ27" i="137"/>
  <c r="AQ26" i="137"/>
  <c r="AQ25" i="137"/>
  <c r="AQ24" i="137"/>
  <c r="AQ23" i="137"/>
  <c r="AQ22" i="137"/>
  <c r="AQ21" i="137"/>
  <c r="AQ20" i="137"/>
  <c r="AQ19" i="137"/>
  <c r="AQ18" i="137"/>
  <c r="AQ17" i="137"/>
  <c r="AQ16" i="137"/>
  <c r="AQ15" i="137"/>
  <c r="AQ14" i="137"/>
  <c r="AQ13" i="137"/>
  <c r="AQ12" i="137"/>
  <c r="AQ11" i="137"/>
  <c r="BU5" i="137"/>
  <c r="BR5" i="137"/>
  <c r="X17" i="81" s="1"/>
  <c r="BQ5" i="137"/>
  <c r="W17" i="81" s="1"/>
  <c r="BP5" i="137"/>
  <c r="V17" i="81" s="1"/>
  <c r="BO5" i="137"/>
  <c r="U17" i="81" s="1"/>
  <c r="BK5" i="137"/>
  <c r="Q17" i="81" s="1"/>
  <c r="BJ5" i="137"/>
  <c r="BI5" i="137"/>
  <c r="O17" i="81" s="1"/>
  <c r="BH5" i="137"/>
  <c r="N17" i="81" s="1"/>
  <c r="BF5" i="137"/>
  <c r="L17" i="81" s="1"/>
  <c r="AY5" i="137"/>
  <c r="E17" i="81" s="1"/>
  <c r="AX5" i="137"/>
  <c r="D17" i="81" s="1"/>
  <c r="AW5" i="137"/>
  <c r="AV5" i="137"/>
  <c r="B17" i="81" s="1"/>
  <c r="AJ37" i="136"/>
  <c r="BJ5" i="136" s="1"/>
  <c r="P16" i="81" s="1"/>
  <c r="AI37" i="136"/>
  <c r="BI5" i="136" s="1"/>
  <c r="O16" i="81" s="1"/>
  <c r="AH37" i="136"/>
  <c r="BH5" i="136" s="1"/>
  <c r="N16" i="81" s="1"/>
  <c r="AG37" i="136"/>
  <c r="AF37" i="136"/>
  <c r="AE37" i="136"/>
  <c r="AD37" i="136"/>
  <c r="BD5" i="136" s="1"/>
  <c r="J16" i="81" s="1"/>
  <c r="AC37" i="136"/>
  <c r="BC5" i="136" s="1"/>
  <c r="I16" i="81" s="1"/>
  <c r="AB37" i="136"/>
  <c r="AA37" i="136"/>
  <c r="Z37" i="136"/>
  <c r="Y37" i="136"/>
  <c r="AJ35" i="136"/>
  <c r="BV5" i="136" s="1"/>
  <c r="AI35" i="136"/>
  <c r="BU5" i="136" s="1"/>
  <c r="AA16" i="81" s="1"/>
  <c r="AH35" i="136"/>
  <c r="AG35" i="136"/>
  <c r="AF35" i="136"/>
  <c r="BR5" i="136" s="1"/>
  <c r="AE35" i="136"/>
  <c r="AD35" i="136"/>
  <c r="AC35" i="136"/>
  <c r="AQ34" i="136"/>
  <c r="AQ33" i="136"/>
  <c r="AQ32" i="136"/>
  <c r="AQ31" i="136"/>
  <c r="AQ30" i="136"/>
  <c r="AQ29" i="136"/>
  <c r="AQ28" i="136"/>
  <c r="AQ27" i="136"/>
  <c r="AQ26" i="136"/>
  <c r="AQ25" i="136"/>
  <c r="AQ24" i="136"/>
  <c r="AQ23" i="136"/>
  <c r="AQ22" i="136"/>
  <c r="AQ21" i="136"/>
  <c r="AQ20" i="136"/>
  <c r="AQ19" i="136"/>
  <c r="AQ18" i="136"/>
  <c r="AQ17" i="136"/>
  <c r="AQ16" i="136"/>
  <c r="AQ15" i="136"/>
  <c r="AQ14" i="136"/>
  <c r="AQ13" i="136"/>
  <c r="AQ12" i="136"/>
  <c r="AQ11" i="136"/>
  <c r="BT5" i="136"/>
  <c r="Z16" i="81" s="1"/>
  <c r="BS5" i="136"/>
  <c r="Y16" i="81" s="1"/>
  <c r="BQ5" i="136"/>
  <c r="W16" i="81" s="1"/>
  <c r="BP5" i="136"/>
  <c r="V16" i="81" s="1"/>
  <c r="BO5" i="136"/>
  <c r="U16" i="81" s="1"/>
  <c r="BM5" i="136"/>
  <c r="S16" i="81" s="1"/>
  <c r="BG5" i="136"/>
  <c r="M16" i="81" s="1"/>
  <c r="BF5" i="136"/>
  <c r="L16" i="81" s="1"/>
  <c r="BE5" i="136"/>
  <c r="K16" i="81" s="1"/>
  <c r="AX5" i="136"/>
  <c r="AW5" i="136"/>
  <c r="C16" i="81" s="1"/>
  <c r="AV5" i="136"/>
  <c r="B16" i="81" s="1"/>
  <c r="AJ37" i="135"/>
  <c r="BJ5" i="135" s="1"/>
  <c r="P15" i="81" s="1"/>
  <c r="AI37" i="135"/>
  <c r="BI5" i="135" s="1"/>
  <c r="AH37" i="135"/>
  <c r="BH5" i="135" s="1"/>
  <c r="AG37" i="135"/>
  <c r="BG5" i="135" s="1"/>
  <c r="M15" i="81" s="1"/>
  <c r="AF37" i="135"/>
  <c r="AE37" i="135"/>
  <c r="BE5" i="135" s="1"/>
  <c r="K15" i="81" s="1"/>
  <c r="AD37" i="135"/>
  <c r="BD5" i="135" s="1"/>
  <c r="J15" i="81" s="1"/>
  <c r="AC37" i="135"/>
  <c r="AB37" i="135"/>
  <c r="AA37" i="135"/>
  <c r="Z37" i="135"/>
  <c r="Y37" i="135"/>
  <c r="AJ35" i="135"/>
  <c r="BV5" i="135" s="1"/>
  <c r="AB15" i="81" s="1"/>
  <c r="AI35" i="135"/>
  <c r="AH35" i="135"/>
  <c r="AG35" i="135"/>
  <c r="AF35" i="135"/>
  <c r="AE35" i="135"/>
  <c r="AD35" i="135"/>
  <c r="BP5" i="135" s="1"/>
  <c r="V15" i="81" s="1"/>
  <c r="AC35" i="135"/>
  <c r="BO5" i="135" s="1"/>
  <c r="U15" i="81" s="1"/>
  <c r="AQ34" i="135"/>
  <c r="AQ33" i="135"/>
  <c r="AQ32" i="135"/>
  <c r="AQ31" i="135"/>
  <c r="AQ30" i="135"/>
  <c r="AQ29" i="135"/>
  <c r="AQ28" i="135"/>
  <c r="AQ27" i="135"/>
  <c r="AQ26" i="135"/>
  <c r="AQ25" i="135"/>
  <c r="AQ24" i="135"/>
  <c r="AQ23" i="135"/>
  <c r="AQ22" i="135"/>
  <c r="AQ21" i="135"/>
  <c r="AQ20" i="135"/>
  <c r="AQ19" i="135"/>
  <c r="AQ18" i="135"/>
  <c r="AQ17" i="135"/>
  <c r="AQ16" i="135"/>
  <c r="AQ15" i="135"/>
  <c r="AQ14" i="135"/>
  <c r="AQ13" i="135"/>
  <c r="AQ12" i="135"/>
  <c r="AQ11" i="135"/>
  <c r="BU5" i="135"/>
  <c r="AA15" i="81" s="1"/>
  <c r="BT5" i="135"/>
  <c r="Z15" i="81" s="1"/>
  <c r="BS5" i="135"/>
  <c r="Y15" i="81" s="1"/>
  <c r="BR5" i="135"/>
  <c r="BQ5" i="135"/>
  <c r="BN5" i="135"/>
  <c r="BM5" i="135"/>
  <c r="BL5" i="135"/>
  <c r="BF5" i="135"/>
  <c r="BC5" i="135"/>
  <c r="I15" i="81" s="1"/>
  <c r="BB5" i="135"/>
  <c r="H15" i="81" s="1"/>
  <c r="AZ5" i="135"/>
  <c r="F15" i="81" s="1"/>
  <c r="AY5" i="135"/>
  <c r="E15" i="81" s="1"/>
  <c r="AX5" i="135"/>
  <c r="D15" i="81" s="1"/>
  <c r="AW5" i="135"/>
  <c r="C15" i="81" s="1"/>
  <c r="AV5" i="135"/>
  <c r="B15" i="81" s="1"/>
  <c r="AJ37" i="134"/>
  <c r="BJ5" i="134" s="1"/>
  <c r="P14" i="81" s="1"/>
  <c r="AI37" i="134"/>
  <c r="BI5" i="134" s="1"/>
  <c r="O14" i="81" s="1"/>
  <c r="AH37" i="134"/>
  <c r="AG37" i="134"/>
  <c r="AF37" i="134"/>
  <c r="AE37" i="134"/>
  <c r="AD37" i="134"/>
  <c r="AC37" i="134"/>
  <c r="AB37" i="134"/>
  <c r="AA37" i="134"/>
  <c r="Z37" i="134"/>
  <c r="Y37" i="134"/>
  <c r="AJ35" i="134"/>
  <c r="BV5" i="134" s="1"/>
  <c r="AB14" i="81" s="1"/>
  <c r="AI35" i="134"/>
  <c r="BU5" i="134" s="1"/>
  <c r="AA14" i="81" s="1"/>
  <c r="AH35" i="134"/>
  <c r="BT5" i="134" s="1"/>
  <c r="AG35" i="134"/>
  <c r="BS5" i="134" s="1"/>
  <c r="Y14" i="81" s="1"/>
  <c r="AF35" i="134"/>
  <c r="BR5" i="134" s="1"/>
  <c r="X14" i="81" s="1"/>
  <c r="AE35" i="134"/>
  <c r="BQ5" i="134" s="1"/>
  <c r="W14" i="81" s="1"/>
  <c r="AD35" i="134"/>
  <c r="BP5" i="134" s="1"/>
  <c r="V14" i="81" s="1"/>
  <c r="AC35" i="134"/>
  <c r="BO5" i="134" s="1"/>
  <c r="U14" i="81" s="1"/>
  <c r="AQ34" i="134"/>
  <c r="AQ33" i="134"/>
  <c r="AQ32" i="134"/>
  <c r="AQ31" i="134"/>
  <c r="AQ30" i="134"/>
  <c r="AQ29" i="134"/>
  <c r="AQ28" i="134"/>
  <c r="AQ27" i="134"/>
  <c r="AQ26" i="134"/>
  <c r="AQ25" i="134"/>
  <c r="AQ24" i="134"/>
  <c r="AQ23" i="134"/>
  <c r="AQ22" i="134"/>
  <c r="AQ21" i="134"/>
  <c r="AQ20" i="134"/>
  <c r="AQ19" i="134"/>
  <c r="AQ18" i="134"/>
  <c r="AQ17" i="134"/>
  <c r="AQ16" i="134"/>
  <c r="AQ15" i="134"/>
  <c r="AQ14" i="134"/>
  <c r="AQ13" i="134"/>
  <c r="AQ12" i="134"/>
  <c r="AQ11" i="134"/>
  <c r="BN5" i="134"/>
  <c r="BH5" i="134"/>
  <c r="BG5" i="134"/>
  <c r="BF5" i="134"/>
  <c r="BE5" i="134"/>
  <c r="K14" i="81" s="1"/>
  <c r="BD5" i="134"/>
  <c r="J14" i="81" s="1"/>
  <c r="BC5" i="134"/>
  <c r="I14" i="81" s="1"/>
  <c r="BB5" i="134"/>
  <c r="H14" i="81" s="1"/>
  <c r="BA5" i="134"/>
  <c r="G14" i="81" s="1"/>
  <c r="AY5" i="134"/>
  <c r="E14" i="81" s="1"/>
  <c r="AX5" i="134"/>
  <c r="D14" i="81" s="1"/>
  <c r="AW5" i="134"/>
  <c r="C14" i="81" s="1"/>
  <c r="AV5" i="134"/>
  <c r="AJ37" i="133"/>
  <c r="AI37" i="133"/>
  <c r="AH37" i="133"/>
  <c r="AG37" i="133"/>
  <c r="BG5" i="133" s="1"/>
  <c r="AF37" i="133"/>
  <c r="BF5" i="133" s="1"/>
  <c r="L13" i="81" s="1"/>
  <c r="AE37" i="133"/>
  <c r="AD37" i="133"/>
  <c r="BD5" i="133" s="1"/>
  <c r="J13" i="81" s="1"/>
  <c r="AC37" i="133"/>
  <c r="BC5" i="133" s="1"/>
  <c r="I13" i="81" s="1"/>
  <c r="AB37" i="133"/>
  <c r="AA37" i="133"/>
  <c r="Z37" i="133"/>
  <c r="Y37" i="133"/>
  <c r="AJ35" i="133"/>
  <c r="BV5" i="133" s="1"/>
  <c r="AB13" i="81" s="1"/>
  <c r="AI35" i="133"/>
  <c r="BU5" i="133" s="1"/>
  <c r="AA13" i="81" s="1"/>
  <c r="AH35" i="133"/>
  <c r="BT5" i="133" s="1"/>
  <c r="Z13" i="81" s="1"/>
  <c r="AG35" i="133"/>
  <c r="AF35" i="133"/>
  <c r="BR5" i="133" s="1"/>
  <c r="X13" i="81" s="1"/>
  <c r="AE35" i="133"/>
  <c r="AD35" i="133"/>
  <c r="AC35" i="133"/>
  <c r="AQ34" i="133"/>
  <c r="AQ33" i="133"/>
  <c r="AQ32" i="133"/>
  <c r="AQ31" i="133"/>
  <c r="AQ30" i="133"/>
  <c r="AQ29" i="133"/>
  <c r="AQ28" i="133"/>
  <c r="AQ27" i="133"/>
  <c r="AQ26" i="133"/>
  <c r="AQ25" i="133"/>
  <c r="AQ24" i="133"/>
  <c r="AQ23" i="133"/>
  <c r="AQ22" i="133"/>
  <c r="AQ21" i="133"/>
  <c r="AQ20" i="133"/>
  <c r="AQ19" i="133"/>
  <c r="AQ18" i="133"/>
  <c r="AQ17" i="133"/>
  <c r="AQ16" i="133"/>
  <c r="AQ15" i="133"/>
  <c r="AQ14" i="133"/>
  <c r="AQ13" i="133"/>
  <c r="AQ12" i="133"/>
  <c r="AQ11" i="133"/>
  <c r="BS5" i="133"/>
  <c r="Y13" i="81" s="1"/>
  <c r="BQ5" i="133"/>
  <c r="W13" i="81" s="1"/>
  <c r="BP5" i="133"/>
  <c r="V13" i="81" s="1"/>
  <c r="BO5" i="133"/>
  <c r="U13" i="81" s="1"/>
  <c r="BJ5" i="133"/>
  <c r="P13" i="81" s="1"/>
  <c r="BI5" i="133"/>
  <c r="O13" i="81" s="1"/>
  <c r="BH5" i="133"/>
  <c r="N13" i="81" s="1"/>
  <c r="BE5" i="133"/>
  <c r="K13" i="81" s="1"/>
  <c r="AX5" i="133"/>
  <c r="D13" i="81" s="1"/>
  <c r="AW5" i="133"/>
  <c r="C13" i="81" s="1"/>
  <c r="AV5" i="133"/>
  <c r="B13" i="81" s="1"/>
  <c r="AJ37" i="132"/>
  <c r="BJ5" i="132" s="1"/>
  <c r="AI37" i="132"/>
  <c r="BI5" i="132" s="1"/>
  <c r="AH37" i="132"/>
  <c r="BH5" i="132" s="1"/>
  <c r="N12" i="81" s="1"/>
  <c r="AG37" i="132"/>
  <c r="BG5" i="132" s="1"/>
  <c r="M12" i="81" s="1"/>
  <c r="AF37" i="132"/>
  <c r="AE37" i="132"/>
  <c r="BE5" i="132" s="1"/>
  <c r="K12" i="81" s="1"/>
  <c r="AD37" i="132"/>
  <c r="BD5" i="132" s="1"/>
  <c r="J12" i="81" s="1"/>
  <c r="AC37" i="132"/>
  <c r="BC5" i="132" s="1"/>
  <c r="AB37" i="132"/>
  <c r="AA37" i="132"/>
  <c r="Z37" i="132"/>
  <c r="Y37" i="132"/>
  <c r="AJ35" i="132"/>
  <c r="BV5" i="132" s="1"/>
  <c r="AI35" i="132"/>
  <c r="AH35" i="132"/>
  <c r="AG35" i="132"/>
  <c r="AF35" i="132"/>
  <c r="AE35" i="132"/>
  <c r="AD35" i="132"/>
  <c r="AC35" i="132"/>
  <c r="BO5" i="132" s="1"/>
  <c r="AQ34" i="132"/>
  <c r="AQ33" i="132"/>
  <c r="AQ32" i="132"/>
  <c r="AQ31" i="132"/>
  <c r="AQ30" i="132"/>
  <c r="AQ29" i="132"/>
  <c r="AQ28" i="132"/>
  <c r="AQ27" i="132"/>
  <c r="AQ26" i="132"/>
  <c r="AQ25" i="132"/>
  <c r="AQ24" i="132"/>
  <c r="AQ23" i="132"/>
  <c r="AQ22" i="132"/>
  <c r="AQ21" i="132"/>
  <c r="AQ20" i="132"/>
  <c r="AQ19" i="132"/>
  <c r="AQ18" i="132"/>
  <c r="AQ17" i="132"/>
  <c r="AQ16" i="132"/>
  <c r="AQ15" i="132"/>
  <c r="AQ14" i="132"/>
  <c r="AQ13" i="132"/>
  <c r="AQ12" i="132"/>
  <c r="AQ11" i="132"/>
  <c r="BU5" i="132"/>
  <c r="AA12" i="81" s="1"/>
  <c r="BT5" i="132"/>
  <c r="Z12" i="81" s="1"/>
  <c r="BS5" i="132"/>
  <c r="Y12" i="81" s="1"/>
  <c r="BR5" i="132"/>
  <c r="X12" i="81" s="1"/>
  <c r="BQ5" i="132"/>
  <c r="W12" i="81" s="1"/>
  <c r="BP5" i="132"/>
  <c r="V12" i="81" s="1"/>
  <c r="BL5" i="132"/>
  <c r="R12" i="81" s="1"/>
  <c r="BK5" i="132"/>
  <c r="Q12" i="81" s="1"/>
  <c r="BF5" i="132"/>
  <c r="L12" i="81" s="1"/>
  <c r="AZ5" i="132"/>
  <c r="AY5" i="132"/>
  <c r="E12" i="81" s="1"/>
  <c r="AX5" i="132"/>
  <c r="D12" i="81" s="1"/>
  <c r="AW5" i="132"/>
  <c r="C12" i="81" s="1"/>
  <c r="AV5" i="132"/>
  <c r="B12" i="81" s="1"/>
  <c r="AJ37" i="131"/>
  <c r="BJ5" i="131" s="1"/>
  <c r="P11" i="81" s="1"/>
  <c r="AI37" i="131"/>
  <c r="BI5" i="131" s="1"/>
  <c r="O11" i="81" s="1"/>
  <c r="AH37" i="131"/>
  <c r="AG37" i="131"/>
  <c r="AF37" i="131"/>
  <c r="AE37" i="131"/>
  <c r="BE5" i="131" s="1"/>
  <c r="AD37" i="131"/>
  <c r="AC37" i="131"/>
  <c r="AB37" i="131"/>
  <c r="AA37" i="131"/>
  <c r="Z37" i="131"/>
  <c r="Y37" i="131"/>
  <c r="AJ35" i="131"/>
  <c r="BV5" i="131" s="1"/>
  <c r="AB11" i="81" s="1"/>
  <c r="AI35" i="131"/>
  <c r="AH35" i="131"/>
  <c r="BT5" i="131" s="1"/>
  <c r="AG35" i="131"/>
  <c r="AF35" i="131"/>
  <c r="BR5" i="131" s="1"/>
  <c r="X11" i="81" s="1"/>
  <c r="AE35" i="131"/>
  <c r="BQ5" i="131" s="1"/>
  <c r="W11" i="81" s="1"/>
  <c r="AD35" i="131"/>
  <c r="BP5" i="131" s="1"/>
  <c r="V11" i="81" s="1"/>
  <c r="AC35" i="131"/>
  <c r="BO5" i="131" s="1"/>
  <c r="U11" i="81" s="1"/>
  <c r="AQ34" i="131"/>
  <c r="AQ33" i="131"/>
  <c r="AQ32" i="131"/>
  <c r="AQ31" i="131"/>
  <c r="AQ30" i="131"/>
  <c r="AQ29" i="131"/>
  <c r="AQ28" i="131"/>
  <c r="AQ27" i="131"/>
  <c r="AQ26" i="131"/>
  <c r="AQ25" i="131"/>
  <c r="AQ24" i="131"/>
  <c r="AQ23" i="131"/>
  <c r="AQ22" i="131"/>
  <c r="AQ21" i="131"/>
  <c r="AQ20" i="131"/>
  <c r="AQ19" i="131"/>
  <c r="AQ18" i="131"/>
  <c r="AQ17" i="131"/>
  <c r="AQ16" i="131"/>
  <c r="AQ15" i="131"/>
  <c r="AQ14" i="131"/>
  <c r="AQ13" i="131"/>
  <c r="AQ12" i="131"/>
  <c r="AQ11" i="131"/>
  <c r="BU5" i="131"/>
  <c r="AA11" i="81" s="1"/>
  <c r="BS5" i="131"/>
  <c r="Y11" i="81" s="1"/>
  <c r="BL5" i="131"/>
  <c r="R11" i="81" s="1"/>
  <c r="BK5" i="131"/>
  <c r="Q11" i="81" s="1"/>
  <c r="BH5" i="131"/>
  <c r="N11" i="81" s="1"/>
  <c r="BG5" i="131"/>
  <c r="M11" i="81" s="1"/>
  <c r="BF5" i="131"/>
  <c r="BD5" i="131"/>
  <c r="J11" i="81" s="1"/>
  <c r="BC5" i="131"/>
  <c r="I11" i="81" s="1"/>
  <c r="AX5" i="131"/>
  <c r="D11" i="81" s="1"/>
  <c r="AW5" i="131"/>
  <c r="C11" i="81" s="1"/>
  <c r="AV5" i="131"/>
  <c r="B11" i="81" s="1"/>
  <c r="BB5" i="136" l="1"/>
  <c r="H16" i="81" s="1"/>
  <c r="BL5" i="136"/>
  <c r="R16" i="81" s="1"/>
  <c r="BN5" i="136"/>
  <c r="T16" i="81" s="1"/>
  <c r="BK5" i="133"/>
  <c r="Q13" i="81" s="1"/>
  <c r="AZ5" i="133"/>
  <c r="F13" i="81" s="1"/>
  <c r="BB5" i="133"/>
  <c r="H13" i="81" s="1"/>
  <c r="BA5" i="133"/>
  <c r="G13" i="81" s="1"/>
  <c r="AY5" i="133"/>
  <c r="E13" i="81" s="1"/>
  <c r="BL5" i="133"/>
  <c r="R13" i="81" s="1"/>
  <c r="BM5" i="133"/>
  <c r="S13" i="81" s="1"/>
  <c r="BN5" i="133"/>
  <c r="T13" i="81" s="1"/>
  <c r="BN5" i="140"/>
  <c r="T20" i="81" s="1"/>
  <c r="BK5" i="140"/>
  <c r="Q20" i="81" s="1"/>
  <c r="BA5" i="140"/>
  <c r="G20" i="81" s="1"/>
  <c r="AZ5" i="140"/>
  <c r="F20" i="81" s="1"/>
  <c r="AY5" i="140"/>
  <c r="E20" i="81" s="1"/>
  <c r="BL5" i="140"/>
  <c r="R20" i="81" s="1"/>
  <c r="BB5" i="140"/>
  <c r="H20" i="81" s="1"/>
  <c r="BN5" i="132"/>
  <c r="T12" i="81" s="1"/>
  <c r="BM5" i="132"/>
  <c r="S12" i="81" s="1"/>
  <c r="BA5" i="132"/>
  <c r="G12" i="81" s="1"/>
  <c r="AY5" i="148"/>
  <c r="E28" i="81" s="1"/>
  <c r="BB5" i="148"/>
  <c r="H28" i="81" s="1"/>
  <c r="BA5" i="148"/>
  <c r="G28" i="81" s="1"/>
  <c r="AZ5" i="148"/>
  <c r="F28" i="81" s="1"/>
  <c r="BL5" i="148"/>
  <c r="R28" i="81" s="1"/>
  <c r="BK5" i="148"/>
  <c r="Q28" i="81" s="1"/>
  <c r="BN5" i="148"/>
  <c r="T28" i="81" s="1"/>
  <c r="AZ5" i="157"/>
  <c r="F37" i="81" s="1"/>
  <c r="BM5" i="157"/>
  <c r="S37" i="81" s="1"/>
  <c r="BB5" i="157"/>
  <c r="H37" i="81" s="1"/>
  <c r="BA5" i="157"/>
  <c r="G37" i="81" s="1"/>
  <c r="AY5" i="157"/>
  <c r="E37" i="81" s="1"/>
  <c r="BN5" i="157"/>
  <c r="T37" i="81" s="1"/>
  <c r="BN5" i="156"/>
  <c r="T36" i="81" s="1"/>
  <c r="AZ5" i="156"/>
  <c r="F36" i="81" s="1"/>
  <c r="BA5" i="156"/>
  <c r="G36" i="81" s="1"/>
  <c r="BL5" i="156"/>
  <c r="R36" i="81" s="1"/>
  <c r="BB5" i="156"/>
  <c r="H36" i="81" s="1"/>
  <c r="BN5" i="137"/>
  <c r="T17" i="81" s="1"/>
  <c r="BM5" i="137"/>
  <c r="S17" i="81" s="1"/>
  <c r="BL5" i="137"/>
  <c r="R17" i="81" s="1"/>
  <c r="BB5" i="137"/>
  <c r="H17" i="81" s="1"/>
  <c r="AZ5" i="137"/>
  <c r="F17" i="81" s="1"/>
  <c r="AZ5" i="144"/>
  <c r="F24" i="81" s="1"/>
  <c r="AY5" i="144"/>
  <c r="E24" i="81" s="1"/>
  <c r="BB5" i="144"/>
  <c r="H24" i="81" s="1"/>
  <c r="BA5" i="144"/>
  <c r="G24" i="81" s="1"/>
  <c r="BL5" i="145"/>
  <c r="R25" i="81" s="1"/>
  <c r="AY5" i="145"/>
  <c r="E25" i="81" s="1"/>
  <c r="BL5" i="141"/>
  <c r="R21" i="81" s="1"/>
  <c r="BM5" i="141"/>
  <c r="S21" i="81" s="1"/>
  <c r="BL5" i="149"/>
  <c r="R29" i="81" s="1"/>
  <c r="BL5" i="158"/>
  <c r="R38" i="81" s="1"/>
  <c r="BM5" i="131"/>
  <c r="S11" i="81" s="1"/>
  <c r="AY5" i="131"/>
  <c r="E11" i="81" s="1"/>
  <c r="BB5" i="131"/>
  <c r="H11" i="81" s="1"/>
  <c r="BA5" i="131"/>
  <c r="G11" i="81" s="1"/>
  <c r="AZ5" i="131"/>
  <c r="F11" i="81" s="1"/>
  <c r="BN5" i="131"/>
  <c r="T11" i="81" s="1"/>
  <c r="BA5" i="135"/>
  <c r="G15" i="81" s="1"/>
  <c r="BK5" i="135"/>
  <c r="Q15" i="81" s="1"/>
  <c r="BL5" i="139"/>
  <c r="R19" i="81" s="1"/>
  <c r="AY5" i="141"/>
  <c r="E21" i="81" s="1"/>
  <c r="BN5" i="143"/>
  <c r="T23" i="81" s="1"/>
  <c r="BA5" i="143"/>
  <c r="G23" i="81" s="1"/>
  <c r="BB5" i="143"/>
  <c r="H23" i="81" s="1"/>
  <c r="AZ5" i="143"/>
  <c r="F23" i="81" s="1"/>
  <c r="BB5" i="155"/>
  <c r="H35" i="81" s="1"/>
  <c r="BA5" i="155"/>
  <c r="G35" i="81" s="1"/>
  <c r="BM5" i="139"/>
  <c r="S19" i="81" s="1"/>
  <c r="AZ5" i="141"/>
  <c r="F21" i="81" s="1"/>
  <c r="AZ5" i="145"/>
  <c r="F25" i="81" s="1"/>
  <c r="AZ5" i="149"/>
  <c r="F29" i="81" s="1"/>
  <c r="BM5" i="151"/>
  <c r="S31" i="81" s="1"/>
  <c r="BB5" i="151"/>
  <c r="H31" i="81" s="1"/>
  <c r="BA5" i="151"/>
  <c r="G31" i="81" s="1"/>
  <c r="AZ5" i="151"/>
  <c r="F31" i="81" s="1"/>
  <c r="BM5" i="155"/>
  <c r="S35" i="81" s="1"/>
  <c r="AY5" i="158"/>
  <c r="E38" i="81" s="1"/>
  <c r="BN5" i="139"/>
  <c r="T19" i="81" s="1"/>
  <c r="BB5" i="141"/>
  <c r="H21" i="81" s="1"/>
  <c r="BA5" i="145"/>
  <c r="G25" i="81" s="1"/>
  <c r="BA5" i="149"/>
  <c r="G29" i="81" s="1"/>
  <c r="AY5" i="153"/>
  <c r="E33" i="81" s="1"/>
  <c r="BN5" i="155"/>
  <c r="T35" i="81" s="1"/>
  <c r="AZ5" i="158"/>
  <c r="F38" i="81" s="1"/>
  <c r="BK5" i="136"/>
  <c r="Q16" i="81" s="1"/>
  <c r="BA5" i="136"/>
  <c r="G16" i="81" s="1"/>
  <c r="AZ5" i="136"/>
  <c r="F16" i="81" s="1"/>
  <c r="AY5" i="136"/>
  <c r="E16" i="81" s="1"/>
  <c r="BB5" i="145"/>
  <c r="H25" i="81" s="1"/>
  <c r="BB5" i="149"/>
  <c r="H29" i="81" s="1"/>
  <c r="AZ5" i="153"/>
  <c r="F33" i="81" s="1"/>
  <c r="BA5" i="158"/>
  <c r="G38" i="81" s="1"/>
  <c r="BN5" i="141"/>
  <c r="T21" i="81" s="1"/>
  <c r="BM5" i="149"/>
  <c r="S29" i="81" s="1"/>
  <c r="BM5" i="158"/>
  <c r="S38" i="81" s="1"/>
  <c r="AZ5" i="134"/>
  <c r="F14" i="81" s="1"/>
  <c r="BK5" i="134"/>
  <c r="Q14" i="81" s="1"/>
  <c r="BK5" i="138"/>
  <c r="Q18" i="81" s="1"/>
  <c r="BB5" i="138"/>
  <c r="H18" i="81" s="1"/>
  <c r="BA5" i="146"/>
  <c r="G26" i="81" s="1"/>
  <c r="AZ5" i="146"/>
  <c r="F26" i="81" s="1"/>
  <c r="AY5" i="146"/>
  <c r="E26" i="81" s="1"/>
  <c r="BL5" i="134"/>
  <c r="R14" i="81" s="1"/>
  <c r="BM5" i="146"/>
  <c r="S26" i="81" s="1"/>
  <c r="BM5" i="150"/>
  <c r="S30" i="81" s="1"/>
  <c r="BM5" i="134"/>
  <c r="S14" i="81" s="1"/>
  <c r="BL5" i="142"/>
  <c r="R22" i="81" s="1"/>
  <c r="BN5" i="142"/>
  <c r="T22" i="81" s="1"/>
  <c r="BK5" i="142"/>
  <c r="Q22" i="81" s="1"/>
  <c r="BN5" i="146"/>
  <c r="T26" i="81" s="1"/>
  <c r="BL5" i="150"/>
  <c r="R30" i="81" s="1"/>
  <c r="BK5" i="150"/>
  <c r="Q30" i="81" s="1"/>
  <c r="BM5" i="154"/>
  <c r="S34" i="81" s="1"/>
  <c r="AZ5" i="154"/>
  <c r="F34" i="81" s="1"/>
  <c r="BA5" i="154"/>
  <c r="G34" i="81" s="1"/>
  <c r="AY5" i="154"/>
  <c r="E34" i="81" s="1"/>
  <c r="BB5" i="132"/>
  <c r="H12" i="81" s="1"/>
  <c r="BA5" i="137"/>
  <c r="G17" i="81" s="1"/>
  <c r="Z37" i="83"/>
  <c r="AA37" i="83"/>
  <c r="AB37" i="83"/>
  <c r="Y37" i="83"/>
  <c r="AY5" i="83" s="1"/>
  <c r="E10" i="81" s="1"/>
  <c r="AX5" i="83"/>
  <c r="D10" i="81" s="1"/>
  <c r="AJ37" i="83"/>
  <c r="AQ11" i="83"/>
  <c r="BA5" i="83" l="1"/>
  <c r="G10" i="81" s="1"/>
  <c r="AZ5" i="83"/>
  <c r="F10" i="81" s="1"/>
  <c r="BB5" i="83"/>
  <c r="H10" i="81" s="1"/>
  <c r="AE7" i="57"/>
  <c r="AF7" i="57" s="1"/>
  <c r="AQ30" i="83"/>
  <c r="AQ31" i="83"/>
  <c r="AQ32" i="83"/>
  <c r="AQ33" i="83"/>
  <c r="AQ34" i="83"/>
  <c r="AQ21" i="83"/>
  <c r="AQ26" i="83"/>
  <c r="AQ12" i="83"/>
  <c r="AQ13" i="83"/>
  <c r="AQ14" i="83"/>
  <c r="AQ15" i="83"/>
  <c r="AQ16" i="83"/>
  <c r="AQ17" i="83"/>
  <c r="AQ18" i="83"/>
  <c r="AQ19" i="83"/>
  <c r="AQ20" i="83"/>
  <c r="AQ22" i="83"/>
  <c r="AQ23" i="83"/>
  <c r="AQ24" i="83"/>
  <c r="AQ25" i="83"/>
  <c r="AQ27" i="83"/>
  <c r="AQ28" i="83"/>
  <c r="AQ29" i="83"/>
  <c r="AW5" i="83"/>
  <c r="C10" i="81" s="1"/>
  <c r="AV5" i="83"/>
  <c r="B10" i="81" s="1"/>
  <c r="BJ5" i="83"/>
  <c r="P10" i="81" s="1"/>
  <c r="AE35" i="83"/>
  <c r="BQ5" i="83" s="1"/>
  <c r="W10" i="81" s="1"/>
  <c r="AG7" i="57" l="1"/>
  <c r="AH7" i="57" s="1"/>
  <c r="AI7" i="57" s="1"/>
  <c r="E44" i="81"/>
  <c r="BK5" i="83"/>
  <c r="P44" i="81"/>
  <c r="Q10" i="81" l="1"/>
  <c r="Q44" i="81" s="1"/>
  <c r="AD37" i="83"/>
  <c r="BD5" i="83" s="1"/>
  <c r="J10" i="81" s="1"/>
  <c r="AE37" i="83"/>
  <c r="BE5" i="83" s="1"/>
  <c r="K10" i="81" s="1"/>
  <c r="AF37" i="83"/>
  <c r="BF5" i="83" s="1"/>
  <c r="L10" i="81" s="1"/>
  <c r="AG37" i="83"/>
  <c r="BG5" i="83" s="1"/>
  <c r="M10" i="81" s="1"/>
  <c r="AH37" i="83"/>
  <c r="BH5" i="83" s="1"/>
  <c r="N10" i="81" s="1"/>
  <c r="AI37" i="83"/>
  <c r="BI5" i="83" s="1"/>
  <c r="O10" i="81" s="1"/>
  <c r="AC37" i="83"/>
  <c r="BC5" i="83" s="1"/>
  <c r="I10" i="81" s="1"/>
  <c r="M44" i="81" l="1"/>
  <c r="J44" i="81"/>
  <c r="G44" i="81"/>
  <c r="AJ35" i="83"/>
  <c r="BV5" i="83" s="1"/>
  <c r="AB10" i="81" s="1"/>
  <c r="AI35" i="83"/>
  <c r="BU5" i="83" s="1"/>
  <c r="AA10" i="81" s="1"/>
  <c r="AH35" i="83"/>
  <c r="BT5" i="83" s="1"/>
  <c r="Z10" i="81" s="1"/>
  <c r="AG35" i="83"/>
  <c r="BS5" i="83" s="1"/>
  <c r="Y10" i="81" s="1"/>
  <c r="AF35" i="83"/>
  <c r="BR5" i="83" s="1"/>
  <c r="X10" i="81" s="1"/>
  <c r="AD35" i="83"/>
  <c r="BP5" i="83" s="1"/>
  <c r="V10" i="81" s="1"/>
  <c r="AC35" i="83"/>
  <c r="BO5" i="83" s="1"/>
  <c r="U10" i="81" s="1"/>
  <c r="U44" i="81" l="1"/>
  <c r="Z44" i="81"/>
  <c r="AA44" i="81"/>
  <c r="AB44" i="81"/>
  <c r="Y44" i="81"/>
  <c r="BL5" i="83"/>
  <c r="R10" i="81" s="1"/>
  <c r="BM5" i="83"/>
  <c r="S10" i="81" s="1"/>
  <c r="BN5" i="83"/>
  <c r="T10" i="81" s="1"/>
  <c r="H44" i="81"/>
  <c r="X44" i="81"/>
  <c r="W44" i="81"/>
  <c r="V44" i="81"/>
  <c r="O44" i="81"/>
  <c r="N44" i="81"/>
  <c r="L44" i="81"/>
  <c r="K44" i="81"/>
  <c r="I44" i="81"/>
  <c r="F44" i="81"/>
  <c r="T44" i="81" l="1"/>
  <c r="S44" i="81"/>
  <c r="R44" i="81"/>
  <c r="K45" i="81"/>
  <c r="G45" i="81"/>
  <c r="O45" i="81"/>
  <c r="AE8" i="57"/>
  <c r="AF8" i="57" s="1"/>
  <c r="AG8" i="57" l="1"/>
  <c r="AH8" i="57" s="1"/>
  <c r="AI8" i="57" s="1"/>
</calcChain>
</file>

<file path=xl/sharedStrings.xml><?xml version="1.0" encoding="utf-8"?>
<sst xmlns="http://schemas.openxmlformats.org/spreadsheetml/2006/main" count="8865" uniqueCount="732">
  <si>
    <t>名  称</t>
    <rPh sb="0" eb="4">
      <t>メイショウ</t>
    </rPh>
    <phoneticPr fontId="6"/>
  </si>
  <si>
    <t>管理者名</t>
    <rPh sb="0" eb="4">
      <t>カンリシャメイ</t>
    </rPh>
    <phoneticPr fontId="6"/>
  </si>
  <si>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</si>
  <si>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6"/>
  </si>
  <si>
    <t>実施状況（実施日）</t>
    <rPh sb="0" eb="2">
      <t>ジッシ</t>
    </rPh>
    <rPh sb="2" eb="4">
      <t>ジョウキョウ</t>
    </rPh>
    <rPh sb="5" eb="8">
      <t>ジッシビ</t>
    </rPh>
    <phoneticPr fontId="6"/>
  </si>
  <si>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</si>
  <si>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</si>
  <si>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</si>
  <si>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</si>
  <si>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</si>
  <si>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</si>
  <si>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</si>
  <si>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6"/>
  </si>
  <si>
    <t>代替路の有無</t>
    <rPh sb="0" eb="2">
      <t>ダイガエ</t>
    </rPh>
    <rPh sb="2" eb="3">
      <t>ロ</t>
    </rPh>
    <rPh sb="4" eb="6">
      <t>ウム</t>
    </rPh>
    <phoneticPr fontId="6"/>
  </si>
  <si>
    <t>材質劣化</t>
    <rPh sb="0" eb="2">
      <t>ザイシツ</t>
    </rPh>
    <rPh sb="2" eb="4">
      <t>レッカ</t>
    </rPh>
    <phoneticPr fontId="7"/>
  </si>
  <si>
    <t>漏水</t>
    <rPh sb="0" eb="2">
      <t>ロウスイ</t>
    </rPh>
    <phoneticPr fontId="7"/>
  </si>
  <si>
    <t>外力</t>
    <rPh sb="0" eb="2">
      <t>ガイリョク</t>
    </rPh>
    <phoneticPr fontId="7"/>
  </si>
  <si>
    <t>フリガナ</t>
    <phoneticPr fontId="6"/>
  </si>
  <si>
    <t>路線名</t>
    <phoneticPr fontId="7"/>
  </si>
  <si>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</si>
  <si>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</si>
  <si>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Ⅳ</t>
    <phoneticPr fontId="7"/>
  </si>
  <si>
    <t>Ⅲ</t>
    <phoneticPr fontId="7"/>
  </si>
  <si>
    <t>Ⅱ</t>
    <phoneticPr fontId="7"/>
  </si>
  <si>
    <t>ｍ</t>
    <phoneticPr fontId="7"/>
  </si>
  <si>
    <t>L=</t>
    <phoneticPr fontId="7"/>
  </si>
  <si>
    <t>トンネル延長</t>
    <phoneticPr fontId="7"/>
  </si>
  <si>
    <t>路 線 名</t>
    <rPh sb="0" eb="1">
      <t>ミチ</t>
    </rPh>
    <rPh sb="2" eb="3">
      <t>セン</t>
    </rPh>
    <rPh sb="4" eb="5">
      <t>メイ</t>
    </rPh>
    <phoneticPr fontId="17"/>
  </si>
  <si>
    <t>名　称</t>
    <rPh sb="0" eb="1">
      <t>ナ</t>
    </rPh>
    <rPh sb="2" eb="3">
      <t>ショウ</t>
    </rPh>
    <phoneticPr fontId="7"/>
  </si>
  <si>
    <t>覆工
スパン
番号</t>
    <rPh sb="0" eb="2">
      <t>フッコウ</t>
    </rPh>
    <rPh sb="7" eb="9">
      <t>バンゴウ</t>
    </rPh>
    <phoneticPr fontId="6"/>
  </si>
  <si>
    <t>変状
部位</t>
    <rPh sb="0" eb="2">
      <t>ヘンジョウ</t>
    </rPh>
    <rPh sb="3" eb="5">
      <t>ブイ</t>
    </rPh>
    <phoneticPr fontId="6"/>
  </si>
  <si>
    <t>変状種類</t>
    <rPh sb="0" eb="2">
      <t>ヘンジョウ</t>
    </rPh>
    <rPh sb="2" eb="4">
      <t>シュルイ</t>
    </rPh>
    <phoneticPr fontId="6"/>
  </si>
  <si>
    <t>写真
番号</t>
    <phoneticPr fontId="6"/>
  </si>
  <si>
    <t>管理者名</t>
    <phoneticPr fontId="17"/>
  </si>
  <si>
    <t>フリガナ</t>
    <phoneticPr fontId="17"/>
  </si>
  <si>
    <t>計</t>
    <rPh sb="0" eb="1">
      <t>ケイ</t>
    </rPh>
    <phoneticPr fontId="18"/>
  </si>
  <si>
    <t>Ⅲ</t>
    <phoneticPr fontId="18"/>
  </si>
  <si>
    <t>Ⅳ</t>
    <phoneticPr fontId="18"/>
  </si>
  <si>
    <t>Ⅱb</t>
    <phoneticPr fontId="18"/>
  </si>
  <si>
    <t>Ⅱa</t>
    <phoneticPr fontId="18"/>
  </si>
  <si>
    <t>漏水</t>
    <rPh sb="0" eb="2">
      <t>ロウスイ</t>
    </rPh>
    <phoneticPr fontId="18"/>
  </si>
  <si>
    <t>材質劣化</t>
    <rPh sb="0" eb="2">
      <t>ザイシツ</t>
    </rPh>
    <rPh sb="2" eb="4">
      <t>レッカ</t>
    </rPh>
    <phoneticPr fontId="18"/>
  </si>
  <si>
    <t xml:space="preserve">外力 </t>
    <rPh sb="0" eb="2">
      <t>ガイリョク</t>
    </rPh>
    <phoneticPr fontId="18"/>
  </si>
  <si>
    <t>変状の発生範囲の規模（㎡）</t>
    <rPh sb="0" eb="2">
      <t>ヘンジョウ</t>
    </rPh>
    <rPh sb="3" eb="5">
      <t>ハッセイ</t>
    </rPh>
    <rPh sb="5" eb="7">
      <t>ハンイ</t>
    </rPh>
    <rPh sb="8" eb="10">
      <t>キボ</t>
    </rPh>
    <phoneticPr fontId="18"/>
  </si>
  <si>
    <t>覆工スパン長（ｍ）</t>
    <rPh sb="0" eb="2">
      <t>フッコウ</t>
    </rPh>
    <rPh sb="5" eb="6">
      <t>ナガ</t>
    </rPh>
    <phoneticPr fontId="18"/>
  </si>
  <si>
    <t>変    状    規    模</t>
    <rPh sb="0" eb="1">
      <t>ヘン</t>
    </rPh>
    <rPh sb="5" eb="6">
      <t>ジョウ</t>
    </rPh>
    <rPh sb="10" eb="11">
      <t>キ</t>
    </rPh>
    <rPh sb="15" eb="16">
      <t>ボ</t>
    </rPh>
    <phoneticPr fontId="18"/>
  </si>
  <si>
    <t>変    状    数</t>
    <rPh sb="0" eb="1">
      <t>ヘン</t>
    </rPh>
    <rPh sb="5" eb="6">
      <t>ジョウ</t>
    </rPh>
    <rPh sb="10" eb="11">
      <t>スウ</t>
    </rPh>
    <phoneticPr fontId="18"/>
  </si>
  <si>
    <t>管理者名</t>
    <rPh sb="0" eb="3">
      <t>カンリシャ</t>
    </rPh>
    <rPh sb="3" eb="4">
      <t>メイ</t>
    </rPh>
    <phoneticPr fontId="18"/>
  </si>
  <si>
    <t>名  称</t>
    <rPh sb="0" eb="1">
      <t>ナ</t>
    </rPh>
    <rPh sb="3" eb="4">
      <t>ショウ</t>
    </rPh>
    <phoneticPr fontId="18"/>
  </si>
  <si>
    <t xml:space="preserve"> </t>
    <phoneticPr fontId="18"/>
  </si>
  <si>
    <t>路線名</t>
    <rPh sb="0" eb="2">
      <t>ロセン</t>
    </rPh>
    <rPh sb="2" eb="3">
      <t>メイ</t>
    </rPh>
    <phoneticPr fontId="18"/>
  </si>
  <si>
    <t>フリガナ</t>
    <phoneticPr fontId="18"/>
  </si>
  <si>
    <t>方向転換所</t>
    <rPh sb="0" eb="2">
      <t>ホウコウ</t>
    </rPh>
    <rPh sb="2" eb="4">
      <t>テンカン</t>
    </rPh>
    <rPh sb="4" eb="5">
      <t>ショ</t>
    </rPh>
    <phoneticPr fontId="6"/>
  </si>
  <si>
    <t>トンネル工法</t>
    <rPh sb="4" eb="6">
      <t>コウホウ</t>
    </rPh>
    <phoneticPr fontId="6"/>
  </si>
  <si>
    <t>非常駐車帯</t>
    <rPh sb="0" eb="2">
      <t>ヒジョウ</t>
    </rPh>
    <rPh sb="2" eb="4">
      <t>チュウシャ</t>
    </rPh>
    <rPh sb="4" eb="5">
      <t>タイ</t>
    </rPh>
    <phoneticPr fontId="6"/>
  </si>
  <si>
    <t>その他</t>
    <rPh sb="2" eb="3">
      <t>タ</t>
    </rPh>
    <phoneticPr fontId="7"/>
  </si>
  <si>
    <t>終点側ｸﾛｿｲﾄﾞ</t>
    <rPh sb="0" eb="2">
      <t>シュウテン</t>
    </rPh>
    <rPh sb="2" eb="3">
      <t>ガワ</t>
    </rPh>
    <phoneticPr fontId="6"/>
  </si>
  <si>
    <t>曲線半径</t>
    <rPh sb="0" eb="2">
      <t>キョクセン</t>
    </rPh>
    <rPh sb="2" eb="4">
      <t>ハンケイ</t>
    </rPh>
    <phoneticPr fontId="6"/>
  </si>
  <si>
    <t>起点側ｸﾛｿｲﾄﾞ</t>
    <rPh sb="0" eb="2">
      <t>キテン</t>
    </rPh>
    <rPh sb="2" eb="3">
      <t>ガワ</t>
    </rPh>
    <phoneticPr fontId="6"/>
  </si>
  <si>
    <t>区間長</t>
    <rPh sb="0" eb="3">
      <t>クカンチョウ</t>
    </rPh>
    <phoneticPr fontId="6"/>
  </si>
  <si>
    <t>曲線区間</t>
    <rPh sb="0" eb="2">
      <t>キョクセン</t>
    </rPh>
    <rPh sb="2" eb="4">
      <t>クカン</t>
    </rPh>
    <phoneticPr fontId="6"/>
  </si>
  <si>
    <t>更新年次</t>
    <rPh sb="0" eb="2">
      <t>コウシン</t>
    </rPh>
    <rPh sb="2" eb="4">
      <t>ネンジ</t>
    </rPh>
    <phoneticPr fontId="6"/>
  </si>
  <si>
    <t>管理者名</t>
    <rPh sb="0" eb="2">
      <t>カンリ</t>
    </rPh>
    <rPh sb="2" eb="3">
      <t>シャ</t>
    </rPh>
    <rPh sb="3" eb="4">
      <t>メイ</t>
    </rPh>
    <phoneticPr fontId="6"/>
  </si>
  <si>
    <t>寸　法</t>
    <rPh sb="0" eb="1">
      <t>スン</t>
    </rPh>
    <rPh sb="2" eb="3">
      <t>ホウ</t>
    </rPh>
    <phoneticPr fontId="6"/>
  </si>
  <si>
    <t>種　類</t>
    <rPh sb="0" eb="1">
      <t>タネ</t>
    </rPh>
    <rPh sb="2" eb="3">
      <t>タグイ</t>
    </rPh>
    <phoneticPr fontId="6"/>
  </si>
  <si>
    <t>占用物件</t>
    <rPh sb="0" eb="2">
      <t>センヨウ</t>
    </rPh>
    <rPh sb="2" eb="4">
      <t>ブッケン</t>
    </rPh>
    <phoneticPr fontId="6"/>
  </si>
  <si>
    <t>直線区間長</t>
    <rPh sb="0" eb="2">
      <t>チョクセン</t>
    </rPh>
    <rPh sb="2" eb="4">
      <t>クカン</t>
    </rPh>
    <rPh sb="4" eb="5">
      <t>チョウ</t>
    </rPh>
    <phoneticPr fontId="6"/>
  </si>
  <si>
    <t>線　形</t>
    <rPh sb="0" eb="1">
      <t>セン</t>
    </rPh>
    <rPh sb="2" eb="3">
      <t>カタチ</t>
    </rPh>
    <phoneticPr fontId="6"/>
  </si>
  <si>
    <t>水噴霧設備</t>
    <rPh sb="0" eb="1">
      <t>ミズ</t>
    </rPh>
    <rPh sb="1" eb="3">
      <t>フンム</t>
    </rPh>
    <rPh sb="3" eb="5">
      <t>セツビ</t>
    </rPh>
    <phoneticPr fontId="6"/>
  </si>
  <si>
    <t>cm</t>
    <phoneticPr fontId="6" type="Hiragana"/>
  </si>
  <si>
    <t>インバート</t>
    <phoneticPr fontId="6"/>
  </si>
  <si>
    <t>縦断勾配</t>
    <rPh sb="0" eb="2">
      <t>ジュウダン</t>
    </rPh>
    <rPh sb="2" eb="4">
      <t>コウバイ</t>
    </rPh>
    <phoneticPr fontId="6"/>
  </si>
  <si>
    <t>無線通信補助設備</t>
    <rPh sb="0" eb="2">
      <t>ムセン</t>
    </rPh>
    <rPh sb="2" eb="4">
      <t>ツウシン</t>
    </rPh>
    <rPh sb="4" eb="6">
      <t>ホジョ</t>
    </rPh>
    <rPh sb="6" eb="8">
      <t>セツビ</t>
    </rPh>
    <phoneticPr fontId="6"/>
  </si>
  <si>
    <t>側　壁</t>
    <rPh sb="0" eb="1">
      <t>ガワ</t>
    </rPh>
    <rPh sb="2" eb="3">
      <t>カベ</t>
    </rPh>
    <phoneticPr fontId="6"/>
  </si>
  <si>
    <t>m</t>
  </si>
  <si>
    <t>有効高</t>
    <rPh sb="0" eb="1">
      <t>ユウ</t>
    </rPh>
    <rPh sb="1" eb="2">
      <t>コウ</t>
    </rPh>
    <rPh sb="2" eb="3">
      <t>タカ</t>
    </rPh>
    <phoneticPr fontId="6"/>
  </si>
  <si>
    <t>その他の設備</t>
    <rPh sb="2" eb="3">
      <t>タ</t>
    </rPh>
    <rPh sb="4" eb="5">
      <t>セツ</t>
    </rPh>
    <rPh sb="5" eb="6">
      <t>ビ</t>
    </rPh>
    <phoneticPr fontId="6"/>
  </si>
  <si>
    <t>アーチ</t>
    <phoneticPr fontId="6"/>
  </si>
  <si>
    <t>半径</t>
    <rPh sb="0" eb="2">
      <t>ハンケイ</t>
    </rPh>
    <phoneticPr fontId="6"/>
  </si>
  <si>
    <t>中央高</t>
    <rPh sb="0" eb="1">
      <t>ナカ</t>
    </rPh>
    <rPh sb="1" eb="2">
      <t>ヒサシ</t>
    </rPh>
    <rPh sb="2" eb="3">
      <t>ダカ</t>
    </rPh>
    <phoneticPr fontId="6"/>
  </si>
  <si>
    <t>排煙設備</t>
    <rPh sb="0" eb="2">
      <t>ハイエン</t>
    </rPh>
    <rPh sb="2" eb="4">
      <t>セツビ</t>
    </rPh>
    <phoneticPr fontId="8"/>
  </si>
  <si>
    <t>建築限界高</t>
    <rPh sb="0" eb="2">
      <t>ケンチク</t>
    </rPh>
    <rPh sb="2" eb="4">
      <t>ゲンカイ</t>
    </rPh>
    <rPh sb="4" eb="5">
      <t>タカ</t>
    </rPh>
    <phoneticPr fontId="6"/>
  </si>
  <si>
    <t>高さ</t>
    <rPh sb="0" eb="1">
      <t>タカ</t>
    </rPh>
    <phoneticPr fontId="6"/>
  </si>
  <si>
    <t>避難通路</t>
    <rPh sb="0" eb="2">
      <t>ヒナン</t>
    </rPh>
    <rPh sb="2" eb="4">
      <t>ツウロ</t>
    </rPh>
    <phoneticPr fontId="6"/>
  </si>
  <si>
    <t>吸音板</t>
    <rPh sb="0" eb="3">
      <t>キュウオンバン</t>
    </rPh>
    <phoneticPr fontId="6"/>
  </si>
  <si>
    <t>歩道等幅</t>
    <rPh sb="0" eb="1">
      <t>ホ</t>
    </rPh>
    <rPh sb="1" eb="2">
      <t>ミチ</t>
    </rPh>
    <rPh sb="2" eb="3">
      <t>トウ</t>
    </rPh>
    <rPh sb="3" eb="4">
      <t>ハバ</t>
    </rPh>
    <phoneticPr fontId="6"/>
  </si>
  <si>
    <t>避難情報提供設備</t>
    <rPh sb="0" eb="4">
      <t>ヒナンジョウホウ</t>
    </rPh>
    <rPh sb="4" eb="6">
      <t>テイキョウ</t>
    </rPh>
    <rPh sb="6" eb="8">
      <t>セツビ</t>
    </rPh>
    <phoneticPr fontId="6"/>
  </si>
  <si>
    <t>警報表示板</t>
    <rPh sb="0" eb="2">
      <t>ケイホウ</t>
    </rPh>
    <rPh sb="2" eb="5">
      <t>ヒョウジバン</t>
    </rPh>
    <phoneticPr fontId="6"/>
  </si>
  <si>
    <t>避難誘導設備</t>
    <rPh sb="0" eb="2">
      <t>ヒナン</t>
    </rPh>
    <rPh sb="2" eb="4">
      <t>ユウドウ</t>
    </rPh>
    <rPh sb="4" eb="5">
      <t>セツ</t>
    </rPh>
    <rPh sb="5" eb="6">
      <t>ビ</t>
    </rPh>
    <phoneticPr fontId="6"/>
  </si>
  <si>
    <t>標識</t>
    <rPh sb="0" eb="2">
      <t>ヒョウシキ</t>
    </rPh>
    <phoneticPr fontId="6"/>
  </si>
  <si>
    <t>竣工巻厚</t>
    <rPh sb="0" eb="2">
      <t>シュンコウ</t>
    </rPh>
    <rPh sb="2" eb="3">
      <t>マ</t>
    </rPh>
    <rPh sb="3" eb="4">
      <t>アツ</t>
    </rPh>
    <phoneticPr fontId="6"/>
  </si>
  <si>
    <t>車 道 幅</t>
    <rPh sb="0" eb="1">
      <t>クルマ</t>
    </rPh>
    <rPh sb="2" eb="3">
      <t>ミチ</t>
    </rPh>
    <rPh sb="4" eb="5">
      <t>ハバ</t>
    </rPh>
    <phoneticPr fontId="6"/>
  </si>
  <si>
    <t>幅　員</t>
    <rPh sb="0" eb="1">
      <t>ハバ</t>
    </rPh>
    <rPh sb="2" eb="3">
      <t>イン</t>
    </rPh>
    <phoneticPr fontId="6"/>
  </si>
  <si>
    <t>換気</t>
    <rPh sb="0" eb="2">
      <t>カンキ</t>
    </rPh>
    <phoneticPr fontId="6"/>
  </si>
  <si>
    <t>m</t>
    <phoneticPr fontId="6" type="Hiragana"/>
  </si>
  <si>
    <t>延長</t>
    <rPh sb="0" eb="2">
      <t>エンチョウ</t>
    </rPh>
    <phoneticPr fontId="6"/>
  </si>
  <si>
    <t>道 路 幅</t>
    <rPh sb="0" eb="1">
      <t>ミチ</t>
    </rPh>
    <rPh sb="2" eb="3">
      <t>ミチ</t>
    </rPh>
    <rPh sb="4" eb="5">
      <t>ハバ</t>
    </rPh>
    <phoneticPr fontId="6"/>
  </si>
  <si>
    <t>消 火 器</t>
    <rPh sb="0" eb="1">
      <t>ケ</t>
    </rPh>
    <rPh sb="2" eb="3">
      <t>ヒ</t>
    </rPh>
    <rPh sb="4" eb="5">
      <t>ウツワ</t>
    </rPh>
    <phoneticPr fontId="6"/>
  </si>
  <si>
    <t>消火設備</t>
    <rPh sb="0" eb="2">
      <t>ショウカ</t>
    </rPh>
    <rPh sb="2" eb="4">
      <t>セツビ</t>
    </rPh>
    <phoneticPr fontId="6"/>
  </si>
  <si>
    <t>照明</t>
    <rPh sb="0" eb="2">
      <t>ショウメイ</t>
    </rPh>
    <phoneticPr fontId="6"/>
  </si>
  <si>
    <t>道路附属物等</t>
    <rPh sb="0" eb="2">
      <t>ドウロ</t>
    </rPh>
    <rPh sb="2" eb="4">
      <t>フゾク</t>
    </rPh>
    <rPh sb="4" eb="5">
      <t>ブツ</t>
    </rPh>
    <rPh sb="5" eb="6">
      <t>トウ</t>
    </rPh>
    <phoneticPr fontId="6"/>
  </si>
  <si>
    <t>形式</t>
    <rPh sb="0" eb="2">
      <t>ケイシキ</t>
    </rPh>
    <phoneticPr fontId="6"/>
  </si>
  <si>
    <t>終点</t>
    <rPh sb="0" eb="2">
      <t>シュウテン</t>
    </rPh>
    <phoneticPr fontId="6"/>
  </si>
  <si>
    <t>台/日</t>
  </si>
  <si>
    <t>交 通 量</t>
    <rPh sb="0" eb="1">
      <t>コウ</t>
    </rPh>
    <rPh sb="2" eb="3">
      <t>ツウ</t>
    </rPh>
    <rPh sb="4" eb="5">
      <t>リョウ</t>
    </rPh>
    <phoneticPr fontId="6"/>
  </si>
  <si>
    <t>個数</t>
    <rPh sb="0" eb="2">
      <t>コスウ</t>
    </rPh>
    <phoneticPr fontId="6"/>
  </si>
  <si>
    <t>種別・方式</t>
    <rPh sb="0" eb="2">
      <t>シュベツ</t>
    </rPh>
    <rPh sb="3" eb="5">
      <t>ホウシキ</t>
    </rPh>
    <phoneticPr fontId="6"/>
  </si>
  <si>
    <t>施設</t>
    <rPh sb="0" eb="2">
      <t>シセツ</t>
    </rPh>
    <phoneticPr fontId="6"/>
  </si>
  <si>
    <t>内空断面積</t>
    <rPh sb="0" eb="1">
      <t>ナイ</t>
    </rPh>
    <rPh sb="1" eb="2">
      <t>クウ</t>
    </rPh>
    <rPh sb="2" eb="5">
      <t>ダンメンセキ</t>
    </rPh>
    <phoneticPr fontId="6"/>
  </si>
  <si>
    <t>起点</t>
    <rPh sb="0" eb="2">
      <t>キテン</t>
    </rPh>
    <phoneticPr fontId="6"/>
  </si>
  <si>
    <t>坑門</t>
    <rPh sb="0" eb="2">
      <t>コウモン</t>
    </rPh>
    <phoneticPr fontId="6"/>
  </si>
  <si>
    <t>土かぶり</t>
    <rPh sb="0" eb="1">
      <t>ツチ</t>
    </rPh>
    <phoneticPr fontId="6"/>
  </si>
  <si>
    <t>非常警報設備</t>
    <rPh sb="0" eb="2">
      <t>ヒジョウ</t>
    </rPh>
    <rPh sb="2" eb="4">
      <t>ケイホウ</t>
    </rPh>
    <rPh sb="4" eb="6">
      <t>セツビ</t>
    </rPh>
    <phoneticPr fontId="6"/>
  </si>
  <si>
    <t>警報設備</t>
    <rPh sb="0" eb="2">
      <t>ケイホウ</t>
    </rPh>
    <rPh sb="2" eb="4">
      <t>セツビ</t>
    </rPh>
    <phoneticPr fontId="6"/>
  </si>
  <si>
    <t>種　別</t>
    <rPh sb="0" eb="1">
      <t>タネ</t>
    </rPh>
    <rPh sb="2" eb="3">
      <t>ベツ</t>
    </rPh>
    <phoneticPr fontId="6"/>
  </si>
  <si>
    <t>排水</t>
    <rPh sb="0" eb="2">
      <t>ハイスイ</t>
    </rPh>
    <phoneticPr fontId="6"/>
  </si>
  <si>
    <t>天井板種類</t>
    <rPh sb="0" eb="2">
      <t>テンジョウ</t>
    </rPh>
    <rPh sb="2" eb="3">
      <t>バン</t>
    </rPh>
    <rPh sb="3" eb="5">
      <t>シュルイ</t>
    </rPh>
    <phoneticPr fontId="6"/>
  </si>
  <si>
    <t>一般有料区分</t>
    <rPh sb="0" eb="2">
      <t>イッパン</t>
    </rPh>
    <rPh sb="2" eb="4">
      <t>ユウリョウ</t>
    </rPh>
    <rPh sb="4" eb="6">
      <t>クブン</t>
    </rPh>
    <phoneticPr fontId="6"/>
  </si>
  <si>
    <t>自動通報設備</t>
    <rPh sb="0" eb="2">
      <t>ジドウ</t>
    </rPh>
    <rPh sb="2" eb="4">
      <t>ツウホウ</t>
    </rPh>
    <rPh sb="4" eb="6">
      <t>セツビ</t>
    </rPh>
    <phoneticPr fontId="6"/>
  </si>
  <si>
    <t>内装種類</t>
    <rPh sb="0" eb="2">
      <t>ナイソウ</t>
    </rPh>
    <rPh sb="2" eb="4">
      <t>シュルイ</t>
    </rPh>
    <phoneticPr fontId="6"/>
  </si>
  <si>
    <t>経度</t>
    <rPh sb="0" eb="2">
      <t>けいど</t>
    </rPh>
    <phoneticPr fontId="6" type="Hiragana"/>
  </si>
  <si>
    <t>操作型通報設備</t>
    <rPh sb="0" eb="2">
      <t>ソウサ</t>
    </rPh>
    <rPh sb="2" eb="3">
      <t>ガタ</t>
    </rPh>
    <rPh sb="3" eb="5">
      <t>ツウホウ</t>
    </rPh>
    <rPh sb="5" eb="7">
      <t>セツビ</t>
    </rPh>
    <phoneticPr fontId="6"/>
  </si>
  <si>
    <t>面　積</t>
    <rPh sb="0" eb="1">
      <t>メン</t>
    </rPh>
    <rPh sb="2" eb="3">
      <t>セキ</t>
    </rPh>
    <phoneticPr fontId="6"/>
  </si>
  <si>
    <t>緯度</t>
    <rPh sb="0" eb="2">
      <t>いど</t>
    </rPh>
    <phoneticPr fontId="6" type="Hiragana"/>
  </si>
  <si>
    <t>通報設備</t>
    <rPh sb="0" eb="2">
      <t>ツウホウ</t>
    </rPh>
    <rPh sb="2" eb="4">
      <t>セツビ</t>
    </rPh>
    <phoneticPr fontId="6"/>
  </si>
  <si>
    <t>厚　さ</t>
    <rPh sb="0" eb="1">
      <t>アツ</t>
    </rPh>
    <phoneticPr fontId="6"/>
  </si>
  <si>
    <t>供用年月日</t>
    <rPh sb="0" eb="2">
      <t>キョウヨウ</t>
    </rPh>
    <rPh sb="2" eb="5">
      <t>ネンガッピ</t>
    </rPh>
    <phoneticPr fontId="7"/>
  </si>
  <si>
    <t>更新年度</t>
    <rPh sb="0" eb="2">
      <t>こうしん</t>
    </rPh>
    <rPh sb="2" eb="4">
      <t>ねんど</t>
    </rPh>
    <phoneticPr fontId="6" type="Hiragana"/>
  </si>
  <si>
    <t>型式</t>
    <rPh sb="0" eb="2">
      <t>ケイシキ</t>
    </rPh>
    <phoneticPr fontId="6"/>
  </si>
  <si>
    <t>施設の内訳</t>
    <rPh sb="0" eb="2">
      <t>シセツ</t>
    </rPh>
    <rPh sb="3" eb="5">
      <t>ウチワケ</t>
    </rPh>
    <phoneticPr fontId="6"/>
  </si>
  <si>
    <t>トンネル非常用施設</t>
    <rPh sb="4" eb="7">
      <t>ヒジョウヨウ</t>
    </rPh>
    <rPh sb="7" eb="9">
      <t>シセツ</t>
    </rPh>
    <phoneticPr fontId="6"/>
  </si>
  <si>
    <t>舗装</t>
    <rPh sb="0" eb="2">
      <t>ホソウ</t>
    </rPh>
    <phoneticPr fontId="6"/>
  </si>
  <si>
    <t>完成年月日</t>
    <rPh sb="0" eb="2">
      <t>カンセイ</t>
    </rPh>
    <rPh sb="2" eb="5">
      <t>ネンガッピ</t>
    </rPh>
    <phoneticPr fontId="7"/>
  </si>
  <si>
    <t>作成年月日</t>
    <rPh sb="0" eb="2">
      <t>サクセイ</t>
    </rPh>
    <rPh sb="2" eb="5">
      <t>ネンガッピ</t>
    </rPh>
    <phoneticPr fontId="7"/>
  </si>
  <si>
    <t>作成者</t>
    <rPh sb="0" eb="3">
      <t>サクセイシャ</t>
    </rPh>
    <phoneticPr fontId="7"/>
  </si>
  <si>
    <t>代替路の有無</t>
  </si>
  <si>
    <t>緊急輸送道路</t>
  </si>
  <si>
    <t>(m)</t>
    <phoneticPr fontId="6"/>
  </si>
  <si>
    <t>(m)</t>
    <phoneticPr fontId="6"/>
  </si>
  <si>
    <t>(m)</t>
    <phoneticPr fontId="6"/>
  </si>
  <si>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</si>
  <si>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</si>
  <si>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</si>
  <si>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</si>
  <si>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</si>
  <si>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</si>
  <si>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</si>
  <si>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</si>
  <si>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</si>
  <si>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6"/>
  </si>
  <si>
    <t>終点側</t>
    <rPh sb="0" eb="2">
      <t>シュウテン</t>
    </rPh>
    <rPh sb="2" eb="3">
      <t>ガワ</t>
    </rPh>
    <phoneticPr fontId="6"/>
  </si>
  <si>
    <t>起点側</t>
    <rPh sb="0" eb="2">
      <t>キテン</t>
    </rPh>
    <rPh sb="2" eb="3">
      <t>ガワ</t>
    </rPh>
    <phoneticPr fontId="6"/>
  </si>
  <si>
    <t>その他附属物等</t>
    <rPh sb="2" eb="3">
      <t>タ</t>
    </rPh>
    <rPh sb="3" eb="6">
      <t>フゾクブツ</t>
    </rPh>
    <rPh sb="6" eb="7">
      <t>トウ</t>
    </rPh>
    <phoneticPr fontId="7"/>
  </si>
  <si>
    <t>換気施設</t>
    <rPh sb="0" eb="2">
      <t>カンキ</t>
    </rPh>
    <rPh sb="2" eb="4">
      <t>シセツ</t>
    </rPh>
    <phoneticPr fontId="6"/>
  </si>
  <si>
    <t>非常用施設</t>
    <rPh sb="0" eb="3">
      <t>ヒジョウヨウ</t>
    </rPh>
    <rPh sb="3" eb="5">
      <t>シセツ</t>
    </rPh>
    <phoneticPr fontId="6"/>
  </si>
  <si>
    <t>照明施設</t>
    <rPh sb="0" eb="2">
      <t>ショウメイ</t>
    </rPh>
    <rPh sb="2" eb="4">
      <t>シセツ</t>
    </rPh>
    <phoneticPr fontId="6"/>
  </si>
  <si>
    <t>トンネル本体工</t>
    <rPh sb="4" eb="7">
      <t>ホンタイコウ</t>
    </rPh>
    <phoneticPr fontId="6"/>
  </si>
  <si>
    <t>追加距離</t>
    <rPh sb="0" eb="1">
      <t>ツイカ</t>
    </rPh>
    <rPh sb="1" eb="3">
      <t>キョリ</t>
    </rPh>
    <phoneticPr fontId="6"/>
  </si>
  <si>
    <t>ｽﾊﾟﾝ長</t>
    <rPh sb="4" eb="5">
      <t>チョウ</t>
    </rPh>
    <phoneticPr fontId="6"/>
  </si>
  <si>
    <t>覆工
ｽﾊﾟﾝ
番号</t>
    <rPh sb="0" eb="2">
      <t>フッコウ</t>
    </rPh>
    <rPh sb="8" eb="10">
      <t>バンゴウ</t>
    </rPh>
    <phoneticPr fontId="6"/>
  </si>
  <si>
    <t>路線名</t>
    <phoneticPr fontId="7"/>
  </si>
  <si>
    <t>フリガナ</t>
    <phoneticPr fontId="6"/>
  </si>
  <si>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</si>
  <si>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6"/>
  </si>
  <si>
    <t>実施</t>
    <rPh sb="0" eb="2">
      <t>ジッシ</t>
    </rPh>
    <phoneticPr fontId="6"/>
  </si>
  <si>
    <t>変状区分</t>
    <rPh sb="0" eb="2">
      <t>ヘンジョウ</t>
    </rPh>
    <rPh sb="2" eb="4">
      <t>クブン</t>
    </rPh>
    <phoneticPr fontId="6"/>
  </si>
  <si>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</si>
  <si>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</si>
  <si>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6"/>
  </si>
  <si>
    <t>措置履歴</t>
    <rPh sb="0" eb="2">
      <t>ソチ</t>
    </rPh>
    <rPh sb="2" eb="4">
      <t>リレキ</t>
    </rPh>
    <phoneticPr fontId="6"/>
  </si>
  <si>
    <t>変  状  の  内  容</t>
    <rPh sb="0" eb="1">
      <t>ヘン</t>
    </rPh>
    <rPh sb="3" eb="4">
      <t>ジョウ</t>
    </rPh>
    <rPh sb="9" eb="10">
      <t>ウチ</t>
    </rPh>
    <rPh sb="12" eb="13">
      <t>カタチ</t>
    </rPh>
    <phoneticPr fontId="6"/>
  </si>
  <si>
    <t>変状部位</t>
    <rPh sb="0" eb="2">
      <t>ヘンジョウ</t>
    </rPh>
    <rPh sb="2" eb="4">
      <t>ブイ</t>
    </rPh>
    <phoneticPr fontId="6"/>
  </si>
  <si>
    <t>距離
（m）</t>
    <rPh sb="0" eb="2">
      <t>キョリ</t>
    </rPh>
    <phoneticPr fontId="6"/>
  </si>
  <si>
    <t>変状
番号</t>
    <rPh sb="0" eb="2">
      <t>ヘンジョウ</t>
    </rPh>
    <rPh sb="3" eb="5">
      <t>バンゴウ</t>
    </rPh>
    <phoneticPr fontId="6"/>
  </si>
  <si>
    <t>異常の発生範囲の規模</t>
    <rPh sb="0" eb="2">
      <t>イジョウ</t>
    </rPh>
    <rPh sb="3" eb="5">
      <t>ハッセイ</t>
    </rPh>
    <rPh sb="5" eb="7">
      <t>ハンイ</t>
    </rPh>
    <rPh sb="8" eb="10">
      <t>キボ</t>
    </rPh>
    <phoneticPr fontId="6"/>
  </si>
  <si>
    <t>異常種類</t>
    <rPh sb="0" eb="2">
      <t>イジョウ</t>
    </rPh>
    <rPh sb="2" eb="4">
      <t>シュルイ</t>
    </rPh>
    <phoneticPr fontId="6"/>
  </si>
  <si>
    <t>異　常  の  内　容</t>
    <rPh sb="0" eb="1">
      <t>イ</t>
    </rPh>
    <rPh sb="2" eb="3">
      <t>ツネ</t>
    </rPh>
    <rPh sb="8" eb="9">
      <t>ナイ</t>
    </rPh>
    <rPh sb="10" eb="11">
      <t>カタチ</t>
    </rPh>
    <phoneticPr fontId="6"/>
  </si>
  <si>
    <t>異常部位</t>
    <rPh sb="0" eb="2">
      <t>イジョウ</t>
    </rPh>
    <rPh sb="2" eb="4">
      <t>ブイ</t>
    </rPh>
    <phoneticPr fontId="6"/>
  </si>
  <si>
    <t>異常
番号</t>
    <rPh sb="0" eb="2">
      <t>イジョウ</t>
    </rPh>
    <rPh sb="3" eb="5">
      <t>バンゴウ</t>
    </rPh>
    <phoneticPr fontId="6"/>
  </si>
  <si>
    <t>路線名</t>
    <phoneticPr fontId="7"/>
  </si>
  <si>
    <t>フリガナ</t>
    <phoneticPr fontId="6"/>
  </si>
  <si>
    <t>変状の発生規模合計(㎡)</t>
    <rPh sb="0" eb="2">
      <t>ヘンジョウ</t>
    </rPh>
    <rPh sb="3" eb="5">
      <t>ハッセイ</t>
    </rPh>
    <rPh sb="5" eb="7">
      <t>キボ</t>
    </rPh>
    <rPh sb="7" eb="9">
      <t>ゴウケイ</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</si>
  <si>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</si>
  <si>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</si>
  <si>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</si>
  <si>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6"/>
  </si>
  <si>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</si>
  <si>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</si>
  <si>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6"/>
  </si>
  <si>
    <t>対象箇所</t>
    <rPh sb="0" eb="2">
      <t>タイショウ</t>
    </rPh>
    <rPh sb="2" eb="4">
      <t>カショ</t>
    </rPh>
    <phoneticPr fontId="6"/>
  </si>
  <si>
    <t>覆工スパン
番号</t>
    <rPh sb="0" eb="2">
      <t>フッコウ</t>
    </rPh>
    <rPh sb="6" eb="8">
      <t>バンゴウ</t>
    </rPh>
    <phoneticPr fontId="6"/>
  </si>
  <si>
    <t>名　称</t>
    <rPh sb="0" eb="1">
      <t>ナ</t>
    </rPh>
    <rPh sb="2" eb="3">
      <t>ショウ</t>
    </rPh>
    <phoneticPr fontId="6"/>
  </si>
  <si>
    <t>路 線 名</t>
    <rPh sb="0" eb="1">
      <t>ミチ</t>
    </rPh>
    <rPh sb="2" eb="3">
      <t>セン</t>
    </rPh>
    <rPh sb="4" eb="5">
      <t>メイ</t>
    </rPh>
    <phoneticPr fontId="6"/>
  </si>
  <si>
    <t>メモ</t>
    <phoneticPr fontId="18"/>
  </si>
  <si>
    <t>異常の種類</t>
    <rPh sb="0" eb="2">
      <t>イジョウ</t>
    </rPh>
    <rPh sb="3" eb="5">
      <t>シュルイ</t>
    </rPh>
    <phoneticPr fontId="18"/>
  </si>
  <si>
    <t>部位区分</t>
    <rPh sb="0" eb="2">
      <t>ブイ</t>
    </rPh>
    <rPh sb="2" eb="4">
      <t>クブン</t>
    </rPh>
    <phoneticPr fontId="18"/>
  </si>
  <si>
    <t>対象箇所</t>
    <rPh sb="0" eb="2">
      <t>タイショウ</t>
    </rPh>
    <rPh sb="2" eb="4">
      <t>カショ</t>
    </rPh>
    <phoneticPr fontId="18"/>
  </si>
  <si>
    <t>異常番号</t>
    <rPh sb="0" eb="2">
      <t>イジョウ</t>
    </rPh>
    <rPh sb="2" eb="4">
      <t>バンゴウ</t>
    </rPh>
    <phoneticPr fontId="18"/>
  </si>
  <si>
    <t>覆工スパン番号</t>
    <rPh sb="0" eb="2">
      <t>フッコウ</t>
    </rPh>
    <rPh sb="5" eb="7">
      <t>バンゴウ</t>
    </rPh>
    <phoneticPr fontId="18"/>
  </si>
  <si>
    <t>通話型通報設備</t>
    <rPh sb="0" eb="2">
      <t>ツウワ</t>
    </rPh>
    <rPh sb="2" eb="3">
      <t>ガタ</t>
    </rPh>
    <rPh sb="3" eb="5">
      <t>ツウホウ</t>
    </rPh>
    <rPh sb="5" eb="7">
      <t>セツビ</t>
    </rPh>
    <phoneticPr fontId="6"/>
  </si>
  <si>
    <t>消火栓設備</t>
    <rPh sb="0" eb="1">
      <t>ケ</t>
    </rPh>
    <rPh sb="1" eb="2">
      <t>ヒ</t>
    </rPh>
    <rPh sb="2" eb="3">
      <t>セン</t>
    </rPh>
    <rPh sb="3" eb="5">
      <t>セツビ</t>
    </rPh>
    <phoneticPr fontId="6"/>
  </si>
  <si>
    <t>誘導表示設備</t>
    <rPh sb="0" eb="2">
      <t>ユウドウ</t>
    </rPh>
    <rPh sb="2" eb="4">
      <t>ヒョウジ</t>
    </rPh>
    <rPh sb="4" eb="6">
      <t>セツビ</t>
    </rPh>
    <phoneticPr fontId="6"/>
  </si>
  <si>
    <t>給水栓設備</t>
    <rPh sb="0" eb="1">
      <t>キュウ</t>
    </rPh>
    <rPh sb="1" eb="2">
      <t>ミズ</t>
    </rPh>
    <rPh sb="2" eb="3">
      <t>セン</t>
    </rPh>
    <rPh sb="3" eb="5">
      <t>セツビ</t>
    </rPh>
    <phoneticPr fontId="6"/>
  </si>
  <si>
    <t>監視設備</t>
    <rPh sb="0" eb="2">
      <t>カンシ</t>
    </rPh>
    <rPh sb="2" eb="4">
      <t>セツビ</t>
    </rPh>
    <phoneticPr fontId="6"/>
  </si>
  <si>
    <t>定期点検結果</t>
    <rPh sb="4" eb="6">
      <t>ケッカ</t>
    </rPh>
    <phoneticPr fontId="6"/>
  </si>
  <si>
    <t>異常判定区分</t>
    <rPh sb="0" eb="2">
      <t>イジョウ</t>
    </rPh>
    <rPh sb="2" eb="4">
      <t>ハンテイ</t>
    </rPh>
    <rPh sb="4" eb="6">
      <t>クブン</t>
    </rPh>
    <phoneticPr fontId="18"/>
  </si>
  <si>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</si>
  <si>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</si>
  <si>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6"/>
  </si>
  <si>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6"/>
  </si>
  <si>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6"/>
  </si>
  <si>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6"/>
  </si>
  <si>
    <t>※　応急措置を実施した場合は、その実施状況が分かる写真を添付すること。</t>
    <rPh sb="4" eb="6">
      <t>ソチ</t>
    </rPh>
    <phoneticPr fontId="8"/>
  </si>
  <si>
    <t>定期点検業者</t>
    <rPh sb="4" eb="6">
      <t>ギョウシャ</t>
    </rPh>
    <phoneticPr fontId="6"/>
  </si>
  <si>
    <t>定期点検年月日</t>
    <rPh sb="4" eb="7">
      <t>ネンガッピ</t>
    </rPh>
    <phoneticPr fontId="17"/>
  </si>
  <si>
    <t>応急措置の内容</t>
    <rPh sb="0" eb="2">
      <t>オウキュウ</t>
    </rPh>
    <rPh sb="2" eb="4">
      <t>ソチ</t>
    </rPh>
    <rPh sb="5" eb="7">
      <t>ナイヨウ</t>
    </rPh>
    <phoneticPr fontId="6"/>
  </si>
  <si>
    <t>応急措置の
実施状況</t>
    <rPh sb="0" eb="2">
      <t>オウキュウ</t>
    </rPh>
    <rPh sb="2" eb="4">
      <t>ソチ</t>
    </rPh>
    <rPh sb="6" eb="8">
      <t>ジッシ</t>
    </rPh>
    <rPh sb="8" eb="10">
      <t>ジョウキョウ</t>
    </rPh>
    <phoneticPr fontId="6"/>
  </si>
  <si>
    <t>今回定期点検結果</t>
    <rPh sb="0" eb="2">
      <t>コンカイ</t>
    </rPh>
    <rPh sb="6" eb="8">
      <t>ケッカ</t>
    </rPh>
    <phoneticPr fontId="6"/>
  </si>
  <si>
    <t>措置の実施状況</t>
    <rPh sb="0" eb="2">
      <t>ソチ</t>
    </rPh>
    <rPh sb="3" eb="5">
      <t>ジッシ</t>
    </rPh>
    <rPh sb="5" eb="7">
      <t>ジョウキョウ</t>
    </rPh>
    <phoneticPr fontId="6"/>
  </si>
  <si>
    <t>応急措置前</t>
    <rPh sb="0" eb="2">
      <t>オウキュウ</t>
    </rPh>
    <rPh sb="2" eb="4">
      <t>ソチ</t>
    </rPh>
    <rPh sb="4" eb="5">
      <t>マエ</t>
    </rPh>
    <phoneticPr fontId="6"/>
  </si>
  <si>
    <t>対策
区分</t>
    <rPh sb="0" eb="2">
      <t>タイサク</t>
    </rPh>
    <rPh sb="3" eb="5">
      <t>クブン</t>
    </rPh>
    <phoneticPr fontId="6"/>
  </si>
  <si>
    <t>応急措置後</t>
    <rPh sb="0" eb="2">
      <t>オウキュウ</t>
    </rPh>
    <rPh sb="2" eb="4">
      <t>ソチ</t>
    </rPh>
    <rPh sb="4" eb="5">
      <t>ゴ</t>
    </rPh>
    <phoneticPr fontId="6"/>
  </si>
  <si>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</si>
  <si>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6"/>
  </si>
  <si>
    <t>措置の
要否</t>
    <rPh sb="0" eb="2">
      <t>ソチ</t>
    </rPh>
    <rPh sb="4" eb="6">
      <t>ヨウヒ</t>
    </rPh>
    <phoneticPr fontId="6"/>
  </si>
  <si>
    <t>対策区分</t>
    <phoneticPr fontId="8"/>
  </si>
  <si>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</si>
  <si>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6"/>
  </si>
  <si>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</si>
  <si>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</si>
  <si>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</si>
  <si>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</si>
  <si>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</si>
  <si>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</si>
  <si>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18"/>
  </si>
  <si>
    <t>対策履歴</t>
    <rPh sb="0" eb="2">
      <t>タイサク</t>
    </rPh>
    <rPh sb="2" eb="4">
      <t>リレキ</t>
    </rPh>
    <phoneticPr fontId="6"/>
  </si>
  <si>
    <r>
      <t xml:space="preserve">外力 </t>
    </r>
    <r>
      <rPr>
        <vertAlign val="superscript"/>
        <sz val="9"/>
        <rFont val="HGSｺﾞｼｯｸM"/>
        <family val="3"/>
        <charset val="128"/>
      </rPr>
      <t>注2</t>
    </r>
    <rPh sb="0" eb="2">
      <t>ガイリョク</t>
    </rPh>
    <rPh sb="3" eb="4">
      <t>チュウ</t>
    </rPh>
    <phoneticPr fontId="18"/>
  </si>
  <si>
    <t>年月日</t>
    <rPh sb="0" eb="2">
      <t>ネンゲツ</t>
    </rPh>
    <rPh sb="2" eb="3">
      <t>ニチ</t>
    </rPh>
    <phoneticPr fontId="7"/>
  </si>
  <si>
    <t>管理者名</t>
    <rPh sb="0" eb="3">
      <t>カンリシャ</t>
    </rPh>
    <rPh sb="3" eb="4">
      <t>メイ</t>
    </rPh>
    <phoneticPr fontId="6"/>
  </si>
  <si>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6"/>
  </si>
  <si>
    <t>■トンネル台帳  トンネル諸元、非常用施設諸元　【様式A-1】</t>
    <rPh sb="5" eb="7">
      <t>ダイチョウ</t>
    </rPh>
    <rPh sb="25" eb="27">
      <t>ヨウシキ</t>
    </rPh>
    <phoneticPr fontId="6"/>
  </si>
  <si>
    <t>■トンネル台帳 　トンネル情報一覧表　【様式A-2】</t>
    <rPh sb="5" eb="7">
      <t>ダイチョウ</t>
    </rPh>
    <rPh sb="13" eb="15">
      <t>ジョウホウ</t>
    </rPh>
    <rPh sb="15" eb="17">
      <t>イチラン</t>
    </rPh>
    <rPh sb="17" eb="18">
      <t>ヒョウ</t>
    </rPh>
    <rPh sb="20" eb="22">
      <t>ヨウシキ</t>
    </rPh>
    <phoneticPr fontId="6"/>
  </si>
  <si>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6"/>
  </si>
  <si>
    <t>■定期点検記録様式　定期点検結果総括表（トンネル内附属物等の取付状態）　【様式C-1-2】</t>
    <rPh sb="14" eb="15">
      <t>ムスビ</t>
    </rPh>
    <rPh sb="15" eb="16">
      <t>ハタシ</t>
    </rPh>
    <rPh sb="28" eb="29">
      <t>トウ</t>
    </rPh>
    <rPh sb="37" eb="39">
      <t>ヨウシキ</t>
    </rPh>
    <phoneticPr fontId="6"/>
  </si>
  <si>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6"/>
  </si>
  <si>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7"/>
  </si>
  <si>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6"/>
  </si>
  <si>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6"/>
  </si>
  <si>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</si>
  <si>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</si>
  <si>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</si>
  <si>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</si>
  <si>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</si>
  <si>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</si>
  <si>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</si>
  <si>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その他</t>
    <rPh sb="2" eb="3">
      <t>タ</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</si>
  <si>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</si>
  <si>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</si>
  <si>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</si>
  <si>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</si>
  <si>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</si>
  <si>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</si>
  <si>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</si>
  <si>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</si>
  <si>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</si>
  <si>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</si>
  <si>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</si>
  <si>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</si>
  <si>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</si>
  <si>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</si>
  <si>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</si>
  <si>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</si>
  <si>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</si>
  <si>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</si>
  <si>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</si>
  <si>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</si>
  <si>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</si>
  <si>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</si>
  <si>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</si>
  <si>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</si>
  <si>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</si>
  <si>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</si>
  <si>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</si>
  <si>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</si>
  <si>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</si>
  <si>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</si>
  <si>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</si>
  <si>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</si>
  <si>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附属物本体</t>
    <rPh sb="0" eb="2">
      <t>フゾク</t>
    </rPh>
    <rPh sb="2" eb="3">
      <t>ブツ</t>
    </rPh>
    <rPh sb="3" eb="5">
      <t>ホンタイ</t>
    </rPh>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</si>
  <si>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</si>
  <si>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</si>
  <si>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</si>
  <si>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</si>
  <si>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</si>
  <si>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</si>
  <si>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</si>
  <si>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</si>
  <si>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</si>
  <si>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</si>
  <si>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</si>
  <si>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</si>
  <si>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</si>
  <si>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③様式D-1-1、様式D-1-2</t>
    <rPh sb="1" eb="3">
      <t>ヨウシキ</t>
    </rPh>
    <rPh sb="9" eb="11">
      <t>ヨウシキ</t>
    </rPh>
    <phoneticPr fontId="8"/>
  </si>
  <si>
    <t>④様式B</t>
    <rPh sb="1" eb="3">
      <t>ヨウシキ</t>
    </rPh>
    <phoneticPr fontId="8"/>
  </si>
  <si>
    <t>⑤様式D-3</t>
    <rPh sb="1" eb="3">
      <t>ヨウシキ</t>
    </rPh>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</si>
  <si>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</si>
  <si>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</si>
  <si>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</si>
  <si>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</si>
  <si>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</si>
  <si>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</si>
  <si>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</si>
  <si>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</si>
  <si>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</si>
  <si>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</si>
  <si>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</si>
  <si>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</si>
  <si>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6"/>
  </si>
  <si>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6"/>
  </si>
  <si>
    <t>【健全性判定集計表】</t>
    <phoneticPr fontId="7"/>
  </si>
  <si>
    <t>スパン長</t>
    <rPh sb="3" eb="4">
      <t>ナガ</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</si>
  <si>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</si>
  <si>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</si>
  <si>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</si>
  <si>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</si>
  <si>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</si>
  <si>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</si>
  <si>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</si>
  <si>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</si>
  <si>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</si>
  <si>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</si>
  <si>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</si>
  <si>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</si>
  <si>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</si>
  <si>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</si>
  <si>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</si>
  <si>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非常用施設</t>
    <rPh sb="0" eb="3">
      <t>ヒジョウヨウ</t>
    </rPh>
    <rPh sb="3" eb="5">
      <t>シセツ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</si>
  <si>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</si>
  <si>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</si>
  <si>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</si>
  <si>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</si>
  <si>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</si>
  <si>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</si>
  <si>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</si>
  <si>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</si>
  <si>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</si>
  <si>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</si>
  <si>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</si>
  <si>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</si>
  <si>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</si>
  <si>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</si>
  <si>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</si>
  <si>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</si>
  <si>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</si>
  <si>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</si>
  <si>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</si>
  <si>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</si>
  <si>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</si>
  <si>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</si>
  <si>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</si>
  <si>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</si>
  <si>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</si>
  <si>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</si>
  <si>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無</t>
    <rPh sb="0" eb="1">
      <t>ナシ</t>
    </rPh>
    <phoneticPr fontId="8"/>
  </si>
  <si>
    <t>様式A～B</t>
    <rPh sb="0" eb="2">
      <t>ヨウシキ</t>
    </rPh>
    <phoneticPr fontId="8"/>
  </si>
  <si>
    <t>－</t>
    <phoneticPr fontId="8"/>
  </si>
  <si>
    <t>その他施設</t>
    <rPh sb="2" eb="3">
      <t>タ</t>
    </rPh>
    <rPh sb="3" eb="5">
      <t>シセツ</t>
    </rPh>
    <phoneticPr fontId="8"/>
  </si>
  <si>
    <t>様式C-1-1(本体工)、C-2、D-1-1、D-3</t>
    <rPh sb="0" eb="2">
      <t>ヨウシキ</t>
    </rPh>
    <rPh sb="8" eb="11">
      <t>ホンタイコウ</t>
    </rPh>
    <phoneticPr fontId="8"/>
  </si>
  <si>
    <t>ファイル作成にあたって</t>
    <rPh sb="4" eb="6">
      <t>サクセイ</t>
    </rPh>
    <phoneticPr fontId="8"/>
  </si>
  <si>
    <t>様式C-1-2（附属物）、D-1-2</t>
    <rPh sb="0" eb="2">
      <t>ヨウシキ</t>
    </rPh>
    <rPh sb="8" eb="10">
      <t>フゾク</t>
    </rPh>
    <rPh sb="10" eb="11">
      <t>ブツ</t>
    </rPh>
    <phoneticPr fontId="8"/>
  </si>
  <si>
    <t>前回定期点検時の状態</t>
    <rPh sb="0" eb="2">
      <t>ゼンカイ</t>
    </rPh>
    <rPh sb="6" eb="7">
      <t>ジ</t>
    </rPh>
    <rPh sb="8" eb="10">
      <t>ジョウタイ</t>
    </rPh>
    <phoneticPr fontId="6"/>
  </si>
  <si>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</si>
  <si>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　数が多い場合は、適時、表の行を増やすこと。</t>
    <phoneticPr fontId="8"/>
  </si>
  <si>
    <t>※　行が不足する場合は、適時、表の行を増やすこと。</t>
    <rPh sb="2" eb="3">
      <t>ギョウ</t>
    </rPh>
    <rPh sb="4" eb="6">
      <t>フソク</t>
    </rPh>
    <rPh sb="8" eb="10">
      <t>バアイ</t>
    </rPh>
    <phoneticPr fontId="8"/>
  </si>
  <si>
    <r>
      <t>②様式</t>
    </r>
    <r>
      <rPr>
        <sz val="11"/>
        <color theme="1"/>
        <rFont val="ＭＳ Ｐゴシック"/>
        <family val="3"/>
        <charset val="128"/>
        <scheme val="minor"/>
      </rPr>
      <t>D-2-1、様式D-2-1´</t>
    </r>
    <rPh sb="1" eb="3">
      <t>ヨウシキ</t>
    </rPh>
    <rPh sb="9" eb="11">
      <t>ヨウシキ</t>
    </rPh>
    <phoneticPr fontId="8"/>
  </si>
  <si>
    <t>幅員</t>
    <rPh sb="0" eb="2">
      <t>フクイン</t>
    </rPh>
    <phoneticPr fontId="7"/>
  </si>
  <si>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</si>
  <si>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集計
判定
診断</t>
    <rPh sb="0" eb="2">
      <t>シュウケイ</t>
    </rPh>
    <rPh sb="3" eb="5">
      <t>ハンテイ</t>
    </rPh>
    <rPh sb="6" eb="8">
      <t>シンダン</t>
    </rPh>
    <phoneticPr fontId="7"/>
  </si>
  <si>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</si>
  <si>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</si>
  <si>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</si>
  <si>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</si>
  <si>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</si>
  <si>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</si>
  <si>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</si>
  <si>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</si>
  <si>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</si>
  <si>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</si>
  <si>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</si>
  <si>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</si>
  <si>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</si>
  <si>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</si>
  <si>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</si>
  <si>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</si>
  <si>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</si>
  <si>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</si>
  <si>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</si>
  <si>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</si>
  <si>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8"/>
  </si>
  <si>
    <t>変状の発生範囲及び規模</t>
    <rPh sb="0" eb="2">
      <t>ヘンジョウ</t>
    </rPh>
    <rPh sb="3" eb="5">
      <t>ハッセイ</t>
    </rPh>
    <rPh sb="5" eb="7">
      <t>ハンイ</t>
    </rPh>
    <rPh sb="7" eb="8">
      <t>オヨ</t>
    </rPh>
    <rPh sb="9" eb="11">
      <t>キボ</t>
    </rPh>
    <phoneticPr fontId="8"/>
  </si>
  <si>
    <t>メモ</t>
    <phoneticPr fontId="8"/>
  </si>
  <si>
    <t>延長
（ｍ）</t>
    <rPh sb="0" eb="2">
      <t>エンチョウ</t>
    </rPh>
    <phoneticPr fontId="8"/>
  </si>
  <si>
    <t>番号</t>
    <rPh sb="0" eb="2">
      <t>バンゴウ</t>
    </rPh>
    <phoneticPr fontId="8"/>
  </si>
  <si>
    <t>覆工スパン</t>
    <rPh sb="0" eb="2">
      <t>フッコウ</t>
    </rPh>
    <phoneticPr fontId="18"/>
  </si>
  <si>
    <t>定期点検
年月日</t>
    <phoneticPr fontId="8"/>
  </si>
  <si>
    <t>（以下、印刷不要）</t>
    <rPh sb="1" eb="3">
      <t>イカ</t>
    </rPh>
    <rPh sb="4" eb="6">
      <t>インサツ</t>
    </rPh>
    <rPh sb="6" eb="8">
      <t>フヨウ</t>
    </rPh>
    <phoneticPr fontId="7"/>
  </si>
  <si>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7"/>
  </si>
  <si>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8"/>
  </si>
  <si>
    <r>
      <t>対策区分の判定</t>
    </r>
    <r>
      <rPr>
        <vertAlign val="superscript"/>
        <sz val="9"/>
        <rFont val="HGSｺﾞｼｯｸM"/>
        <family val="3"/>
        <charset val="128"/>
      </rPr>
      <t>※1</t>
    </r>
    <rPh sb="0" eb="2">
      <t>タイサク</t>
    </rPh>
    <rPh sb="2" eb="4">
      <t>クブン</t>
    </rPh>
    <rPh sb="5" eb="7">
      <t>ハンテイ</t>
    </rPh>
    <phoneticPr fontId="18"/>
  </si>
  <si>
    <t>対策区分</t>
    <rPh sb="0" eb="2">
      <t>タイサク</t>
    </rPh>
    <rPh sb="2" eb="4">
      <t>クブン</t>
    </rPh>
    <phoneticPr fontId="6"/>
  </si>
  <si>
    <t>【覆工スパン毎の変状数,  変状規模】</t>
    <phoneticPr fontId="18"/>
  </si>
  <si>
    <t>✕</t>
    <phoneticPr fontId="18"/>
  </si>
  <si>
    <t>注2：応急措置を実施した場合は、その詳細を備考に記載すること。</t>
    <rPh sb="0" eb="1">
      <t>チュウ</t>
    </rPh>
    <rPh sb="3" eb="5">
      <t>オウキュウ</t>
    </rPh>
    <rPh sb="5" eb="7">
      <t>ソチ</t>
    </rPh>
    <rPh sb="8" eb="10">
      <t>ジッシ</t>
    </rPh>
    <rPh sb="12" eb="14">
      <t>バアイ</t>
    </rPh>
    <rPh sb="18" eb="20">
      <t>ショウサイ</t>
    </rPh>
    <rPh sb="21" eb="23">
      <t>ビコウ</t>
    </rPh>
    <rPh sb="24" eb="26">
      <t>キサイ</t>
    </rPh>
    <phoneticPr fontId="7"/>
  </si>
  <si>
    <t>定期点検年月日</t>
    <phoneticPr fontId="18"/>
  </si>
  <si>
    <t>施設ID</t>
    <rPh sb="0" eb="2">
      <t>シセツ</t>
    </rPh>
    <phoneticPr fontId="6"/>
  </si>
  <si>
    <t>路線名</t>
    <phoneticPr fontId="18"/>
  </si>
  <si>
    <t>管理者名</t>
    <phoneticPr fontId="18"/>
  </si>
  <si>
    <t>定期点検実施者</t>
    <phoneticPr fontId="18"/>
  </si>
  <si>
    <t>起点</t>
    <rPh sb="0" eb="2">
      <t>キテン</t>
    </rPh>
    <phoneticPr fontId="18"/>
  </si>
  <si>
    <t>緯度</t>
    <rPh sb="0" eb="2">
      <t>イド</t>
    </rPh>
    <phoneticPr fontId="18"/>
  </si>
  <si>
    <t>経度</t>
    <rPh sb="0" eb="2">
      <t>ケイド</t>
    </rPh>
    <phoneticPr fontId="18"/>
  </si>
  <si>
    <t>トンネル工法</t>
    <rPh sb="4" eb="6">
      <t>コウホウ</t>
    </rPh>
    <phoneticPr fontId="18"/>
  </si>
  <si>
    <t>終点</t>
    <rPh sb="0" eb="2">
      <t>シュウテン</t>
    </rPh>
    <phoneticPr fontId="18"/>
  </si>
  <si>
    <t>建設年度</t>
    <rPh sb="0" eb="2">
      <t>ケンセツ</t>
    </rPh>
    <rPh sb="2" eb="4">
      <t>ネンド</t>
    </rPh>
    <phoneticPr fontId="7"/>
  </si>
  <si>
    <t>トンネル毎
の健全性の
診断の区分</t>
    <rPh sb="12" eb="14">
      <t>シンダン</t>
    </rPh>
    <rPh sb="15" eb="17">
      <t>クブン</t>
    </rPh>
    <phoneticPr fontId="18"/>
  </si>
  <si>
    <t>変状・異常
箇所数合計</t>
    <phoneticPr fontId="18"/>
  </si>
  <si>
    <t>トンネル本体工</t>
    <phoneticPr fontId="18"/>
  </si>
  <si>
    <t>附属物等
の取付状態</t>
    <phoneticPr fontId="18"/>
  </si>
  <si>
    <t>◯
（応急措置後)</t>
    <phoneticPr fontId="18"/>
  </si>
  <si>
    <t>注１：本位置図は、見下げた状態で記載すること。
注２：覆工スパン番号は横断目地毎(矢板工法の場合は上半アーチの
　　　横断目地毎)に設定すること。</t>
    <phoneticPr fontId="18"/>
  </si>
  <si>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18"/>
  </si>
  <si>
    <t>※1　トンネル本体工の変状数は、材質劣化、漏水に起因するものは変状単位で、外力に起因するものはスパン単位で計上すること。</t>
    <rPh sb="7" eb="10">
      <t>ホンタイコウ</t>
    </rPh>
    <phoneticPr fontId="7"/>
  </si>
  <si>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7"/>
  </si>
  <si>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7"/>
  </si>
  <si>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6"/>
  </si>
  <si>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6"/>
  </si>
  <si>
    <t>施設ID</t>
    <rPh sb="0" eb="2">
      <t>シセツ</t>
    </rPh>
    <phoneticPr fontId="8"/>
  </si>
  <si>
    <t>自専道
or
一般道</t>
    <rPh sb="0" eb="1">
      <t>ジ</t>
    </rPh>
    <rPh sb="1" eb="2">
      <t>セン</t>
    </rPh>
    <rPh sb="2" eb="3">
      <t>ドウ</t>
    </rPh>
    <rPh sb="7" eb="10">
      <t>イッパンドウ</t>
    </rPh>
    <phoneticPr fontId="6"/>
  </si>
  <si>
    <t>前回変状の発生範囲及び規模</t>
    <rPh sb="0" eb="2">
      <t>ゼンカイ</t>
    </rPh>
    <rPh sb="2" eb="4">
      <t>ヘンジョウ</t>
    </rPh>
    <rPh sb="5" eb="9">
      <t>ハッセイハンイ</t>
    </rPh>
    <rPh sb="9" eb="10">
      <t>オヨ</t>
    </rPh>
    <rPh sb="11" eb="13">
      <t>キボ</t>
    </rPh>
    <phoneticPr fontId="8"/>
  </si>
  <si>
    <t>道路トンネルの健全性の診断の区分の所見</t>
    <rPh sb="0" eb="2">
      <t>ドウロ</t>
    </rPh>
    <rPh sb="7" eb="10">
      <t>ケンゼンセイ</t>
    </rPh>
    <rPh sb="11" eb="13">
      <t>シンダン</t>
    </rPh>
    <rPh sb="14" eb="16">
      <t>クブン</t>
    </rPh>
    <rPh sb="17" eb="19">
      <t>ショケン</t>
    </rPh>
    <phoneticPr fontId="8"/>
  </si>
  <si>
    <t>前回定期点検時の判定</t>
    <rPh sb="0" eb="2">
      <t>ゼンカイ</t>
    </rPh>
    <rPh sb="6" eb="7">
      <t>ジ</t>
    </rPh>
    <rPh sb="8" eb="10">
      <t>ハンテイ</t>
    </rPh>
    <phoneticPr fontId="7"/>
  </si>
  <si>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7"/>
  </si>
  <si>
    <t>注２：外力は覆工スパン単位で診断するため、覆工スパンの中で最も評価の厳しい健全性の診断の区分欄にのみスパン長を記入すること。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シンダン</t>
    </rPh>
    <rPh sb="44" eb="46">
      <t>クブン</t>
    </rPh>
    <rPh sb="46" eb="47">
      <t>ラン</t>
    </rPh>
    <rPh sb="53" eb="54">
      <t>ナガ</t>
    </rPh>
    <rPh sb="55" eb="57">
      <t>キニュウ</t>
    </rPh>
    <phoneticPr fontId="18"/>
  </si>
  <si>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7"/>
  </si>
  <si>
    <t>※　対策区分（応急措置後）の判定区分Ⅱb～Ⅳについて記入すること。また、点検前に実施された措置によりⅠと判定された変状も記入すること。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6" eb="28">
      <t>キニュウ</t>
    </rPh>
    <rPh sb="57" eb="59">
      <t>ヘンジョウ</t>
    </rPh>
    <rPh sb="60" eb="62">
      <t>キニュウ</t>
    </rPh>
    <phoneticPr fontId="7"/>
  </si>
  <si>
    <t>前回定期点検時の変状の発生範囲及び規模</t>
    <rPh sb="2" eb="4">
      <t>テイキ</t>
    </rPh>
    <rPh sb="4" eb="6">
      <t>テンケン</t>
    </rPh>
    <rPh sb="6" eb="7">
      <t>ジ</t>
    </rPh>
    <phoneticPr fontId="8"/>
  </si>
  <si>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</si>
  <si>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</si>
  <si>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</si>
  <si>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</si>
  <si>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6"/>
  </si>
  <si>
    <t>注１：外力は覆工スパン単位で診断するため、覆工スパンの中で最も評価の厳しい健全性の診断の区分欄にのみスパン数1を、材質劣化、漏水はそれぞれの対策区分に変状数を記入すること。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シンダン</t>
    </rPh>
    <rPh sb="44" eb="46">
      <t>クブン</t>
    </rPh>
    <rPh sb="46" eb="47">
      <t>ラン</t>
    </rPh>
    <rPh sb="53" eb="54">
      <t>スウ</t>
    </rPh>
    <rPh sb="70" eb="72">
      <t>タイサク</t>
    </rPh>
    <phoneticPr fontId="18"/>
  </si>
  <si>
    <t>定期点検実施者</t>
    <rPh sb="0" eb="2">
      <t>テイキ</t>
    </rPh>
    <rPh sb="2" eb="4">
      <t>テンケン</t>
    </rPh>
    <rPh sb="4" eb="7">
      <t>ジッシシャ</t>
    </rPh>
    <phoneticPr fontId="6"/>
  </si>
  <si>
    <t>定期点検実施者</t>
    <rPh sb="4" eb="6">
      <t>ジッシ</t>
    </rPh>
    <rPh sb="6" eb="7">
      <t>シャ</t>
    </rPh>
    <phoneticPr fontId="6"/>
  </si>
  <si>
    <t>定期点検実施者</t>
    <rPh sb="4" eb="7">
      <t>ジッシシャ</t>
    </rPh>
    <phoneticPr fontId="6"/>
  </si>
  <si>
    <t>定期点検実施者</t>
    <rPh sb="4" eb="6">
      <t>ジッシ</t>
    </rPh>
    <phoneticPr fontId="8"/>
  </si>
  <si>
    <t>覆工スパン単位の
健全性の
診断の区分</t>
    <rPh sb="9" eb="12">
      <t>ケンゼンセイ</t>
    </rPh>
    <rPh sb="14" eb="16">
      <t>シンダン</t>
    </rPh>
    <phoneticPr fontId="8"/>
  </si>
  <si>
    <t>健全性の診断の
区分</t>
    <rPh sb="4" eb="6">
      <t>シンダン</t>
    </rPh>
    <rPh sb="8" eb="10">
      <t>クブン</t>
    </rPh>
    <phoneticPr fontId="8"/>
  </si>
  <si>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6"/>
  </si>
  <si>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18"/>
  </si>
  <si>
    <t>※１：本様式は様式D‐3の集計結果を掲載すること。</t>
    <rPh sb="3" eb="4">
      <t>ホン</t>
    </rPh>
    <rPh sb="4" eb="6">
      <t>ヨウシキ</t>
    </rPh>
    <rPh sb="7" eb="9">
      <t>ヨウシキ</t>
    </rPh>
    <rPh sb="13" eb="15">
      <t>シュウケイ</t>
    </rPh>
    <rPh sb="15" eb="17">
      <t>ケッカ</t>
    </rPh>
    <rPh sb="18" eb="20">
      <t>ケイサイ</t>
    </rPh>
    <phoneticPr fontId="18"/>
  </si>
  <si>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18"/>
  </si>
  <si>
    <t>不明</t>
    <rPh sb="0" eb="2">
      <t>フメイ</t>
    </rPh>
    <phoneticPr fontId="8"/>
  </si>
  <si>
    <t>一次</t>
    <rPh sb="0" eb="2">
      <t>イチジ</t>
    </rPh>
    <phoneticPr fontId="8"/>
  </si>
  <si>
    <t>二次</t>
    <rPh sb="0" eb="2">
      <t>ニジ</t>
    </rPh>
    <phoneticPr fontId="8"/>
  </si>
  <si>
    <t>三次</t>
    <rPh sb="0" eb="2">
      <t>サンジ</t>
    </rPh>
    <phoneticPr fontId="8"/>
  </si>
  <si>
    <t>市町村指定</t>
    <rPh sb="0" eb="5">
      <t>シチョウソンシテイ</t>
    </rPh>
    <phoneticPr fontId="8"/>
  </si>
  <si>
    <t>指定なし</t>
    <rPh sb="0" eb="2">
      <t>シテイ</t>
    </rPh>
    <phoneticPr fontId="8"/>
  </si>
  <si>
    <t>自専道</t>
    <phoneticPr fontId="8"/>
  </si>
  <si>
    <t>一般道</t>
    <phoneticPr fontId="8"/>
  </si>
  <si>
    <t>坑門</t>
    <rPh sb="0" eb="2">
      <t>コウモン</t>
    </rPh>
    <phoneticPr fontId="8"/>
  </si>
  <si>
    <t>覆工</t>
    <rPh sb="0" eb="2">
      <t>フッコウ</t>
    </rPh>
    <phoneticPr fontId="8"/>
  </si>
  <si>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</si>
  <si>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</si>
  <si>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</si>
  <si>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</si>
  <si>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</si>
  <si>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</si>
  <si>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</si>
  <si>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</si>
  <si>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</si>
  <si>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</si>
  <si>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</si>
  <si>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</si>
  <si>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</si>
  <si>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</si>
  <si>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</si>
  <si>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</si>
  <si>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</si>
  <si>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</si>
  <si>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</si>
  <si>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</si>
  <si>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</si>
  <si>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</si>
  <si>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</si>
  <si>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</si>
  <si>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8"/>
  </si>
  <si>
    <t>点 滅 灯</t>
    <phoneticPr fontId="8"/>
  </si>
  <si>
    <t>トンネル工法</t>
  </si>
  <si>
    <t>自専道or一般道</t>
  </si>
  <si>
    <t>緊急輸送路</t>
  </si>
  <si>
    <t>代替路</t>
  </si>
  <si>
    <t>様式F用→</t>
    <rPh sb="0" eb="2">
      <t>ヨウシキ</t>
    </rPh>
    <rPh sb="3" eb="4">
      <t>ヨウ</t>
    </rPh>
    <phoneticPr fontId="7"/>
  </si>
  <si>
    <t>対策区分の判定</t>
    <rPh sb="0" eb="2">
      <t>タイサク</t>
    </rPh>
    <rPh sb="2" eb="4">
      <t>クブン</t>
    </rPh>
    <rPh sb="5" eb="7">
      <t>ハンテイ</t>
    </rPh>
    <phoneticPr fontId="18"/>
  </si>
  <si>
    <t>一般道</t>
  </si>
  <si>
    <t>Ⅰ</t>
  </si>
  <si>
    <t>余 白</t>
    <rPh sb="0" eb="1">
      <t>ヨ</t>
    </rPh>
    <rPh sb="2" eb="3">
      <t>シロ</t>
    </rPh>
    <phoneticPr fontId="8"/>
  </si>
  <si>
    <t>余 白</t>
    <phoneticPr fontId="8"/>
  </si>
  <si>
    <t>現場点検作業を実施し，近接目視点検で確認した変状状況や補修履歴を忠実に変状展開図に転記する。</t>
    <phoneticPr fontId="8"/>
  </si>
  <si>
    <t>変状展開図や撮影した写真等をもとに，対象トンネルの対策区分を決定し，対策区分がⅡ～Ⅳの変状および異常判定区分「×」を抽出し，写真台帳を作成する。</t>
    <rPh sb="30" eb="32">
      <t>ケッテイ</t>
    </rPh>
    <phoneticPr fontId="8"/>
  </si>
  <si>
    <t>写真台帳の作成と同時に，トンネルの構造を展開した位置図に変状写真位置を記録する。</t>
    <phoneticPr fontId="8"/>
  </si>
  <si>
    <t>変状展開図ならびに写真台帳をもとに覆工スパンごとの変状展開図を作成し，変状発生状況をとりまとめる。</t>
    <phoneticPr fontId="8"/>
  </si>
  <si>
    <t>⑥様式E</t>
    <rPh sb="1" eb="3">
      <t>ヨウシキ</t>
    </rPh>
    <phoneticPr fontId="8"/>
  </si>
  <si>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8"/>
  </si>
  <si>
    <r>
      <t>⑦様式F、</t>
    </r>
    <r>
      <rPr>
        <sz val="11"/>
        <color theme="1"/>
        <rFont val="ＭＳ Ｐゴシック"/>
        <family val="3"/>
        <charset val="128"/>
        <scheme val="minor"/>
      </rPr>
      <t>様式G</t>
    </r>
    <rPh sb="1" eb="3">
      <t>ヨウシキ</t>
    </rPh>
    <rPh sb="5" eb="7">
      <t>ヨウシキ</t>
    </rPh>
    <phoneticPr fontId="8"/>
  </si>
  <si>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8"/>
  </si>
  <si>
    <t>⑧様式C-1-1、様式C-1-2</t>
    <rPh sb="1" eb="3">
      <t>ヨウシキ</t>
    </rPh>
    <rPh sb="9" eb="11">
      <t>ヨウシキ</t>
    </rPh>
    <phoneticPr fontId="8"/>
  </si>
  <si>
    <t>写真台帳をもとに，対策区分がⅡ～Ⅳの変状（対策実施後のⅠを含む），異常判定区分「×」（対策実施後の「○」を含む）の概要を記録する。</t>
    <phoneticPr fontId="8"/>
  </si>
  <si>
    <t>⑨様式C-2</t>
    <rPh sb="1" eb="3">
      <t>ヨウシキ</t>
    </rPh>
    <phoneticPr fontId="8"/>
  </si>
  <si>
    <t>調査，措置を実施した場合，その履歴を記録する。</t>
    <phoneticPr fontId="8"/>
  </si>
  <si>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18"/>
  </si>
  <si>
    <t>記録様式へ記入の留意点を下記に示します。</t>
    <rPh sb="0" eb="4">
      <t>キロクヨウシキ</t>
    </rPh>
    <rPh sb="5" eb="7">
      <t>キニュウ</t>
    </rPh>
    <rPh sb="8" eb="11">
      <t>リュウイテン</t>
    </rPh>
    <rPh sb="12" eb="14">
      <t>カキ</t>
    </rPh>
    <rPh sb="15" eb="16">
      <t>シメ</t>
    </rPh>
    <phoneticPr fontId="18"/>
  </si>
  <si>
    <t>１．記録様式への記入</t>
    <rPh sb="2" eb="4">
      <t>キロク</t>
    </rPh>
    <rPh sb="4" eb="6">
      <t>ヨウシキ</t>
    </rPh>
    <rPh sb="8" eb="10">
      <t>キニュウ</t>
    </rPh>
    <phoneticPr fontId="18"/>
  </si>
  <si>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8"/>
  </si>
  <si>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18"/>
  </si>
  <si>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18"/>
  </si>
  <si>
    <t>２．画像ファイルの配置の注意点</t>
    <rPh sb="2" eb="4">
      <t>ガゾウ</t>
    </rPh>
    <rPh sb="9" eb="11">
      <t>ハイチ</t>
    </rPh>
    <rPh sb="12" eb="15">
      <t>チュウイテン</t>
    </rPh>
    <phoneticPr fontId="18"/>
  </si>
  <si>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18"/>
  </si>
  <si>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18"/>
  </si>
  <si>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18"/>
  </si>
  <si>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18"/>
  </si>
  <si>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18"/>
  </si>
  <si>
    <t>　※３　「挿入」→「画像」→「セルの上に配置」してください。</t>
    <rPh sb="5" eb="7">
      <t>ソウニュウ</t>
    </rPh>
    <rPh sb="10" eb="12">
      <t>ガゾウ</t>
    </rPh>
    <rPh sb="18" eb="19">
      <t>ウエ</t>
    </rPh>
    <rPh sb="20" eb="22">
      <t>ハイチ</t>
    </rPh>
    <phoneticPr fontId="18"/>
  </si>
  <si>
    <t>３．シート名の連番について</t>
    <rPh sb="5" eb="6">
      <t>メイ</t>
    </rPh>
    <rPh sb="7" eb="9">
      <t>レンバン</t>
    </rPh>
    <phoneticPr fontId="18"/>
  </si>
  <si>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18"/>
  </si>
  <si>
    <t>対象様式</t>
    <rPh sb="0" eb="4">
      <t>タイショウヨウシキ</t>
    </rPh>
    <phoneticPr fontId="8"/>
  </si>
  <si>
    <t>　様式B</t>
    <phoneticPr fontId="8"/>
  </si>
  <si>
    <t>　様式D-1-1</t>
    <phoneticPr fontId="8"/>
  </si>
  <si>
    <t>　様式D-1-2</t>
    <phoneticPr fontId="8"/>
  </si>
  <si>
    <t>　様式D-2-1</t>
    <phoneticPr fontId="8"/>
  </si>
  <si>
    <t>　様式D-2-1´</t>
    <phoneticPr fontId="8"/>
  </si>
  <si>
    <t>　様式D-3_S00  　※スパン名を記載</t>
    <rPh sb="17" eb="18">
      <t>メイ</t>
    </rPh>
    <rPh sb="19" eb="21">
      <t>キサイ</t>
    </rPh>
    <phoneticPr fontId="8"/>
  </si>
  <si>
    <t>　様式G</t>
    <phoneticPr fontId="8"/>
  </si>
  <si>
    <t>末尾の連番の形式例</t>
    <rPh sb="0" eb="2">
      <t>マツビ</t>
    </rPh>
    <rPh sb="3" eb="5">
      <t>レンバン</t>
    </rPh>
    <rPh sb="6" eb="8">
      <t>ケイシキ</t>
    </rPh>
    <rPh sb="8" eb="9">
      <t>レイ</t>
    </rPh>
    <phoneticPr fontId="8"/>
  </si>
  <si>
    <t>　様式B(1)　様式B(2)　様式B(3)</t>
    <phoneticPr fontId="8"/>
  </si>
  <si>
    <t>　様式B_001　様式B_002　様式B_003</t>
    <phoneticPr fontId="8"/>
  </si>
  <si>
    <t>　様式B_P001　様式B_P002　様式B_P003</t>
    <phoneticPr fontId="8"/>
  </si>
  <si>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18"/>
  </si>
  <si>
    <t>　 https://www.mlit.go.jp/road/sisaku/yobohozen/yobohozen.html</t>
    <phoneticPr fontId="18"/>
  </si>
  <si>
    <t>　 で示される要領を制限するものではありません。</t>
    <rPh sb="7" eb="9">
      <t>ヨウリョウ</t>
    </rPh>
    <phoneticPr fontId="18"/>
  </si>
  <si>
    <t>■定期点検記録様式　トンネル変状・異常箇所写真位置図　【様式B】</t>
    <phoneticPr fontId="6"/>
  </si>
  <si>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rPh sb="17" eb="19">
      <t>ヨウシキ</t>
    </rPh>
    <phoneticPr fontId="17"/>
  </si>
  <si>
    <t>不可能な理由</t>
    <rPh sb="0" eb="3">
      <t>フカノウ</t>
    </rPh>
    <rPh sb="4" eb="6">
      <t>リユウ</t>
    </rPh>
    <phoneticPr fontId="6"/>
  </si>
  <si>
    <t>■定期点検記録様式　健全性の診断の区分に関する所見【様式G】</t>
    <rPh sb="1" eb="3">
      <t>テイキ</t>
    </rPh>
    <rPh sb="3" eb="5">
      <t>テンケン</t>
    </rPh>
    <rPh sb="5" eb="7">
      <t>キロク</t>
    </rPh>
    <rPh sb="7" eb="9">
      <t>ヨウシキ</t>
    </rPh>
    <rPh sb="10" eb="13">
      <t>ケンゼンセイ</t>
    </rPh>
    <rPh sb="14" eb="16">
      <t>シンダン</t>
    </rPh>
    <rPh sb="17" eb="19">
      <t>クブン</t>
    </rPh>
    <rPh sb="20" eb="21">
      <t>カン</t>
    </rPh>
    <rPh sb="23" eb="25">
      <t>ショケン</t>
    </rPh>
    <rPh sb="26" eb="28">
      <t>ヨウシキ</t>
    </rPh>
    <phoneticPr fontId="6"/>
  </si>
  <si>
    <t>ケーブル本体以外</t>
    <rPh sb="4" eb="6">
      <t>ホンタイ</t>
    </rPh>
    <rPh sb="6" eb="8">
      <t>イガイ</t>
    </rPh>
    <phoneticPr fontId="8"/>
  </si>
  <si>
    <t>注3：外力は覆工スパン単位、材質劣化、漏水は変状単位とすること。</t>
    <rPh sb="0" eb="1">
      <t>チュウ</t>
    </rPh>
    <rPh sb="3" eb="5">
      <t>ガイリョク</t>
    </rPh>
    <rPh sb="6" eb="8">
      <t>フッコウ</t>
    </rPh>
    <rPh sb="11" eb="13">
      <t>タンイ</t>
    </rPh>
    <rPh sb="14" eb="16">
      <t>ザイシツ</t>
    </rPh>
    <rPh sb="16" eb="18">
      <t>レッカ</t>
    </rPh>
    <rPh sb="19" eb="21">
      <t>ロウスイ</t>
    </rPh>
    <rPh sb="22" eb="24">
      <t>ヘンジョウ</t>
    </rPh>
    <rPh sb="24" eb="26">
      <t>タンイ</t>
    </rPh>
    <phoneticPr fontId="7"/>
  </si>
  <si>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7"/>
  </si>
  <si>
    <t>所見</t>
    <rPh sb="0" eb="2">
      <t>ショケン</t>
    </rPh>
    <phoneticPr fontId="7"/>
  </si>
  <si>
    <t>※緯度・経度については、十進緯度経度小数第５位で記入すること。</t>
    <phoneticPr fontId="6"/>
  </si>
  <si>
    <t>※　応急措置後の対策区分について添付すること。また、点検前に
　　実施された措置によりⅠと判定された箇所も添付すること。</t>
    <phoneticPr fontId="7"/>
  </si>
  <si>
    <t>※　応急措置を実施しないで決定した変状の対策区分は、対策区分の応急措置後の欄に記入すること。</t>
    <phoneticPr fontId="6"/>
  </si>
  <si>
    <t xml:space="preserve">ファイルは、1ファイル1トンネルとすることとし、様式A-1～Gを同一ファイルと
</t>
    <phoneticPr fontId="8"/>
  </si>
  <si>
    <t xml:space="preserve">すること。
※各ファイルとも（参考）リストのシートを付けて保存すること。
</t>
    <rPh sb="7" eb="8">
      <t>カク</t>
    </rPh>
    <rPh sb="15" eb="17">
      <t>サンコウ</t>
    </rPh>
    <rPh sb="26" eb="27">
      <t>ツ</t>
    </rPh>
    <rPh sb="29" eb="31">
      <t>ホゾン</t>
    </rPh>
    <phoneticPr fontId="8"/>
  </si>
  <si>
    <t>※ 変状数に準じてシートを追加すること。（１シートに１ページとすること。）</t>
    <phoneticPr fontId="8"/>
  </si>
  <si>
    <t>※　変状数に準じてシートを追加すること。（１シートに１ページとすること。）</t>
    <rPh sb="2" eb="4">
      <t>ヘンジョウ</t>
    </rPh>
    <rPh sb="4" eb="5">
      <t>スウ</t>
    </rPh>
    <rPh sb="6" eb="7">
      <t>ジュン</t>
    </rPh>
    <rPh sb="13" eb="15">
      <t>ツイカ</t>
    </rPh>
    <phoneticPr fontId="7"/>
  </si>
  <si>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7"/>
  </si>
  <si>
    <t>(ｽｶﾞﾜﾄﾝﾈﾙ)</t>
  </si>
  <si>
    <t>須川トンネル</t>
  </si>
  <si>
    <t>一般国道434号</t>
  </si>
  <si>
    <t>山口県
岩国土木建築事務所</t>
  </si>
  <si>
    <t>34.33428,131.99869</t>
  </si>
  <si>
    <t>山口県岩国市錦町須川地先</t>
    <rPh sb="10" eb="12">
      <t>チサキ</t>
    </rPh>
    <phoneticPr fontId="8"/>
  </si>
  <si>
    <t>一般（無料）</t>
    <rPh sb="0" eb="2">
      <t>イッパン</t>
    </rPh>
    <rPh sb="3" eb="5">
      <t>ムリョウ</t>
    </rPh>
    <phoneticPr fontId="1"/>
  </si>
  <si>
    <t>1995年</t>
    <rPh sb="4" eb="5">
      <t>ネン</t>
    </rPh>
    <phoneticPr fontId="2"/>
  </si>
  <si>
    <t>D</t>
  </si>
  <si>
    <t>覆工（コンクリート）</t>
    <rPh sb="0" eb="1">
      <t>フク</t>
    </rPh>
    <rPh sb="1" eb="2">
      <t>コウ</t>
    </rPh>
    <phoneticPr fontId="2"/>
  </si>
  <si>
    <t>面壁型</t>
    <rPh sb="0" eb="1">
      <t>メン</t>
    </rPh>
    <rPh sb="1" eb="2">
      <t>ヘキ</t>
    </rPh>
    <rPh sb="2" eb="3">
      <t>カタ</t>
    </rPh>
    <phoneticPr fontId="2"/>
  </si>
  <si>
    <t>コンクリート</t>
  </si>
  <si>
    <t>その他</t>
    <rPh sb="2" eb="3">
      <t>タ</t>
    </rPh>
    <phoneticPr fontId="2"/>
  </si>
  <si>
    <t>ナトリウム灯</t>
    <rPh sb="5" eb="6">
      <t>トウ</t>
    </rPh>
    <phoneticPr fontId="1"/>
  </si>
  <si>
    <t>自然換気</t>
    <rPh sb="0" eb="2">
      <t>シゼン</t>
    </rPh>
    <rPh sb="2" eb="4">
      <t>カンキ</t>
    </rPh>
    <phoneticPr fontId="1"/>
  </si>
  <si>
    <t>PS</t>
  </si>
  <si>
    <t>PE</t>
  </si>
  <si>
    <t>坑門（面壁型）</t>
  </si>
  <si>
    <t>PS</t>
    <phoneticPr fontId="8"/>
  </si>
  <si>
    <t>PE</t>
    <phoneticPr fontId="8"/>
  </si>
  <si>
    <t>1991年</t>
    <rPh sb="4" eb="5">
      <t>ネン</t>
    </rPh>
    <phoneticPr fontId="2"/>
  </si>
  <si>
    <t>34.33428,131.99869</t>
    <phoneticPr fontId="8"/>
  </si>
  <si>
    <t>(ｽｶﾞﾜﾄﾝﾈﾙ)</t>
    <phoneticPr fontId="8"/>
  </si>
  <si>
    <t>(ｽｶﾞﾜﾄﾝﾈﾙ)</t>
    <phoneticPr fontId="6"/>
  </si>
  <si>
    <t>須川トンネル</t>
    <phoneticPr fontId="8"/>
  </si>
  <si>
    <t>須川トンネル</t>
    <phoneticPr fontId="6"/>
  </si>
  <si>
    <t>一般国道434号</t>
    <phoneticPr fontId="8"/>
  </si>
  <si>
    <t>一般国道434号</t>
    <phoneticPr fontId="6"/>
  </si>
  <si>
    <t>山口県岩国土木建築事務所</t>
    <phoneticPr fontId="8"/>
  </si>
  <si>
    <t>山口県
岩国土木建築事務所</t>
    <phoneticPr fontId="8"/>
  </si>
  <si>
    <t>山口県岩国土木建築事務所</t>
    <phoneticPr fontId="6"/>
  </si>
  <si>
    <t>応用地質（株）・太田 裕之</t>
    <phoneticPr fontId="8"/>
  </si>
  <si>
    <t>応用地質（株）</t>
    <phoneticPr fontId="8"/>
  </si>
  <si>
    <t>太田 裕之</t>
    <phoneticPr fontId="8"/>
  </si>
  <si>
    <t>応用地質（株）</t>
    <phoneticPr fontId="6"/>
  </si>
  <si>
    <t>太田 裕之</t>
    <phoneticPr fontId="6"/>
  </si>
  <si>
    <t>山口県岩国市錦町須川地先</t>
    <phoneticPr fontId="8"/>
  </si>
  <si>
    <t>山岳トンネル工法（NATM）</t>
    <phoneticPr fontId="8"/>
  </si>
  <si>
    <t>二次</t>
    <phoneticPr fontId="8"/>
  </si>
  <si>
    <t>有</t>
    <phoneticPr fontId="8"/>
  </si>
  <si>
    <t>○</t>
  </si>
  <si>
    <t>トンネル等級</t>
    <phoneticPr fontId="6"/>
  </si>
  <si>
    <t>覆工</t>
  </si>
  <si>
    <t>横断目地（右側）</t>
  </si>
  <si>
    <t>材質劣化</t>
  </si>
  <si>
    <t>Ⅱb</t>
  </si>
  <si>
    <t>－</t>
  </si>
  <si>
    <t>否</t>
  </si>
  <si>
    <t>要監視</t>
  </si>
  <si>
    <t>継続</t>
  </si>
  <si>
    <t>監視（日常巡視）</t>
    <phoneticPr fontId="8"/>
  </si>
  <si>
    <t>過年度点検時に叩き落とし実施</t>
  </si>
  <si>
    <t>過年度点検時に叩き落とし実施</t>
    <phoneticPr fontId="8"/>
  </si>
  <si>
    <t>アーチ（天端）</t>
  </si>
  <si>
    <t>Ⅱa</t>
  </si>
  <si>
    <t>監視（重点）</t>
    <phoneticPr fontId="8"/>
  </si>
  <si>
    <t>アーチ（左側）</t>
  </si>
  <si>
    <t>済</t>
  </si>
  <si>
    <t>R02定期点検時に叩き落とし実施</t>
  </si>
  <si>
    <t>R02定期点検時に叩き落とし実施</t>
    <phoneticPr fontId="8"/>
  </si>
  <si>
    <t>横断目地（天端）</t>
  </si>
  <si>
    <t>Ⅳ</t>
  </si>
  <si>
    <t>今回点検時に叩き落とし実施</t>
  </si>
  <si>
    <t>今回点検時に叩き落とし実施</t>
    <phoneticPr fontId="8"/>
  </si>
  <si>
    <t>第三者被害が小さいが為(Ⅱb)</t>
  </si>
  <si>
    <t>第三者被害が小さいが為(Ⅱb)</t>
    <phoneticPr fontId="8"/>
  </si>
  <si>
    <t>Ⅲ</t>
  </si>
  <si>
    <t>要対策</t>
  </si>
  <si>
    <t>未</t>
  </si>
  <si>
    <t>早期対策</t>
    <phoneticPr fontId="8"/>
  </si>
  <si>
    <t>横断目地（左側）</t>
  </si>
  <si>
    <t>アーチ（右側）</t>
  </si>
  <si>
    <t>0.02㎡（0.4m×0.05m）</t>
  </si>
  <si>
    <t>0.02㎡（0.35m×0.05m）</t>
  </si>
  <si>
    <t>なし</t>
  </si>
  <si>
    <t>鋼材露出(深さ180mm)、部分的に鋼材の露出あり(表面的な腐食)、周辺にうきなし、過年度点検時に叩き落とし実施(深さ200mm)、浸透固化材及び防錆剤塗布　【前回定期点検 Ⅱb判定】</t>
  </si>
  <si>
    <t>0.36㎡（1.2m×0.3m）</t>
  </si>
  <si>
    <t>0.3㎡（1m×0.3m）</t>
  </si>
  <si>
    <t>打音異常、進行性あり　【前回定期点検 Ⅱb判定】</t>
  </si>
  <si>
    <t>3.52㎡（2.2m×1.6m）</t>
  </si>
  <si>
    <t>ひび割れから漏水、にじみ程度、遊離石灰を伴う　【今回新たに確認】</t>
  </si>
  <si>
    <t>0.06㎡（0.55m×0.1m）</t>
  </si>
  <si>
    <t>鋼材露出(深さ90mm)、部分的に鋼材の露出あり(表面的な腐食)、周辺にうきなし、過年度点検時に叩き落とし実施(深さ90mm)、浸透固化材及び防錆剤塗布　【前回定期点検 Ⅱa判定】</t>
  </si>
  <si>
    <t>3.45㎡（2.3m×1.5m）</t>
  </si>
  <si>
    <t>1.65㎡（3.3m×0.5m）</t>
  </si>
  <si>
    <t>今回点検時漏水なし(継続監視)　【前回定期点検 Ⅱb判定】</t>
  </si>
  <si>
    <t>0.01㎡（0.2m×0.05m）</t>
  </si>
  <si>
    <t>はく落(深さ100mm未満)、打音異常なし、R02定期点検時に叩き落とし実施(深さ100mm未満)、浸透固化材塗布　【前回定期点検 Ⅰ判定】</t>
  </si>
  <si>
    <t>0.02㎡（0.3m×0.05m）</t>
  </si>
  <si>
    <t>うき、ひび割れを伴う、打音異常あり、浸透固化材塗布　【前回定期点検 Ⅱa判定】</t>
  </si>
  <si>
    <t>0.03㎡（0.6m×0.05m）</t>
  </si>
  <si>
    <t>はく落(深さ100mm)、打音異常なし、R02定期点検時に叩き落とし実施(深さ100mm)、浸透固化材塗布、軽微な為再判定　【前回定期点検 Ⅱb判定】</t>
  </si>
  <si>
    <t>うき、ブロック化、打音異常あり、今回点検時に叩き落とし実施(深さ120mm)、浸透固化材塗布　【前回定期点検 Ⅱa判定】</t>
  </si>
  <si>
    <t>うき、ブロック化、打音異常あり、今回点検時に叩き落とし実施(深さ100mm)、浸透固化材塗布　【今回新たに確認】</t>
  </si>
  <si>
    <t>0.02㎡（0.2m×0.1m）</t>
  </si>
  <si>
    <t>うき、ひび割れを伴う、打音異常あり、第三者被害が小さいが為(Ⅱb)、浸透固化材塗布　【今回新たに確認】</t>
  </si>
  <si>
    <t>0.03㎡（0.5m×0.05m）</t>
  </si>
  <si>
    <t>うき、ひび割れを伴う、打音異常あり、進行性あり、浸透固化材塗布　【前回定期点検 Ⅱa判定】</t>
  </si>
  <si>
    <t>0.07㎡（0.7m×0.1m）</t>
  </si>
  <si>
    <t>うき、ブロック化、打音異常あり、R02定期点検時に叩き落とし実施(深さ110mm)、浸透固化材塗布　【前回定期点検 Ⅲ判定】</t>
  </si>
  <si>
    <t>0.1㎡（1m×0.1m）</t>
  </si>
  <si>
    <t>0.02㎡（0.45m×0.05m）</t>
  </si>
  <si>
    <t>はく落(深さ170mm)、打音異常なし、R02定期点検時に叩き落とし実施(深さ170mm)、浸透固化材塗布、軽微な為再判定　【前回定期点検 Ⅱb判定】</t>
  </si>
  <si>
    <t>0.07㎡（1.3m×0.05m）</t>
  </si>
  <si>
    <t>0.07㎡（1.4m×0.05m）</t>
  </si>
  <si>
    <t>うき、ブロック化、打音異常あり、R02定期点検時に叩き落とし実施(深さ150mm)、浸透固化材塗布　【前回定期点検 Ⅱa判定】</t>
  </si>
  <si>
    <t>0.06㎡（0.6m×0.1m）</t>
  </si>
  <si>
    <t>豆板、骨材の突出が顕著、打音異常あり、浸透固化材塗布　【今回新たに確認】</t>
  </si>
  <si>
    <t>0.01㎡（0.1m×0.05m）</t>
  </si>
  <si>
    <t>0.01㎡（0.05m×0.1m）</t>
  </si>
  <si>
    <t>鋼材露出(深さ10mm)、部分的に鋼材の露出あり(表面的な腐食)、周辺にうきなし、打音異常あり、防錆剤塗布　【前回定期点検 Ⅱa判定】</t>
  </si>
  <si>
    <t>0.01㎡（0.05m×0.05m）</t>
  </si>
  <si>
    <t>鋼材露出、周辺にうきなし、防錆剤塗布、軽微な為再判定　【前回定期点検 Ⅱa判定】</t>
  </si>
  <si>
    <t>部分的なうき、打音異常なし、浸透固化材塗布　【前回定期点検 Ⅱb判定】</t>
  </si>
  <si>
    <t>部分的なうき、打音異常なし、浸透固化材塗布　【今回新たに確認】</t>
  </si>
  <si>
    <t>0.01㎡（0.25m×0.05m）</t>
  </si>
  <si>
    <t>はく落(深さ50mm)、打音異常なし、R02定期点検時に叩き落とし実施(深さ50mm)、浸透固化材塗布　【前回定期点検 Ⅰ判定】</t>
  </si>
  <si>
    <t>0.05㎡（1m×0.05m）</t>
  </si>
  <si>
    <t>0.05㎡（0.9m×0.05m）</t>
  </si>
  <si>
    <t>うき、ひび割れを伴う、打音異常あり、浸透固化材塗布　【今回新たに確認】</t>
  </si>
  <si>
    <t>0.26㎡（1.3m×0.2m）</t>
  </si>
  <si>
    <t>0.05㎡（0.5m×0.1m）</t>
  </si>
  <si>
    <t>半月状のひび割れ(幅2.0mm)、打音異常なし、進行性あり　【前回定期点検 Ⅰ判定】</t>
  </si>
  <si>
    <t>うき、ブロック化、打音異常あり、進行性あり、浸透固化材塗布　【前回定期点検 Ⅱa判定】</t>
  </si>
  <si>
    <t>0.04㎡（0.1m×0.4m）</t>
  </si>
  <si>
    <t>0.02㎡（0.05m×0.35m）</t>
  </si>
  <si>
    <t>うき、ブロック化しかけ、打音異常あり、進行性あり、浸透固化材塗布　【前回定期点検 Ⅱa判定】</t>
  </si>
  <si>
    <t>0.01㎡（0.15m×0.05m）</t>
  </si>
  <si>
    <t>はく落(深さ60mm)、打音異常なし、R02定期点検時に叩き落とし実施(深さ60mm)、浸透固化材塗布　【前回定期点検 Ⅰ判定】</t>
  </si>
  <si>
    <t>0.04㎡（0.8m×0.05m）</t>
  </si>
  <si>
    <t>0.19㎡（1.9m×0.1m）</t>
  </si>
  <si>
    <t>はく落(深さ40mm)、打音異常なし、R02定期点検時に叩き落とし実施(深さ40mm)、浸透固化材塗布　【前回定期点検 Ⅰ判定】</t>
  </si>
  <si>
    <t>0.45㎡（0.9m×0.5m）</t>
  </si>
  <si>
    <t>豆板、ぐらつきあり、打音異常あり、浸透固化材塗布　【今回新たに確認】</t>
  </si>
  <si>
    <t>0.04㎡（0.7m×0.05m）</t>
  </si>
  <si>
    <t>うき、ブロック化、打音異常あり、進行性あり、浸透固化材塗布　【前回定期点検 Ⅰ判定】</t>
  </si>
  <si>
    <t>うき、ブロック化、打音異常あり、進行性あり、R02定期点検時に叩き落とし実施(深さ30mm)、浸透固化材塗布　【前回定期点検 Ⅱb判定】</t>
  </si>
  <si>
    <t>はく落(深さ90mm)、打音異常なし、R02定期点検時に叩き落とし実施(深さ90mm)、浸透固化材塗布　【前回定期点検 Ⅰ判定】</t>
  </si>
  <si>
    <t>0.03㎡（0.3m×0.1m）</t>
  </si>
  <si>
    <t>0.09㎡（0.9m×0.1m）</t>
  </si>
  <si>
    <t>うき、ブロック化、打音異常あり、浸透固化材塗布　【前回定期点検 Ⅱa判定】</t>
  </si>
  <si>
    <t>1.62㎡（2.7m×0.6m）</t>
  </si>
  <si>
    <t>半月状のひび割れ(幅0.2mm)、打音異常なし　【今回新たに確認】</t>
  </si>
  <si>
    <t>0.15㎡（1.5m×0.1m）</t>
  </si>
  <si>
    <t>1.1㎡（2.2m×0.5m）</t>
  </si>
  <si>
    <t>半月状のひび割れ(幅0.3mm)、打音異常なし　【今回新たに確認】</t>
  </si>
  <si>
    <t>0.08㎡（0.5m×0.15m）</t>
  </si>
  <si>
    <t>0.01㎡（0.1m×0.1m）</t>
  </si>
  <si>
    <t>鋼材露出(深さ10mm)、部分的に鋼材の露出あり(表面的な腐食)、周辺にうきなし、防錆剤塗布　【前回定期点検 Ⅱa判定】</t>
  </si>
  <si>
    <t>はく落(深さ130mm)、打音異常なし、R02定期点検時に叩き落とし実施(深さ130mm)、浸透固化材塗布、軽微な為再判定　【前回定期点検 Ⅱb判定】</t>
  </si>
  <si>
    <t>4.68㎡（7.8m×0.6m）</t>
  </si>
  <si>
    <t>半月状のひび割れ(幅0.2mm)、打音異常なし　【前回定期点検 Ⅰ判定】</t>
  </si>
  <si>
    <t>0.06㎡（1.1m×0.05m）</t>
  </si>
  <si>
    <t>うき、ひび割れを伴う、打音異常あり、進行性あり、R02定期点検時に叩き落とし実施(深さ110mm)、浸透固化材塗布　【前回定期点検 Ⅰ判定】</t>
  </si>
  <si>
    <t>うき、ひび割れを伴う、打音異常あり　【前回定期点検 Ⅱa判定】</t>
  </si>
  <si>
    <t>うき、ひび割れを伴う、打音異常あり　【今回新たに確認】</t>
  </si>
  <si>
    <t>0.03㎡（0.25m×0.1m）</t>
  </si>
  <si>
    <t>【 外　 力 】監視を必要としない。
【材質劣化】次回点検まで継続的な監視を必要とする。
【 漏　 水 】監視を必要としない。
以上により本スパンの判定はⅡb判定となる。</t>
  </si>
  <si>
    <t>【 外　 力 】監視を必要としない。
【材質劣化】次回点検まで重点的な監視、または計画的な対策を必要とする。
【 漏　 水 】次回点検まで継続的な監視を必要とする。
以上により本スパンの判定はⅡa判定となる。</t>
  </si>
  <si>
    <t>【 外　 力 】監視を必要としない。
【材質劣化】監視を必要としない。
【 漏　 水 】次回点検まで継続的な監視を必要とする。
以上により本スパンの判定はⅡb判定となる。</t>
  </si>
  <si>
    <t>【 外　 力 】監視を必要としない。
【材質劣化】次回点検まで重点的な監視、または計画的な対策を必要とする。
【 漏　 水 】監視を必要としない。
以上により本スパンの判定はⅡa判定となる。</t>
  </si>
  <si>
    <t>R02定期点検時に叩き落とし実施、再判定</t>
    <phoneticPr fontId="8"/>
  </si>
  <si>
    <t>【 外　 力 】監視を必要としない。
【材質劣化】早期対策を必要とする。
【 漏　 水 】監視を必要としない。
以上により本スパンの判定はⅢ判定となる。</t>
  </si>
  <si>
    <t>再判定</t>
  </si>
  <si>
    <t>【 外　 力 】監視を必要としない。
【材質劣化】監視を必要としない。
【 漏　 水 】監視を必要としない。
以上により本スパンの判定はⅠ判定となる。</t>
  </si>
  <si>
    <t>本トンネルの健全性の診断の区分はⅢである（材質劣化Ⅲ）
１）変状・異常の内容とそれが確認された部材・部位（客観的事実）
　・外力：該当なし
　・材質劣化：覆工アーチ、横断目地において、うき・はく離で落下する可能性がある変状が9箇所で確認された（Ⅲ判定）
　　　　　　　覆工アーチ、横断目地において、うき・はく離、鋼材腐食で重点的な監視が必要な変状が32箇所で確認された（Ⅱa判定）
　　　　　　　覆工アーチ、横断目地において、うき・はく離、鋼材腐食で監視が必要な変状が9箇所で確認された（Ⅱb判定）
　・漏水：覆工アーチ、横断目地において、漏水（にじみ）の変状が3箇所で確認された（Ⅱb判定）
２）変状等の原因（推定）
　・外力：該当なし
　・材質劣化：うき・はく離は、覆工コンクリートの温度変化に伴う膨張・収縮が原因と推定する
　　　　　　　鋼材腐食は、施工起因が原因と推定する　
　・漏水：漏水（にじみ）は、地山からの地下水の影響と防水シートの破損が原因と推定する
３）施設の現状と次回定期点検まで及び将来における構造物の状態（推定）
　・道路トンネル構造物としての安全性や安定の推定：
　　　外力変状が確認されないため、道路トンネル構造物としての安全性や安定に問題はないと推定する
　・該当する特定事象の状態も勘案した、予防保全の必要性や長寿命化の実現などの観点から経年的劣化に対する評価：
　　　特定事象との関連性はないが、今後、経年劣化により徐々に変状が進行すると推定する
　・道路利用者被害の発生の可能性：
　　　材質劣化Ⅲの変状は、次回定期点検までに道路利用者被害が発生する可能性があると推定する
４）措置の必要性の判断に関わる事項
　・道路トンネルの状態に関する技術的な観点での所見及び道路トンネルの置かれる状況も勘案して、健全性の診断の区分の決定に考慮された
　措置の必要性に関する技術的観点からの見解：
　　　材質劣化Ⅲの変状は、道路利用者被害の観点から早期に補修を行う必要があると判断する
　・措置の緊急性の有無：
　　　直ちに道路利用者被害が発生する状態ではないため、措置の緊急性は無いと判断する
　・状態の把握により得た情報の精度に基づく構造物としての安全性や安定、耐久性などの見込み違いの可能性など、詳細調査や追跡調査の必要性の有無：
　　　材質劣化の変状は、変状原因が把握できていることから、詳細調査の必要は無いと判断する
　　　漏水の変状は、軽微であることから、詳細調査の必要は無いと判断する
５）その他、次回定期点検へ引き継ぐ事項等
　・特になし</t>
    <rPh sb="21" eb="25">
      <t>ザイシツレッカ</t>
    </rPh>
    <rPh sb="62" eb="64">
      <t>ガイリョク</t>
    </rPh>
    <rPh sb="65" eb="67">
      <t>ガイトウ</t>
    </rPh>
    <rPh sb="77" eb="79">
      <t>フッコウ</t>
    </rPh>
    <rPh sb="83" eb="87">
      <t>オウダンメジ</t>
    </rPh>
    <rPh sb="99" eb="101">
      <t>ラッカ</t>
    </rPh>
    <rPh sb="103" eb="106">
      <t>カノウセイ</t>
    </rPh>
    <rPh sb="109" eb="111">
      <t>ヘンジョウ</t>
    </rPh>
    <rPh sb="113" eb="115">
      <t>カショ</t>
    </rPh>
    <rPh sb="116" eb="118">
      <t>カクニン</t>
    </rPh>
    <rPh sb="123" eb="125">
      <t>ハンテイ</t>
    </rPh>
    <rPh sb="156" eb="160">
      <t>コウザイフショク</t>
    </rPh>
    <rPh sb="161" eb="164">
      <t>ジュウテンテキ</t>
    </rPh>
    <rPh sb="372" eb="376">
      <t>コウザイフショク</t>
    </rPh>
    <rPh sb="472" eb="474">
      <t>ドウロ</t>
    </rPh>
    <rPh sb="492" eb="494">
      <t>スイテイ</t>
    </rPh>
    <rPh sb="499" eb="503">
      <t>ガイリョクヘンジョウ</t>
    </rPh>
    <rPh sb="504" eb="506">
      <t>カクニン</t>
    </rPh>
    <rPh sb="513" eb="515">
      <t>ドウロ</t>
    </rPh>
    <rPh sb="519" eb="522">
      <t>コウゾウブツ</t>
    </rPh>
    <rPh sb="526" eb="529">
      <t>アンゼンセイ</t>
    </rPh>
    <rPh sb="530" eb="532">
      <t>アンテイ</t>
    </rPh>
    <rPh sb="533" eb="535">
      <t>モンダイ</t>
    </rPh>
    <rPh sb="539" eb="541">
      <t>スイテイ</t>
    </rPh>
    <rPh sb="616" eb="618">
      <t>コンゴ</t>
    </rPh>
    <rPh sb="619" eb="623">
      <t>ケイネンレッカ</t>
    </rPh>
    <rPh sb="626" eb="628">
      <t>ジョジョ</t>
    </rPh>
    <rPh sb="629" eb="631">
      <t>ヘンジョウ</t>
    </rPh>
    <rPh sb="632" eb="634">
      <t>シンコウ</t>
    </rPh>
    <rPh sb="637" eb="639">
      <t>スイテイ</t>
    </rPh>
    <rPh sb="682" eb="684">
      <t>ドウロ</t>
    </rPh>
    <rPh sb="684" eb="689">
      <t>リヨウシャヒガイ</t>
    </rPh>
    <rPh sb="690" eb="692">
      <t>ハッセイ</t>
    </rPh>
    <rPh sb="694" eb="697">
      <t>カノウセイ</t>
    </rPh>
    <rPh sb="825" eb="827">
      <t>ドウロ</t>
    </rPh>
    <rPh sb="827" eb="832">
      <t>リヨウシャヒガイ</t>
    </rPh>
    <rPh sb="833" eb="835">
      <t>カンテン</t>
    </rPh>
    <rPh sb="837" eb="839">
      <t>ソウキ</t>
    </rPh>
    <rPh sb="840" eb="842">
      <t>ホシュウ</t>
    </rPh>
    <rPh sb="851" eb="853">
      <t>ハンダン</t>
    </rPh>
    <rPh sb="872" eb="873">
      <t>タダ</t>
    </rPh>
    <rPh sb="875" eb="877">
      <t>ドウロ</t>
    </rPh>
    <rPh sb="877" eb="880">
      <t>リヨウシャ</t>
    </rPh>
    <rPh sb="880" eb="882">
      <t>ヒガイ</t>
    </rPh>
    <rPh sb="883" eb="885">
      <t>ハッセイ</t>
    </rPh>
    <rPh sb="887" eb="889">
      <t>ジョウタイ</t>
    </rPh>
    <rPh sb="1086" eb="1087">
      <t>トク</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</si>
</sst>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quot;-&quot;;General&quot;m&quot;"/>
    <numFmt numFmtId="181" formatCode="General&quot;m&quot;"/>
    <numFmt numFmtId="182" formatCode="General&quot;%&quot;"/>
    <numFmt numFmtId="183" formatCode="#,##0_ "/>
    <numFmt numFmtId="184" formatCode="General&quot; ㎡&quot;"/>
    <numFmt numFmtId="185" formatCode="0.0_ "/>
    <numFmt numFmtId="186" formatCode="\-"/>
    <numFmt numFmtId="187" formatCode="&quot;S&quot;#"/>
    <numFmt numFmtId="188" formatCode="0.00_ "/>
    <numFmt numFmtId="189" formatCode="0_ "/>
    <numFmt numFmtId="190" formatCode="0.0&quot;m&quot;"/>
    <numFmt numFmtId="191" formatCode="&quot;対策区分判定&quot;\ General"/>
    <numFmt numFmtId="192" formatCode="0.00_);[Red]\(0.00\)"/>
    <numFmt numFmtId="193" formatCode="0.00000"/>
    <numFmt numFmtId="194" formatCode="##&quot;°&quot;##&quot;′&quot;##.00&quot;″&quot;"/>
    <numFmt numFmtId="195" formatCode="#"/>
    <numFmt numFmtId="196" formatCode="0&quot;箇所&quot;"/>
    <numFmt numFmtId="197" formatCode="0&quot;スパン&quot;"/>
    <numFmt numFmtId="198" formatCode="0.00&quot;㎡&quot;"/>
    <numFmt numFmtId="199" formatCode="&quot;1&quot;00;&quot;10&quot;0"/>
    <numFmt numFmtId="200" formatCode="00.00000"/>
    <numFmt numFmtId="201" formatCode="0.0_);[Red]\(0.0\)"/>
    <numFmt numFmtId="202" formatCode="0.0#"/>
  </numFmts>
  <fonts count="50"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6"/>
      <name val="HGSｺﾞｼｯｸM"/>
      <family val="3"/>
      <charset val="128"/>
    </font>
    <font>
      <vertAlign val="superscript"/>
      <sz val="9"/>
      <name val="HGSｺﾞｼｯｸM"/>
      <family val="3"/>
      <charset val="128"/>
    </font>
    <font>
      <sz val="7.5"/>
      <name val="HGSｺﾞｼｯｸM"/>
      <family val="3"/>
      <charset val="128"/>
    </font>
    <font>
      <u/>
      <sz val="10"/>
      <name val="HGSｺﾞｼｯｸM"/>
      <family val="3"/>
      <charset val="128"/>
    </font>
    <font>
      <sz val="11"/>
      <color theme="1"/>
      <name val="ＭＳ Ｐゴシック"/>
      <family val="3"/>
      <charset val="128"/>
      <scheme val="minor"/>
    </font>
    <font>
      <sz val="20"/>
      <name val="HGSｺﾞｼｯｸM"/>
      <family val="3"/>
      <charset val="128"/>
    </font>
    <font>
      <sz val="10"/>
      <color rgb="FFFF0000"/>
      <name val="HGSｺﾞｼｯｸM"/>
      <family val="3"/>
      <charset val="128"/>
    </font>
    <font>
      <u/>
      <sz val="11"/>
      <name val="HGSｺﾞｼｯｸM"/>
      <family val="3"/>
      <charset val="128"/>
    </font>
    <font>
      <sz val="30"/>
      <name val="HGSｺﾞｼｯｸM"/>
      <family val="3"/>
      <charset val="128"/>
    </font>
    <font>
      <sz val="40"/>
      <color theme="2" tint="-9.9978637043366805E-2"/>
      <name val="HGSｺﾞｼｯｸM"/>
      <family val="3"/>
      <charset val="128"/>
    </font>
    <font>
      <sz val="30"/>
      <color theme="2" tint="-9.9978637043366805E-2"/>
      <name val="HGSｺﾞｼｯｸM"/>
      <family val="3"/>
      <charset val="128"/>
    </font>
    <font>
      <sz val="11"/>
      <color rgb="FFFF0000"/>
      <name val="ＭＳ Ｐゴシック"/>
      <family val="3"/>
      <charset val="128"/>
      <scheme val="minor"/>
    </font>
    <font>
      <b/>
      <sz val="11"/>
      <color rgb="FFFF0000"/>
      <name val="ＭＳ Ｐゴシック"/>
      <family val="3"/>
      <charset val="128"/>
      <scheme val="minor"/>
    </font>
    <font>
      <sz val="10"/>
      <name val="HGPｺﾞｼｯｸM"/>
      <family val="3"/>
      <charset val="128"/>
    </font>
    <font>
      <sz val="12"/>
      <name val="HGPｺﾞｼｯｸM"/>
      <family val="3"/>
      <charset val="128"/>
    </font>
    <font>
      <sz val="11"/>
      <name val="HGPｺﾞｼｯｸM"/>
      <family val="3"/>
      <charset val="128"/>
    </font>
    <font>
      <sz val="5"/>
      <name val="HGPｺﾞｼｯｸM"/>
      <family val="3"/>
      <charset val="128"/>
    </font>
    <font>
      <sz val="9"/>
      <name val="HGPｺﾞｼｯｸM"/>
      <family val="3"/>
      <charset val="128"/>
    </font>
    <font>
      <sz val="6"/>
      <name val="HGPｺﾞｼｯｸM"/>
      <family val="3"/>
      <charset val="128"/>
    </font>
    <font>
      <sz val="7"/>
      <name val="HGPｺﾞｼｯｸM"/>
      <family val="3"/>
      <charset val="128"/>
    </font>
    <font>
      <sz val="14"/>
      <name val="HGPｺﾞｼｯｸM"/>
      <family val="3"/>
      <charset val="128"/>
    </font>
    <font>
      <sz val="9"/>
      <color theme="1"/>
      <name val="HGSｺﾞｼｯｸM"/>
      <family val="3"/>
      <charset val="128"/>
    </font>
    <font>
      <sz val="10"/>
      <color theme="1"/>
      <name val="HGSｺﾞｼｯｸM"/>
      <family val="3"/>
      <charset val="128"/>
    </font>
    <font>
      <sz val="10"/>
      <color rgb="FF000000"/>
      <name val="HGSｺﾞｼｯｸM"/>
      <family val="3"/>
      <charset val="128"/>
    </font>
    <font>
      <sz val="9"/>
      <color rgb="FF000000"/>
      <name val="HGSｺﾞｼｯｸM"/>
      <family val="3"/>
      <charset val="128"/>
    </font>
    <font>
      <sz val="16"/>
      <name val="HGSｺﾞｼｯｸM"/>
      <family val="3"/>
      <charset val="128"/>
    </font>
  </fonts>
  <fills count="11">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E9DCF8"/>
        <bgColor indexed="64"/>
      </patternFill>
    </fill>
    <fill>
      <patternFill patternType="solid">
        <fgColor rgb="FFFFFFFF"/>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4">
    <xf numFmtId="0" fontId="0" fillId="0" borderId="0">
      <alignment vertical="center"/>
    </xf>
    <xf numFmtId="0" fontId="11" fillId="0" borderId="0">
      <alignment vertical="center"/>
    </xf>
    <xf numFmtId="0" fontId="14" fillId="0" borderId="0"/>
    <xf numFmtId="38" fontId="14" fillId="0" borderId="0" applyFont="0" applyFill="0" applyBorder="0" applyAlignment="0" applyProtection="0">
      <alignment vertical="center"/>
    </xf>
    <xf numFmtId="0" fontId="16" fillId="0" borderId="0">
      <alignment vertical="center"/>
    </xf>
    <xf numFmtId="0" fontId="5" fillId="0" borderId="0">
      <alignment vertical="center"/>
    </xf>
    <xf numFmtId="38" fontId="5" fillId="0" borderId="0" applyFont="0" applyFill="0" applyBorder="0" applyAlignment="0" applyProtection="0">
      <alignment vertical="center"/>
    </xf>
    <xf numFmtId="0" fontId="14" fillId="0" borderId="0"/>
    <xf numFmtId="0" fontId="4" fillId="0" borderId="0">
      <alignment vertical="center"/>
    </xf>
    <xf numFmtId="38" fontId="4" fillId="0" borderId="0" applyFont="0" applyFill="0" applyBorder="0" applyAlignment="0" applyProtection="0">
      <alignment vertical="center"/>
    </xf>
    <xf numFmtId="0" fontId="11" fillId="0" borderId="0">
      <alignment vertical="center"/>
    </xf>
    <xf numFmtId="0" fontId="28" fillId="0" borderId="0">
      <alignment vertical="center"/>
    </xf>
    <xf numFmtId="0" fontId="3" fillId="0" borderId="0">
      <alignment vertical="center"/>
    </xf>
    <xf numFmtId="0" fontId="2" fillId="0" borderId="0">
      <alignment vertical="center"/>
    </xf>
  </cellStyleXfs>
  <cellXfs count="1082">
    <xf numFmtId="0" fontId="0" fillId="0" borderId="0" xfId="0">
      <alignment vertical="center"/>
    </xf>
    <xf numFmtId="0" fontId="9" fillId="0" borderId="0" xfId="2" applyFont="1" applyAlignment="1" applyProtection="1">
      <alignment vertical="center"/>
      <protection locked="0"/>
    </xf>
    <xf numFmtId="0" fontId="9" fillId="0" borderId="0" xfId="2" applyFont="1" applyProtection="1">
      <protection locked="0"/>
    </xf>
    <xf numFmtId="0" fontId="9" fillId="0" borderId="0" xfId="2" applyFont="1" applyAlignment="1">
      <alignment vertical="center"/>
    </xf>
    <xf numFmtId="0" fontId="9" fillId="0" borderId="0" xfId="2" applyFont="1" applyAlignment="1">
      <alignment horizontal="center" vertical="center"/>
    </xf>
    <xf numFmtId="0" fontId="10" fillId="0" borderId="0" xfId="2" applyFont="1" applyAlignment="1">
      <alignment vertical="center"/>
    </xf>
    <xf numFmtId="0" fontId="9" fillId="0" borderId="0" xfId="2" applyFont="1" applyAlignment="1" applyProtection="1">
      <alignment horizontal="center" vertical="center"/>
      <protection locked="0"/>
    </xf>
    <xf numFmtId="0" fontId="20" fillId="0" borderId="0" xfId="2" applyFont="1" applyAlignment="1" applyProtection="1">
      <alignment vertical="center"/>
      <protection locked="0"/>
    </xf>
    <xf numFmtId="0" fontId="20" fillId="0" borderId="0" xfId="2" applyFont="1" applyAlignment="1" applyProtection="1">
      <alignment vertical="center" shrinkToFit="1"/>
      <protection locked="0"/>
    </xf>
    <xf numFmtId="0" fontId="20" fillId="0" borderId="0" xfId="2" applyFont="1" applyAlignment="1">
      <alignment vertical="center" shrinkToFit="1"/>
    </xf>
    <xf numFmtId="0" fontId="20" fillId="0" borderId="0" xfId="2" applyFont="1" applyAlignment="1">
      <alignment vertical="center" textRotation="255" shrinkToFit="1"/>
    </xf>
    <xf numFmtId="0" fontId="20" fillId="0" borderId="0" xfId="2" applyFont="1" applyAlignment="1" applyProtection="1">
      <alignment horizontal="center" vertical="center" shrinkToFit="1"/>
      <protection locked="0"/>
    </xf>
    <xf numFmtId="0" fontId="9" fillId="0" borderId="7" xfId="2" applyFont="1" applyBorder="1" applyAlignment="1">
      <alignment vertical="center"/>
    </xf>
    <xf numFmtId="0" fontId="10" fillId="0" borderId="0" xfId="2" applyFont="1" applyProtection="1">
      <protection locked="0"/>
    </xf>
    <xf numFmtId="0" fontId="9" fillId="0" borderId="0" xfId="2" applyFont="1" applyAlignment="1">
      <alignment horizontal="center" vertical="center" wrapText="1"/>
    </xf>
    <xf numFmtId="0" fontId="9" fillId="0" borderId="0" xfId="2" applyFont="1" applyAlignment="1" applyProtection="1">
      <alignment horizontal="center" vertical="center" shrinkToFit="1"/>
      <protection locked="0"/>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0" xfId="4" applyFont="1">
      <alignment vertical="center"/>
    </xf>
    <xf numFmtId="0" fontId="15" fillId="0" borderId="0" xfId="4" applyFont="1" applyAlignment="1">
      <alignment horizontal="center" vertical="center"/>
    </xf>
    <xf numFmtId="0" fontId="9" fillId="0" borderId="0" xfId="4" applyFont="1" applyAlignment="1">
      <alignment horizontal="left" vertical="center"/>
    </xf>
    <xf numFmtId="0" fontId="15" fillId="0" borderId="0" xfId="4" applyFont="1">
      <alignment vertical="center"/>
    </xf>
    <xf numFmtId="0" fontId="15" fillId="0" borderId="0" xfId="4" applyFont="1" applyAlignment="1">
      <alignment horizontal="center" vertical="center" wrapText="1"/>
    </xf>
    <xf numFmtId="178" fontId="15" fillId="0" borderId="0" xfId="4" applyNumberFormat="1" applyFont="1" applyAlignment="1">
      <alignment horizontal="center" vertical="center" shrinkToFit="1"/>
    </xf>
    <xf numFmtId="0" fontId="15" fillId="0" borderId="0" xfId="4" applyFont="1" applyAlignment="1">
      <alignment horizontal="left" vertical="center"/>
    </xf>
    <xf numFmtId="0" fontId="15" fillId="0" borderId="0" xfId="2" applyFont="1" applyAlignment="1" applyProtection="1">
      <alignment vertical="center"/>
      <protection locked="0"/>
    </xf>
    <xf numFmtId="0" fontId="15" fillId="2" borderId="1" xfId="2" applyFont="1" applyFill="1" applyBorder="1" applyAlignment="1">
      <alignment horizontal="center" vertical="center" wrapText="1"/>
    </xf>
    <xf numFmtId="0" fontId="10" fillId="0" borderId="0" xfId="4" applyFont="1">
      <alignment vertical="center"/>
    </xf>
    <xf numFmtId="0" fontId="9" fillId="0" borderId="0" xfId="0" applyFont="1">
      <alignment vertical="center"/>
    </xf>
    <xf numFmtId="0" fontId="9" fillId="0" borderId="0" xfId="5" applyFont="1" applyAlignment="1">
      <alignment horizontal="center" vertical="center"/>
    </xf>
    <xf numFmtId="0" fontId="9" fillId="0" borderId="0" xfId="5" applyFont="1">
      <alignment vertical="center"/>
    </xf>
    <xf numFmtId="0" fontId="0" fillId="0" borderId="30" xfId="0" applyBorder="1">
      <alignment vertical="center"/>
    </xf>
    <xf numFmtId="0" fontId="0" fillId="0" borderId="31"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1" fillId="2" borderId="1" xfId="2" applyFont="1" applyFill="1" applyBorder="1" applyAlignment="1">
      <alignment horizontal="center" vertical="center" wrapText="1"/>
    </xf>
    <xf numFmtId="0" fontId="0" fillId="0" borderId="0" xfId="0" applyAlignment="1">
      <alignment horizontal="center" vertical="center"/>
    </xf>
    <xf numFmtId="0" fontId="9" fillId="0" borderId="0" xfId="2" applyFont="1" applyAlignment="1" applyProtection="1">
      <alignment horizontal="center"/>
      <protection locked="0"/>
    </xf>
    <xf numFmtId="0" fontId="21" fillId="2" borderId="8" xfId="2" applyFont="1" applyFill="1" applyBorder="1" applyAlignment="1">
      <alignment horizontal="center" vertical="center" wrapText="1"/>
    </xf>
    <xf numFmtId="2" fontId="9" fillId="0" borderId="0" xfId="2" applyNumberFormat="1" applyFont="1" applyProtection="1">
      <protection locked="0"/>
    </xf>
    <xf numFmtId="193" fontId="9" fillId="0" borderId="0" xfId="2" applyNumberFormat="1" applyFont="1" applyProtection="1">
      <protection locked="0"/>
    </xf>
    <xf numFmtId="0" fontId="15" fillId="0" borderId="0" xfId="5" applyFont="1" applyAlignment="1">
      <alignment horizontal="center" vertical="center" shrinkToFit="1"/>
    </xf>
    <xf numFmtId="0" fontId="15" fillId="0" borderId="0" xfId="5" applyFont="1" applyAlignment="1">
      <alignment horizontal="center" vertical="center" wrapText="1"/>
    </xf>
    <xf numFmtId="0" fontId="9" fillId="0" borderId="0" xfId="5" applyFont="1" applyAlignment="1">
      <alignment horizontal="center" vertical="center" shrinkToFit="1"/>
    </xf>
    <xf numFmtId="177" fontId="22" fillId="0" borderId="7" xfId="2" applyNumberFormat="1" applyFont="1" applyBorder="1" applyAlignment="1">
      <alignment vertical="center" shrinkToFit="1"/>
    </xf>
    <xf numFmtId="177" fontId="22" fillId="0" borderId="0" xfId="2" applyNumberFormat="1" applyFont="1" applyAlignment="1">
      <alignment vertical="center" shrinkToFit="1"/>
    </xf>
    <xf numFmtId="0" fontId="15" fillId="2" borderId="26" xfId="5" applyFont="1" applyFill="1" applyBorder="1" applyAlignment="1">
      <alignment horizontal="center" vertical="center"/>
    </xf>
    <xf numFmtId="0" fontId="15" fillId="2" borderId="27" xfId="5" applyFont="1" applyFill="1" applyBorder="1" applyAlignment="1">
      <alignment horizontal="center" vertical="center"/>
    </xf>
    <xf numFmtId="0" fontId="15" fillId="2" borderId="29" xfId="5" applyFont="1" applyFill="1" applyBorder="1" applyAlignment="1">
      <alignment horizontal="center" vertical="center"/>
    </xf>
    <xf numFmtId="0" fontId="27" fillId="4" borderId="0" xfId="2" applyFont="1" applyFill="1" applyAlignment="1">
      <alignment vertical="center" shrinkToFit="1"/>
    </xf>
    <xf numFmtId="0" fontId="23" fillId="0" borderId="7" xfId="2" applyFont="1" applyBorder="1" applyAlignment="1">
      <alignment vertical="center"/>
    </xf>
    <xf numFmtId="0" fontId="29" fillId="0" borderId="7" xfId="2" applyFont="1" applyBorder="1" applyAlignment="1">
      <alignment vertical="top" wrapText="1"/>
    </xf>
    <xf numFmtId="0" fontId="23" fillId="0" borderId="7" xfId="2" applyFont="1" applyBorder="1" applyAlignment="1">
      <alignment vertical="top"/>
    </xf>
    <xf numFmtId="0" fontId="9" fillId="0" borderId="10" xfId="2" applyFont="1" applyBorder="1" applyAlignment="1">
      <alignment horizontal="center" vertical="center"/>
    </xf>
    <xf numFmtId="0" fontId="9" fillId="0" borderId="10" xfId="2" applyFont="1" applyBorder="1" applyAlignment="1" applyProtection="1">
      <alignment vertical="center"/>
      <protection locked="0"/>
    </xf>
    <xf numFmtId="0" fontId="21" fillId="2" borderId="2" xfId="2" applyFont="1" applyFill="1" applyBorder="1" applyAlignment="1">
      <alignment horizontal="center" vertical="center" wrapText="1"/>
    </xf>
    <xf numFmtId="0" fontId="15" fillId="2" borderId="45" xfId="5" applyFont="1" applyFill="1" applyBorder="1" applyAlignment="1">
      <alignment horizontal="center" vertical="center"/>
    </xf>
    <xf numFmtId="0" fontId="24" fillId="2" borderId="14" xfId="2" applyFont="1" applyFill="1" applyBorder="1" applyAlignment="1">
      <alignment vertical="center" textRotation="255" wrapText="1" shrinkToFit="1"/>
    </xf>
    <xf numFmtId="0" fontId="9" fillId="2" borderId="14" xfId="2" applyFont="1" applyFill="1" applyBorder="1" applyAlignment="1">
      <alignment vertical="center"/>
    </xf>
    <xf numFmtId="0" fontId="9" fillId="2" borderId="14" xfId="2" applyFont="1" applyFill="1" applyBorder="1" applyAlignment="1">
      <alignment horizontal="center" vertical="center"/>
    </xf>
    <xf numFmtId="0" fontId="9" fillId="0" borderId="7" xfId="2" applyFont="1" applyBorder="1" applyAlignment="1">
      <alignment horizontal="center" vertical="center"/>
    </xf>
    <xf numFmtId="0" fontId="9" fillId="2" borderId="13" xfId="2" applyFont="1" applyFill="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15" fillId="0" borderId="1" xfId="2" applyFont="1" applyBorder="1" applyAlignment="1" applyProtection="1">
      <alignment vertical="center" wrapText="1"/>
      <protection locked="0"/>
    </xf>
    <xf numFmtId="0" fontId="15" fillId="2" borderId="33" xfId="5" applyFont="1" applyFill="1" applyBorder="1" applyAlignment="1">
      <alignment horizontal="center" vertical="center"/>
    </xf>
    <xf numFmtId="0" fontId="15" fillId="2" borderId="2" xfId="2" applyFont="1" applyFill="1" applyBorder="1" applyAlignment="1">
      <alignment horizontal="center" vertical="center" wrapText="1"/>
    </xf>
    <xf numFmtId="0" fontId="15" fillId="0" borderId="0" xfId="2" applyFont="1" applyAlignment="1" applyProtection="1">
      <alignment horizontal="left" vertical="center" shrinkToFit="1"/>
      <protection locked="0"/>
    </xf>
    <xf numFmtId="0" fontId="9" fillId="2" borderId="2" xfId="2" applyFont="1" applyFill="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0" borderId="2"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9" xfId="2" applyFont="1" applyFill="1" applyBorder="1" applyAlignment="1">
      <alignment horizontal="center" vertical="center"/>
    </xf>
    <xf numFmtId="0" fontId="9" fillId="0" borderId="3" xfId="2" applyFont="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5" xfId="2" applyFont="1" applyBorder="1" applyAlignment="1">
      <alignment horizontal="center" vertical="center" shrinkToFit="1"/>
    </xf>
    <xf numFmtId="0" fontId="9" fillId="0" borderId="11" xfId="2"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3" xfId="2" applyFont="1" applyFill="1" applyBorder="1" applyAlignment="1">
      <alignment horizontal="center" vertical="center" shrinkToFit="1"/>
    </xf>
    <xf numFmtId="0" fontId="9" fillId="2" borderId="1" xfId="2" applyFont="1" applyFill="1" applyBorder="1" applyAlignment="1">
      <alignment horizontal="center" vertical="center"/>
    </xf>
    <xf numFmtId="0" fontId="9" fillId="2" borderId="1" xfId="2" applyFont="1" applyFill="1" applyBorder="1" applyAlignment="1">
      <alignment horizontal="center" vertical="center" wrapText="1"/>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3" borderId="1" xfId="4" applyFont="1" applyFill="1" applyBorder="1" applyAlignment="1">
      <alignment horizontal="center" vertical="center"/>
    </xf>
    <xf numFmtId="0" fontId="22" fillId="0" borderId="0" xfId="2" applyFont="1" applyAlignment="1" applyProtection="1">
      <alignment horizontal="center"/>
      <protection locked="0"/>
    </xf>
    <xf numFmtId="0" fontId="15" fillId="2" borderId="19" xfId="5" applyFont="1" applyFill="1" applyBorder="1" applyAlignment="1">
      <alignment horizontal="center" vertical="center"/>
    </xf>
    <xf numFmtId="0" fontId="15" fillId="2" borderId="3" xfId="5" applyFont="1" applyFill="1" applyBorder="1" applyAlignment="1">
      <alignment horizontal="center" vertical="center"/>
    </xf>
    <xf numFmtId="0" fontId="15" fillId="2" borderId="2" xfId="5" applyFont="1" applyFill="1" applyBorder="1" applyAlignment="1">
      <alignment horizontal="center" vertical="center"/>
    </xf>
    <xf numFmtId="0" fontId="15" fillId="2" borderId="8" xfId="5" applyFont="1" applyFill="1" applyBorder="1" applyAlignment="1">
      <alignment horizontal="center" vertical="center"/>
    </xf>
    <xf numFmtId="176" fontId="9" fillId="2" borderId="1" xfId="2" applyNumberFormat="1" applyFont="1" applyFill="1" applyBorder="1" applyAlignment="1">
      <alignment horizontal="center" vertical="center" shrinkToFit="1"/>
    </xf>
    <xf numFmtId="176" fontId="9" fillId="2" borderId="14" xfId="2" applyNumberFormat="1" applyFont="1" applyFill="1" applyBorder="1" applyAlignment="1">
      <alignment horizontal="center" vertical="center" shrinkToFit="1"/>
    </xf>
    <xf numFmtId="0" fontId="9" fillId="0" borderId="7" xfId="2" applyFont="1" applyBorder="1" applyAlignment="1">
      <alignment vertical="center" wrapText="1" shrinkToFit="1"/>
    </xf>
    <xf numFmtId="0" fontId="9" fillId="0" borderId="0" xfId="2" applyFont="1" applyAlignment="1">
      <alignment vertical="center" wrapText="1" shrinkToFit="1"/>
    </xf>
    <xf numFmtId="0" fontId="21" fillId="2" borderId="1" xfId="2" applyFont="1" applyFill="1" applyBorder="1" applyAlignment="1" applyProtection="1">
      <alignment horizontal="center" vertical="center" wrapText="1"/>
      <protection locked="0"/>
    </xf>
    <xf numFmtId="0" fontId="23" fillId="2" borderId="1" xfId="2" applyFont="1" applyFill="1" applyBorder="1" applyAlignment="1" applyProtection="1">
      <alignment horizontal="center" vertical="center"/>
      <protection locked="0"/>
    </xf>
    <xf numFmtId="0" fontId="9" fillId="0" borderId="12" xfId="2" applyFont="1" applyBorder="1" applyProtection="1">
      <protection locked="0"/>
    </xf>
    <xf numFmtId="0" fontId="13" fillId="0" borderId="10" xfId="2" applyFont="1" applyBorder="1" applyAlignment="1" applyProtection="1">
      <alignment vertical="center"/>
      <protection locked="0"/>
    </xf>
    <xf numFmtId="0" fontId="9" fillId="0" borderId="10" xfId="2" applyFont="1" applyBorder="1" applyProtection="1">
      <protection locked="0"/>
    </xf>
    <xf numFmtId="0" fontId="9" fillId="0" borderId="11" xfId="2" applyFont="1" applyBorder="1" applyAlignment="1" applyProtection="1">
      <alignment vertical="center"/>
      <protection locked="0"/>
    </xf>
    <xf numFmtId="0" fontId="9" fillId="4" borderId="10" xfId="2" applyFont="1" applyFill="1" applyBorder="1" applyAlignment="1">
      <alignment vertical="center" shrinkToFit="1"/>
    </xf>
    <xf numFmtId="0" fontId="9" fillId="0" borderId="0" xfId="4" applyFont="1" applyAlignment="1">
      <alignment horizontal="center" vertical="center"/>
    </xf>
    <xf numFmtId="188" fontId="26" fillId="0" borderId="1" xfId="2" applyNumberFormat="1" applyFont="1" applyBorder="1" applyAlignment="1" applyProtection="1">
      <alignment horizontal="right" vertical="center" shrinkToFit="1"/>
      <protection locked="0"/>
    </xf>
    <xf numFmtId="188" fontId="26" fillId="0" borderId="2" xfId="2" applyNumberFormat="1" applyFont="1" applyBorder="1" applyAlignment="1" applyProtection="1">
      <alignment horizontal="right" vertical="center" shrinkToFit="1"/>
      <protection locked="0"/>
    </xf>
    <xf numFmtId="0" fontId="10" fillId="0" borderId="0" xfId="0" applyFont="1">
      <alignment vertical="center"/>
    </xf>
    <xf numFmtId="0" fontId="15" fillId="0" borderId="0" xfId="0" applyFont="1">
      <alignment vertical="center"/>
    </xf>
    <xf numFmtId="0" fontId="21" fillId="0" borderId="0" xfId="0" applyFont="1">
      <alignment vertical="center"/>
    </xf>
    <xf numFmtId="0" fontId="15" fillId="0" borderId="0" xfId="5" applyFont="1">
      <alignment vertical="center"/>
    </xf>
    <xf numFmtId="0" fontId="9" fillId="0" borderId="7" xfId="5" applyFont="1" applyBorder="1">
      <alignment vertical="center"/>
    </xf>
    <xf numFmtId="177" fontId="22"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19" fillId="0" borderId="64" xfId="0" applyFont="1" applyBorder="1" applyAlignment="1">
      <alignment horizontal="center" vertical="center" shrinkToFit="1"/>
    </xf>
    <xf numFmtId="0" fontId="19" fillId="0" borderId="0" xfId="0" applyFont="1" applyAlignment="1">
      <alignment horizontal="center" vertical="center" shrinkToFit="1"/>
    </xf>
    <xf numFmtId="0" fontId="19" fillId="0" borderId="33" xfId="0" applyFont="1" applyBorder="1" applyAlignment="1">
      <alignment horizontal="center" vertical="center" shrinkToFit="1"/>
    </xf>
    <xf numFmtId="0" fontId="19" fillId="0" borderId="34" xfId="0" applyFont="1" applyBorder="1" applyAlignment="1">
      <alignment horizontal="center" vertical="center" shrinkToFit="1"/>
    </xf>
    <xf numFmtId="0" fontId="19" fillId="7" borderId="25" xfId="0" applyFont="1" applyFill="1" applyBorder="1" applyAlignment="1">
      <alignment horizontal="center" vertical="center" shrinkToFit="1"/>
    </xf>
    <xf numFmtId="0" fontId="19"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0" fontId="15" fillId="2" borderId="1" xfId="5" applyFont="1" applyFill="1" applyBorder="1" applyAlignment="1">
      <alignment horizontal="center" vertical="center"/>
    </xf>
    <xf numFmtId="0" fontId="9" fillId="0" borderId="51" xfId="5" applyFont="1" applyBorder="1" applyAlignment="1">
      <alignment vertical="center" shrinkToFit="1"/>
    </xf>
    <xf numFmtId="0" fontId="9" fillId="0" borderId="52" xfId="5" applyFont="1" applyBorder="1" applyAlignment="1">
      <alignment vertical="center" shrinkToFit="1"/>
    </xf>
    <xf numFmtId="0" fontId="9" fillId="0" borderId="57" xfId="5" applyFont="1" applyBorder="1" applyAlignment="1">
      <alignment vertical="center" shrinkToFit="1"/>
    </xf>
    <xf numFmtId="0" fontId="9" fillId="0" borderId="58" xfId="5" applyFont="1" applyBorder="1" applyAlignment="1">
      <alignment vertical="center" shrinkToFit="1"/>
    </xf>
    <xf numFmtId="179" fontId="9" fillId="0" borderId="39" xfId="5" applyNumberFormat="1" applyFont="1" applyBorder="1" applyAlignment="1">
      <alignment horizontal="center" vertical="center" shrinkToFit="1"/>
    </xf>
    <xf numFmtId="179" fontId="9" fillId="0" borderId="46" xfId="5" applyNumberFormat="1" applyFont="1" applyBorder="1" applyAlignment="1">
      <alignment horizontal="center" vertical="center" shrinkToFit="1"/>
    </xf>
    <xf numFmtId="179" fontId="9" fillId="0" borderId="41" xfId="5" applyNumberFormat="1" applyFont="1" applyBorder="1" applyAlignment="1">
      <alignment horizontal="center" vertical="center" shrinkToFit="1"/>
    </xf>
    <xf numFmtId="179" fontId="9" fillId="0" borderId="32" xfId="5" applyNumberFormat="1" applyFont="1" applyBorder="1" applyAlignment="1">
      <alignment horizontal="center" vertical="center" shrinkToFit="1"/>
    </xf>
    <xf numFmtId="2" fontId="9" fillId="0" borderId="38" xfId="5" applyNumberFormat="1" applyFont="1" applyBorder="1" applyAlignment="1">
      <alignment horizontal="center" vertical="center" shrinkToFit="1"/>
    </xf>
    <xf numFmtId="2" fontId="9" fillId="0" borderId="46" xfId="5" applyNumberFormat="1" applyFont="1" applyBorder="1" applyAlignment="1">
      <alignment horizontal="center" vertical="center" shrinkToFit="1"/>
    </xf>
    <xf numFmtId="2" fontId="9" fillId="0" borderId="41" xfId="5" applyNumberFormat="1" applyFont="1" applyBorder="1" applyAlignment="1">
      <alignment horizontal="center" vertical="center" shrinkToFit="1"/>
    </xf>
    <xf numFmtId="2" fontId="9" fillId="0" borderId="32" xfId="5" applyNumberFormat="1" applyFont="1" applyBorder="1" applyAlignment="1">
      <alignment horizontal="center" vertical="center" shrinkToFit="1"/>
    </xf>
    <xf numFmtId="2" fontId="9" fillId="0" borderId="37" xfId="5" applyNumberFormat="1" applyFont="1" applyBorder="1" applyAlignment="1">
      <alignment horizontal="center" vertical="center" shrinkToFit="1"/>
    </xf>
    <xf numFmtId="194" fontId="23" fillId="0" borderId="7" xfId="10" applyNumberFormat="1" applyFont="1" applyBorder="1" applyAlignment="1" applyProtection="1">
      <alignment vertical="center" shrinkToFit="1"/>
      <protection locked="0"/>
    </xf>
    <xf numFmtId="194" fontId="23" fillId="0" borderId="5" xfId="10" applyNumberFormat="1" applyFont="1" applyBorder="1" applyAlignment="1" applyProtection="1">
      <alignment vertical="center" shrinkToFit="1"/>
      <protection locked="0"/>
    </xf>
    <xf numFmtId="0" fontId="23" fillId="0" borderId="0" xfId="0" applyFont="1">
      <alignment vertical="center"/>
    </xf>
    <xf numFmtId="0" fontId="23" fillId="0" borderId="0" xfId="0" applyFont="1" applyAlignment="1">
      <alignment horizontal="center" vertical="center"/>
    </xf>
    <xf numFmtId="187" fontId="9" fillId="0" borderId="1" xfId="2" applyNumberFormat="1" applyFont="1" applyBorder="1" applyAlignment="1">
      <alignment vertical="center"/>
    </xf>
    <xf numFmtId="190" fontId="9" fillId="0" borderId="1" xfId="2" applyNumberFormat="1" applyFont="1" applyBorder="1" applyAlignment="1">
      <alignment vertical="center"/>
    </xf>
    <xf numFmtId="189" fontId="9" fillId="0" borderId="1" xfId="2" applyNumberFormat="1" applyFont="1" applyBorder="1" applyAlignment="1">
      <alignment vertical="center"/>
    </xf>
    <xf numFmtId="185" fontId="9" fillId="0" borderId="1" xfId="2" applyNumberFormat="1" applyFont="1" applyBorder="1" applyAlignment="1">
      <alignment vertical="center" shrinkToFit="1"/>
    </xf>
    <xf numFmtId="185" fontId="9" fillId="0" borderId="0" xfId="2" applyNumberFormat="1" applyFont="1" applyAlignment="1">
      <alignment horizontal="center" vertical="center" shrinkToFit="1"/>
    </xf>
    <xf numFmtId="185" fontId="9" fillId="0" borderId="0" xfId="2" applyNumberFormat="1" applyFont="1" applyAlignment="1">
      <alignment vertical="center" shrinkToFit="1"/>
    </xf>
    <xf numFmtId="188" fontId="9" fillId="0" borderId="0" xfId="2" applyNumberFormat="1" applyFont="1" applyAlignment="1">
      <alignment vertical="center" shrinkToFit="1"/>
    </xf>
    <xf numFmtId="0" fontId="9" fillId="0" borderId="1" xfId="2" applyFont="1" applyBorder="1" applyAlignment="1">
      <alignment vertical="center"/>
    </xf>
    <xf numFmtId="0" fontId="10" fillId="0" borderId="0" xfId="5" applyFont="1" applyAlignment="1">
      <alignment horizontal="left" vertical="center"/>
    </xf>
    <xf numFmtId="0" fontId="31" fillId="4" borderId="0" xfId="11" applyFont="1" applyFill="1" applyAlignment="1">
      <alignment vertical="center" shrinkToFit="1"/>
    </xf>
    <xf numFmtId="0" fontId="2" fillId="0" borderId="0" xfId="13">
      <alignment vertical="center"/>
    </xf>
    <xf numFmtId="0" fontId="0" fillId="0" borderId="0" xfId="13" applyFont="1">
      <alignment vertical="center"/>
    </xf>
    <xf numFmtId="0" fontId="37" fillId="0" borderId="0" xfId="2" applyFont="1" applyAlignment="1" applyProtection="1">
      <alignment vertical="center"/>
      <protection locked="0"/>
    </xf>
    <xf numFmtId="0" fontId="40" fillId="2" borderId="1" xfId="2" applyFont="1" applyFill="1" applyBorder="1" applyAlignment="1">
      <alignment horizontal="center" vertical="center" wrapText="1" shrinkToFit="1"/>
    </xf>
    <xf numFmtId="58" fontId="41" fillId="2" borderId="14" xfId="7" quotePrefix="1" applyNumberFormat="1" applyFont="1" applyFill="1" applyBorder="1" applyAlignment="1">
      <alignment horizontal="center" vertical="center" shrinkToFit="1"/>
    </xf>
    <xf numFmtId="0" fontId="41" fillId="2" borderId="14" xfId="7" quotePrefix="1" applyFont="1" applyFill="1" applyBorder="1" applyAlignment="1">
      <alignment horizontal="center" vertical="center" shrinkToFit="1"/>
    </xf>
    <xf numFmtId="0" fontId="37" fillId="2" borderId="13" xfId="7" applyFont="1" applyFill="1" applyBorder="1" applyAlignment="1">
      <alignment horizontal="center" vertical="center"/>
    </xf>
    <xf numFmtId="0" fontId="41" fillId="2" borderId="13" xfId="7" applyFont="1" applyFill="1" applyBorder="1" applyAlignment="1">
      <alignment horizontal="center" vertical="center"/>
    </xf>
    <xf numFmtId="0" fontId="37" fillId="0" borderId="0" xfId="2" applyFont="1" applyProtection="1">
      <protection locked="0"/>
    </xf>
    <xf numFmtId="0" fontId="37" fillId="0" borderId="9" xfId="2" applyFont="1" applyBorder="1" applyAlignment="1" applyProtection="1">
      <alignment vertical="center"/>
      <protection locked="0"/>
    </xf>
    <xf numFmtId="0" fontId="37" fillId="0" borderId="10" xfId="2" applyFont="1" applyBorder="1" applyAlignment="1" applyProtection="1">
      <alignment vertical="center"/>
      <protection locked="0"/>
    </xf>
    <xf numFmtId="0" fontId="38" fillId="0" borderId="10" xfId="2" applyFont="1" applyBorder="1" applyAlignment="1" applyProtection="1">
      <alignment vertical="center"/>
      <protection locked="0"/>
    </xf>
    <xf numFmtId="0" fontId="37" fillId="0" borderId="10" xfId="2" applyFont="1" applyBorder="1" applyProtection="1">
      <protection locked="0"/>
    </xf>
    <xf numFmtId="0" fontId="37" fillId="0" borderId="10" xfId="2" applyFont="1" applyBorder="1" applyAlignment="1" applyProtection="1">
      <alignment vertical="center" wrapText="1"/>
      <protection locked="0"/>
    </xf>
    <xf numFmtId="0" fontId="9" fillId="10" borderId="2" xfId="2" applyFont="1" applyFill="1" applyBorder="1" applyAlignment="1" applyProtection="1">
      <alignment horizontal="center" vertical="center"/>
      <protection locked="0"/>
    </xf>
    <xf numFmtId="0" fontId="9" fillId="10" borderId="2" xfId="2" applyFont="1" applyFill="1" applyBorder="1" applyAlignment="1" applyProtection="1">
      <alignment horizontal="center" vertical="center" shrinkToFit="1"/>
      <protection locked="0"/>
    </xf>
    <xf numFmtId="0" fontId="9" fillId="10" borderId="1" xfId="2" applyFont="1" applyFill="1" applyBorder="1" applyAlignment="1" applyProtection="1">
      <alignment horizontal="center" vertical="center" shrinkToFit="1"/>
      <protection locked="0"/>
    </xf>
    <xf numFmtId="0" fontId="24" fillId="10" borderId="2" xfId="2" applyFont="1" applyFill="1" applyBorder="1" applyAlignment="1" applyProtection="1">
      <alignment horizontal="center" vertical="center" wrapText="1" shrinkToFit="1"/>
      <protection locked="0"/>
    </xf>
    <xf numFmtId="0" fontId="9" fillId="10" borderId="9" xfId="2" applyFont="1" applyFill="1" applyBorder="1" applyAlignment="1" applyProtection="1">
      <alignment horizontal="center" vertical="center" shrinkToFit="1"/>
      <protection locked="0"/>
    </xf>
    <xf numFmtId="0" fontId="9" fillId="10" borderId="13" xfId="2" applyFont="1" applyFill="1" applyBorder="1" applyAlignment="1" applyProtection="1">
      <alignment horizontal="center" vertical="center" shrinkToFit="1"/>
      <protection locked="0"/>
    </xf>
    <xf numFmtId="0" fontId="9" fillId="10" borderId="1" xfId="2" applyFont="1" applyFill="1" applyBorder="1" applyAlignment="1" applyProtection="1">
      <alignment horizontal="center" vertical="center"/>
      <protection locked="0"/>
    </xf>
    <xf numFmtId="0" fontId="9" fillId="10" borderId="6" xfId="2" applyFont="1" applyFill="1" applyBorder="1" applyAlignment="1" applyProtection="1">
      <alignment horizontal="center" vertical="center"/>
      <protection locked="0"/>
    </xf>
    <xf numFmtId="0" fontId="9" fillId="10" borderId="9" xfId="2" applyFont="1" applyFill="1" applyBorder="1" applyAlignment="1" applyProtection="1">
      <alignment horizontal="center" vertical="center"/>
      <protection locked="0"/>
    </xf>
    <xf numFmtId="0" fontId="9" fillId="10" borderId="1" xfId="2" applyFont="1" applyFill="1" applyBorder="1" applyAlignment="1" applyProtection="1">
      <alignment vertical="center" shrinkToFit="1"/>
      <protection locked="0"/>
    </xf>
    <xf numFmtId="0" fontId="9" fillId="10" borderId="1" xfId="2" applyFont="1" applyFill="1" applyBorder="1" applyAlignment="1" applyProtection="1">
      <alignment vertical="center"/>
      <protection locked="0"/>
    </xf>
    <xf numFmtId="0" fontId="37" fillId="10" borderId="1" xfId="7" applyFont="1" applyFill="1" applyBorder="1" applyAlignment="1">
      <alignment horizontal="center" vertical="center"/>
    </xf>
    <xf numFmtId="0" fontId="37" fillId="10" borderId="1" xfId="7" applyFont="1" applyFill="1" applyBorder="1" applyAlignment="1">
      <alignment vertical="center" shrinkToFit="1"/>
    </xf>
    <xf numFmtId="0" fontId="37" fillId="10" borderId="1" xfId="2" applyFont="1" applyFill="1" applyBorder="1" applyAlignment="1">
      <alignment vertical="center" shrinkToFit="1"/>
    </xf>
    <xf numFmtId="0" fontId="37" fillId="10" borderId="1" xfId="2" applyFont="1" applyFill="1" applyBorder="1" applyAlignment="1" applyProtection="1">
      <alignment horizontal="center" vertical="center"/>
      <protection locked="0"/>
    </xf>
    <xf numFmtId="178" fontId="37" fillId="10" borderId="1" xfId="7" applyNumberFormat="1" applyFont="1" applyFill="1" applyBorder="1" applyAlignment="1">
      <alignment horizontal="center" vertical="center"/>
    </xf>
    <xf numFmtId="188" fontId="37" fillId="10" borderId="1" xfId="7" applyNumberFormat="1" applyFont="1" applyFill="1" applyBorder="1" applyAlignment="1">
      <alignment horizontal="right" vertical="center" shrinkToFit="1"/>
    </xf>
    <xf numFmtId="201" fontId="9" fillId="10" borderId="3" xfId="2" applyNumberFormat="1" applyFont="1" applyFill="1" applyBorder="1" applyAlignment="1">
      <alignment horizontal="center" vertical="center" shrinkToFit="1"/>
    </xf>
    <xf numFmtId="176" fontId="9" fillId="10" borderId="1" xfId="2" applyNumberFormat="1" applyFont="1" applyFill="1" applyBorder="1" applyAlignment="1">
      <alignment horizontal="center" vertical="center" shrinkToFit="1"/>
    </xf>
    <xf numFmtId="176" fontId="9" fillId="10" borderId="14" xfId="2" applyNumberFormat="1" applyFont="1" applyFill="1" applyBorder="1" applyAlignment="1">
      <alignment horizontal="center" vertical="center" shrinkToFit="1"/>
    </xf>
    <xf numFmtId="176" fontId="9" fillId="10" borderId="2" xfId="2" applyNumberFormat="1" applyFont="1" applyFill="1" applyBorder="1" applyAlignment="1">
      <alignment horizontal="center" vertical="center" wrapText="1"/>
    </xf>
    <xf numFmtId="185" fontId="9" fillId="10" borderId="8" xfId="2" applyNumberFormat="1" applyFont="1" applyFill="1" applyBorder="1" applyAlignment="1" applyProtection="1">
      <alignment horizontal="center" vertical="center" shrinkToFit="1"/>
      <protection locked="0"/>
    </xf>
    <xf numFmtId="198" fontId="9" fillId="10" borderId="1" xfId="2" applyNumberFormat="1" applyFont="1" applyFill="1" applyBorder="1" applyAlignment="1" applyProtection="1">
      <alignment horizontal="center" vertical="center" shrinkToFit="1"/>
      <protection locked="0"/>
    </xf>
    <xf numFmtId="191" fontId="9" fillId="10" borderId="1" xfId="2" applyNumberFormat="1" applyFont="1" applyFill="1" applyBorder="1" applyAlignment="1" applyProtection="1">
      <alignment horizontal="center" vertical="center" shrinkToFit="1"/>
      <protection locked="0"/>
    </xf>
    <xf numFmtId="0" fontId="47" fillId="10" borderId="1" xfId="2" applyFont="1" applyFill="1" applyBorder="1" applyAlignment="1" applyProtection="1">
      <alignment horizontal="center" vertical="center" shrinkToFit="1"/>
      <protection locked="0"/>
    </xf>
    <xf numFmtId="191" fontId="47" fillId="10" borderId="1" xfId="2" applyNumberFormat="1" applyFont="1" applyFill="1" applyBorder="1" applyAlignment="1" applyProtection="1">
      <alignment horizontal="center" vertical="center" shrinkToFit="1"/>
      <protection locked="0"/>
    </xf>
    <xf numFmtId="199" fontId="9" fillId="10" borderId="1" xfId="2" applyNumberFormat="1" applyFont="1" applyFill="1" applyBorder="1" applyAlignment="1" applyProtection="1">
      <alignment vertical="center"/>
      <protection locked="0"/>
    </xf>
    <xf numFmtId="185" fontId="9" fillId="10" borderId="8" xfId="2" applyNumberFormat="1" applyFont="1" applyFill="1" applyBorder="1" applyAlignment="1" applyProtection="1">
      <alignment horizontal="center" vertical="center"/>
      <protection locked="0"/>
    </xf>
    <xf numFmtId="0" fontId="9" fillId="10" borderId="8" xfId="2" applyFont="1" applyFill="1" applyBorder="1" applyAlignment="1" applyProtection="1">
      <alignment horizontal="center" vertical="center"/>
      <protection locked="0"/>
    </xf>
    <xf numFmtId="0" fontId="15" fillId="10" borderId="8" xfId="4" applyFont="1" applyFill="1" applyBorder="1" applyAlignment="1">
      <alignment horizontal="center" vertical="center" shrinkToFit="1"/>
    </xf>
    <xf numFmtId="178" fontId="15" fillId="10" borderId="8" xfId="4" applyNumberFormat="1" applyFont="1" applyFill="1" applyBorder="1" applyAlignment="1">
      <alignment horizontal="center" vertical="center" shrinkToFit="1"/>
    </xf>
    <xf numFmtId="178" fontId="15" fillId="10" borderId="3" xfId="4" applyNumberFormat="1" applyFont="1" applyFill="1" applyBorder="1" applyAlignment="1">
      <alignment horizontal="center" vertical="center" shrinkToFit="1"/>
    </xf>
    <xf numFmtId="0" fontId="15" fillId="10" borderId="3" xfId="4" applyFont="1" applyFill="1" applyBorder="1" applyAlignment="1">
      <alignment horizontal="center" vertical="center" shrinkToFit="1"/>
    </xf>
    <xf numFmtId="178" fontId="9" fillId="10" borderId="1" xfId="4" applyNumberFormat="1" applyFont="1" applyFill="1" applyBorder="1">
      <alignment vertical="center"/>
    </xf>
    <xf numFmtId="199" fontId="9" fillId="10" borderId="1" xfId="4" applyNumberFormat="1" applyFont="1" applyFill="1" applyBorder="1" applyAlignment="1">
      <alignment horizontal="center" vertical="center"/>
    </xf>
    <xf numFmtId="0" fontId="15" fillId="10" borderId="1" xfId="2" applyFont="1" applyFill="1" applyBorder="1" applyAlignment="1" applyProtection="1">
      <alignment horizontal="center" vertical="center" wrapText="1"/>
      <protection locked="0"/>
    </xf>
    <xf numFmtId="0" fontId="26" fillId="10" borderId="1" xfId="2" applyFont="1" applyFill="1" applyBorder="1" applyAlignment="1" applyProtection="1">
      <alignment horizontal="center" vertical="center" wrapText="1"/>
      <protection locked="0"/>
    </xf>
    <xf numFmtId="192" fontId="26" fillId="10" borderId="1" xfId="2" applyNumberFormat="1" applyFont="1" applyFill="1" applyBorder="1" applyAlignment="1" applyProtection="1">
      <alignment horizontal="center" vertical="center" shrinkToFit="1"/>
      <protection locked="0"/>
    </xf>
    <xf numFmtId="178" fontId="15" fillId="10" borderId="17" xfId="5" applyNumberFormat="1" applyFont="1" applyFill="1" applyBorder="1" applyAlignment="1">
      <alignment horizontal="center" vertical="center" shrinkToFit="1"/>
    </xf>
    <xf numFmtId="192" fontId="15" fillId="10" borderId="1" xfId="5" applyNumberFormat="1" applyFont="1" applyFill="1" applyBorder="1" applyAlignment="1">
      <alignment horizontal="center" vertical="center" shrinkToFit="1"/>
    </xf>
    <xf numFmtId="0" fontId="15" fillId="10" borderId="45" xfId="5" applyFont="1" applyFill="1" applyBorder="1" applyAlignment="1">
      <alignment horizontal="center" vertical="center" shrinkToFit="1"/>
    </xf>
    <xf numFmtId="0" fontId="15" fillId="10" borderId="26" xfId="5" applyFont="1" applyFill="1" applyBorder="1" applyAlignment="1">
      <alignment vertical="center" shrinkToFit="1"/>
    </xf>
    <xf numFmtId="0" fontId="15" fillId="10" borderId="27" xfId="5" applyFont="1" applyFill="1" applyBorder="1" applyAlignment="1">
      <alignment vertical="center" shrinkToFit="1"/>
    </xf>
    <xf numFmtId="0" fontId="15" fillId="10" borderId="28" xfId="5" applyFont="1" applyFill="1" applyBorder="1" applyAlignment="1">
      <alignment vertical="center" shrinkToFit="1"/>
    </xf>
    <xf numFmtId="0" fontId="15" fillId="10" borderId="44" xfId="5" applyFont="1" applyFill="1" applyBorder="1" applyAlignment="1">
      <alignment vertical="center" shrinkToFit="1"/>
    </xf>
    <xf numFmtId="0" fontId="15" fillId="10" borderId="26" xfId="5" applyFont="1" applyFill="1" applyBorder="1" applyAlignment="1">
      <alignment horizontal="center" vertical="center" shrinkToFit="1"/>
    </xf>
    <xf numFmtId="0" fontId="15" fillId="10" borderId="27" xfId="5" applyFont="1" applyFill="1" applyBorder="1" applyAlignment="1">
      <alignment horizontal="center" vertical="center" shrinkToFit="1"/>
    </xf>
    <xf numFmtId="0" fontId="15" fillId="10" borderId="8" xfId="5" applyFont="1" applyFill="1" applyBorder="1" applyAlignment="1">
      <alignment horizontal="center" vertical="center" shrinkToFit="1"/>
    </xf>
    <xf numFmtId="2" fontId="15" fillId="10" borderId="29" xfId="5" applyNumberFormat="1" applyFont="1" applyFill="1" applyBorder="1" applyAlignment="1">
      <alignment horizontal="center" vertical="center" shrinkToFit="1"/>
    </xf>
    <xf numFmtId="2" fontId="15" fillId="10" borderId="27" xfId="5" applyNumberFormat="1" applyFont="1" applyFill="1" applyBorder="1" applyAlignment="1">
      <alignment horizontal="center" vertical="center" shrinkToFit="1"/>
    </xf>
    <xf numFmtId="2" fontId="15" fillId="10" borderId="8" xfId="5" applyNumberFormat="1" applyFont="1" applyFill="1" applyBorder="1" applyAlignment="1">
      <alignment horizontal="center" vertical="center" shrinkToFit="1"/>
    </xf>
    <xf numFmtId="2" fontId="15" fillId="10" borderId="44" xfId="5" applyNumberFormat="1" applyFont="1" applyFill="1" applyBorder="1" applyAlignment="1">
      <alignment horizontal="center" vertical="center" shrinkToFit="1"/>
    </xf>
    <xf numFmtId="2" fontId="15" fillId="10" borderId="16" xfId="5" applyNumberFormat="1" applyFont="1" applyFill="1" applyBorder="1" applyAlignment="1">
      <alignment horizontal="center" vertical="center" shrinkToFit="1"/>
    </xf>
    <xf numFmtId="192" fontId="15" fillId="10" borderId="1" xfId="6" applyNumberFormat="1" applyFont="1" applyFill="1" applyBorder="1" applyAlignment="1">
      <alignment horizontal="center" vertical="center" shrinkToFit="1"/>
    </xf>
    <xf numFmtId="179" fontId="15" fillId="10" borderId="26" xfId="5" applyNumberFormat="1" applyFont="1" applyFill="1" applyBorder="1" applyAlignment="1">
      <alignment horizontal="center" vertical="center" shrinkToFit="1"/>
    </xf>
    <xf numFmtId="179" fontId="15" fillId="10" borderId="27" xfId="5" applyNumberFormat="1" applyFont="1" applyFill="1" applyBorder="1" applyAlignment="1">
      <alignment horizontal="center" vertical="center" shrinkToFit="1"/>
    </xf>
    <xf numFmtId="0" fontId="15" fillId="10" borderId="8" xfId="5" applyFont="1" applyFill="1" applyBorder="1" applyAlignment="1">
      <alignment vertical="center" shrinkToFit="1"/>
    </xf>
    <xf numFmtId="0" fontId="15" fillId="10" borderId="29" xfId="5" applyFont="1" applyFill="1" applyBorder="1" applyAlignment="1">
      <alignment vertical="center" shrinkToFit="1"/>
    </xf>
    <xf numFmtId="185" fontId="15" fillId="10" borderId="19" xfId="5" applyNumberFormat="1" applyFont="1" applyFill="1" applyBorder="1" applyAlignment="1">
      <alignment horizontal="center" vertical="center" shrinkToFit="1"/>
    </xf>
    <xf numFmtId="185" fontId="15" fillId="10" borderId="45" xfId="5" applyNumberFormat="1" applyFont="1" applyFill="1" applyBorder="1" applyAlignment="1">
      <alignment horizontal="center" vertical="center" shrinkToFit="1"/>
    </xf>
    <xf numFmtId="185" fontId="15" fillId="10" borderId="27" xfId="5" applyNumberFormat="1" applyFont="1" applyFill="1" applyBorder="1" applyAlignment="1">
      <alignment horizontal="center" vertical="center" shrinkToFit="1"/>
    </xf>
    <xf numFmtId="185" fontId="15" fillId="10" borderId="3" xfId="5" applyNumberFormat="1" applyFont="1" applyFill="1" applyBorder="1" applyAlignment="1">
      <alignment horizontal="center" vertical="center" shrinkToFit="1"/>
    </xf>
    <xf numFmtId="2" fontId="15" fillId="10" borderId="2" xfId="5" applyNumberFormat="1" applyFont="1" applyFill="1" applyBorder="1" applyAlignment="1">
      <alignment horizontal="center" vertical="center" shrinkToFit="1"/>
    </xf>
    <xf numFmtId="2" fontId="15" fillId="10" borderId="45" xfId="5" applyNumberFormat="1" applyFont="1" applyFill="1" applyBorder="1" applyAlignment="1">
      <alignment horizontal="center" vertical="center" shrinkToFit="1"/>
    </xf>
    <xf numFmtId="2" fontId="15" fillId="10" borderId="3" xfId="5" applyNumberFormat="1" applyFont="1" applyFill="1" applyBorder="1" applyAlignment="1">
      <alignment horizontal="center" vertical="center" shrinkToFit="1"/>
    </xf>
    <xf numFmtId="0" fontId="0" fillId="7" borderId="1" xfId="0" applyFill="1" applyBorder="1" applyAlignment="1">
      <alignment horizontal="center" vertical="center"/>
    </xf>
    <xf numFmtId="0" fontId="0" fillId="0" borderId="0" xfId="0" applyAlignment="1">
      <alignment horizontal="left" vertical="top" wrapText="1"/>
    </xf>
    <xf numFmtId="0" fontId="0" fillId="0" borderId="0" xfId="0">
      <alignment vertical="center"/>
    </xf>
    <xf numFmtId="0" fontId="0" fillId="0" borderId="0" xfId="0" applyAlignment="1">
      <alignment horizontal="left" vertical="center" wrapText="1"/>
    </xf>
    <xf numFmtId="0" fontId="0" fillId="0" borderId="0" xfId="0" applyAlignment="1">
      <alignment vertical="top"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5" borderId="1" xfId="0" applyFill="1" applyBorder="1" applyAlignment="1">
      <alignment horizontal="center" vertical="center"/>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0" fontId="9" fillId="2" borderId="2"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10" borderId="2" xfId="2" applyFont="1" applyFill="1" applyBorder="1" applyAlignment="1" applyProtection="1">
      <alignment horizontal="center" vertical="center"/>
      <protection locked="0"/>
    </xf>
    <xf numFmtId="0" fontId="9" fillId="8" borderId="3" xfId="2" applyFont="1" applyFill="1" applyBorder="1" applyAlignment="1" applyProtection="1">
      <alignment horizontal="center" vertical="center"/>
      <protection locked="0"/>
    </xf>
    <xf numFmtId="0" fontId="9" fillId="8" borderId="8" xfId="2" applyFont="1" applyFill="1" applyBorder="1" applyAlignment="1" applyProtection="1">
      <alignment horizontal="center" vertical="center"/>
      <protection locked="0"/>
    </xf>
    <xf numFmtId="0" fontId="9" fillId="10" borderId="2" xfId="2" applyFont="1" applyFill="1" applyBorder="1" applyAlignment="1" applyProtection="1">
      <alignment horizontal="center" vertical="center" shrinkToFit="1"/>
      <protection locked="0"/>
    </xf>
    <xf numFmtId="0" fontId="9" fillId="8" borderId="8" xfId="2" applyFont="1" applyFill="1" applyBorder="1" applyAlignment="1" applyProtection="1">
      <alignment horizontal="center" vertical="center" shrinkToFit="1"/>
      <protection locked="0"/>
    </xf>
    <xf numFmtId="0" fontId="9" fillId="2" borderId="3" xfId="2" applyFont="1" applyFill="1" applyBorder="1" applyAlignment="1">
      <alignment horizontal="center" vertical="center" shrinkToFit="1"/>
    </xf>
    <xf numFmtId="0" fontId="9" fillId="10" borderId="1" xfId="2" applyFont="1" applyFill="1" applyBorder="1" applyAlignment="1" applyProtection="1">
      <alignment horizontal="center" vertical="center" shrinkToFit="1"/>
      <protection locked="0"/>
    </xf>
    <xf numFmtId="0" fontId="9" fillId="8" borderId="1" xfId="2" applyFont="1" applyFill="1" applyBorder="1" applyAlignment="1" applyProtection="1">
      <alignment horizontal="center" vertical="center" shrinkToFit="1"/>
      <protection locked="0"/>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10" fillId="10" borderId="1" xfId="2" applyFont="1" applyFill="1" applyBorder="1" applyAlignment="1">
      <alignment horizontal="center" vertical="center"/>
    </xf>
    <xf numFmtId="0" fontId="10" fillId="8" borderId="1" xfId="2" applyFont="1" applyFill="1" applyBorder="1" applyAlignment="1">
      <alignment horizontal="center" vertical="center"/>
    </xf>
    <xf numFmtId="0" fontId="9" fillId="10" borderId="3" xfId="2" applyFont="1" applyFill="1" applyBorder="1" applyAlignment="1">
      <alignment horizontal="center" vertical="center" shrinkToFit="1"/>
    </xf>
    <xf numFmtId="0" fontId="9" fillId="8" borderId="3" xfId="2" applyFont="1" applyFill="1" applyBorder="1" applyAlignment="1">
      <alignment horizontal="center" vertical="center" shrinkToFit="1"/>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0" fontId="9" fillId="10" borderId="2" xfId="2" applyFont="1" applyFill="1" applyBorder="1" applyAlignment="1">
      <alignment horizontal="center" vertical="center" shrinkToFit="1"/>
    </xf>
    <xf numFmtId="0" fontId="9" fillId="8" borderId="8" xfId="2" applyFont="1" applyFill="1" applyBorder="1" applyAlignment="1">
      <alignment horizontal="center" vertical="center"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14" xfId="2" applyFont="1" applyFill="1" applyBorder="1" applyAlignment="1">
      <alignment horizontal="center" vertical="center" shrinkToFit="1"/>
    </xf>
    <xf numFmtId="0" fontId="9" fillId="10" borderId="14" xfId="2" applyFont="1" applyFill="1" applyBorder="1" applyAlignment="1">
      <alignment horizontal="left" vertical="center" shrinkToFit="1"/>
    </xf>
    <xf numFmtId="0" fontId="9" fillId="8" borderId="14" xfId="2" applyFont="1" applyFill="1" applyBorder="1" applyAlignment="1">
      <alignment horizontal="left" vertical="center" shrinkToFit="1"/>
    </xf>
    <xf numFmtId="0" fontId="9" fillId="2" borderId="1" xfId="2" applyFont="1" applyFill="1" applyBorder="1" applyAlignment="1">
      <alignment horizontal="center" vertical="center" shrinkToFit="1"/>
    </xf>
    <xf numFmtId="0" fontId="48" fillId="10" borderId="6" xfId="2" applyFont="1" applyFill="1" applyBorder="1" applyAlignment="1">
      <alignment horizontal="center" vertical="center" wrapText="1" shrinkToFit="1"/>
    </xf>
    <xf numFmtId="0" fontId="15" fillId="8" borderId="7" xfId="2" applyFont="1" applyFill="1" applyBorder="1" applyAlignment="1">
      <alignment horizontal="center" vertical="center" shrinkToFit="1"/>
    </xf>
    <xf numFmtId="0" fontId="15" fillId="8" borderId="5" xfId="2" applyFont="1" applyFill="1" applyBorder="1" applyAlignment="1">
      <alignment horizontal="center" vertical="center" shrinkToFit="1"/>
    </xf>
    <xf numFmtId="0" fontId="15" fillId="8" borderId="9" xfId="2" applyFont="1" applyFill="1" applyBorder="1" applyAlignment="1">
      <alignment horizontal="center" vertical="center" shrinkToFit="1"/>
    </xf>
    <xf numFmtId="0" fontId="15" fillId="8" borderId="10" xfId="2" applyFont="1" applyFill="1" applyBorder="1" applyAlignment="1">
      <alignment horizontal="center" vertical="center" shrinkToFit="1"/>
    </xf>
    <xf numFmtId="0" fontId="15" fillId="8" borderId="11" xfId="2" applyFont="1" applyFill="1" applyBorder="1" applyAlignment="1">
      <alignment horizontal="center" vertical="center" shrinkToFit="1"/>
    </xf>
    <xf numFmtId="176" fontId="9" fillId="10" borderId="2" xfId="2" applyNumberFormat="1" applyFont="1" applyFill="1" applyBorder="1" applyAlignment="1">
      <alignment horizontal="center" vertical="center" shrinkToFit="1"/>
    </xf>
    <xf numFmtId="176" fontId="9" fillId="8" borderId="3" xfId="2" applyNumberFormat="1" applyFont="1" applyFill="1" applyBorder="1" applyAlignment="1">
      <alignment horizontal="center" vertical="center" shrinkToFit="1"/>
    </xf>
    <xf numFmtId="176" fontId="9" fillId="8" borderId="8" xfId="2" applyNumberFormat="1" applyFont="1" applyFill="1" applyBorder="1" applyAlignment="1">
      <alignment horizontal="center" vertical="center" shrinkToFit="1"/>
    </xf>
    <xf numFmtId="0" fontId="9" fillId="10" borderId="13" xfId="2" applyFont="1" applyFill="1" applyBorder="1" applyAlignment="1">
      <alignment horizontal="left" vertical="center" shrinkToFit="1"/>
    </xf>
    <xf numFmtId="0" fontId="9" fillId="8" borderId="13" xfId="2" applyFont="1" applyFill="1" applyBorder="1" applyAlignment="1">
      <alignment horizontal="left" vertical="center" shrinkToFit="1"/>
    </xf>
    <xf numFmtId="0" fontId="9" fillId="10" borderId="6" xfId="2" applyFont="1" applyFill="1" applyBorder="1" applyAlignment="1">
      <alignment horizontal="center" vertical="center" shrinkToFit="1"/>
    </xf>
    <xf numFmtId="0" fontId="9" fillId="8" borderId="7" xfId="2" applyFont="1" applyFill="1" applyBorder="1" applyAlignment="1">
      <alignment horizontal="center" vertical="center" shrinkToFit="1"/>
    </xf>
    <xf numFmtId="0" fontId="9" fillId="8" borderId="5" xfId="2" applyFont="1" applyFill="1" applyBorder="1" applyAlignment="1">
      <alignment horizontal="center" vertical="center" shrinkToFit="1"/>
    </xf>
    <xf numFmtId="0" fontId="9" fillId="8" borderId="9" xfId="2" applyFont="1" applyFill="1" applyBorder="1" applyAlignment="1">
      <alignment horizontal="center" vertical="center" shrinkToFit="1"/>
    </xf>
    <xf numFmtId="0" fontId="9" fillId="8" borderId="10" xfId="2" applyFont="1" applyFill="1" applyBorder="1" applyAlignment="1">
      <alignment horizontal="center" vertical="center" shrinkToFit="1"/>
    </xf>
    <xf numFmtId="0" fontId="9" fillId="8" borderId="11" xfId="2" applyFont="1" applyFill="1" applyBorder="1" applyAlignment="1">
      <alignment horizontal="center" vertical="center" shrinkToFit="1"/>
    </xf>
    <xf numFmtId="0" fontId="9" fillId="10" borderId="1" xfId="2" applyFont="1" applyFill="1" applyBorder="1" applyAlignment="1">
      <alignment horizontal="center" vertical="center" shrinkToFit="1"/>
    </xf>
    <xf numFmtId="0" fontId="9" fillId="8" borderId="1" xfId="2" applyFont="1" applyFill="1" applyBorder="1" applyAlignment="1">
      <alignment horizontal="center" vertical="center" shrinkToFit="1"/>
    </xf>
    <xf numFmtId="0" fontId="9" fillId="2" borderId="12" xfId="2" applyFont="1" applyFill="1" applyBorder="1" applyAlignment="1">
      <alignment horizontal="center" vertical="center" shrinkToFit="1"/>
    </xf>
    <xf numFmtId="200" fontId="46" fillId="10" borderId="9" xfId="1" applyNumberFormat="1" applyFont="1" applyFill="1" applyBorder="1" applyAlignment="1" applyProtection="1">
      <alignment horizontal="center" vertical="center" shrinkToFit="1"/>
      <protection locked="0"/>
    </xf>
    <xf numFmtId="200" fontId="46" fillId="8" borderId="10" xfId="1" applyNumberFormat="1" applyFont="1" applyFill="1" applyBorder="1" applyAlignment="1" applyProtection="1">
      <alignment horizontal="center" vertical="center" shrinkToFit="1"/>
      <protection locked="0"/>
    </xf>
    <xf numFmtId="200" fontId="46" fillId="8" borderId="11" xfId="1" applyNumberFormat="1" applyFont="1" applyFill="1" applyBorder="1" applyAlignment="1" applyProtection="1">
      <alignment horizontal="center" vertical="center" shrinkToFit="1"/>
      <protection locked="0"/>
    </xf>
    <xf numFmtId="14" fontId="9" fillId="10" borderId="9" xfId="2" applyNumberFormat="1" applyFont="1" applyFill="1" applyBorder="1" applyAlignment="1" applyProtection="1">
      <alignment horizontal="center" vertical="center" shrinkToFit="1"/>
      <protection locked="0"/>
    </xf>
    <xf numFmtId="0" fontId="9" fillId="8" borderId="11" xfId="2" applyFont="1" applyFill="1" applyBorder="1" applyAlignment="1" applyProtection="1">
      <alignment horizontal="center" vertical="center" shrinkToFit="1"/>
      <protection locked="0"/>
    </xf>
    <xf numFmtId="0" fontId="9" fillId="10" borderId="12" xfId="2" applyFont="1" applyFill="1" applyBorder="1" applyAlignment="1" applyProtection="1">
      <alignment horizontal="center" vertical="center" shrinkToFit="1"/>
      <protection locked="0"/>
    </xf>
    <xf numFmtId="0" fontId="9" fillId="8" borderId="4" xfId="2" applyFont="1" applyFill="1" applyBorder="1" applyAlignment="1" applyProtection="1">
      <alignment horizontal="center" vertical="center" shrinkToFit="1"/>
      <protection locked="0"/>
    </xf>
    <xf numFmtId="200" fontId="46" fillId="10" borderId="2" xfId="1" applyNumberFormat="1" applyFont="1" applyFill="1" applyBorder="1" applyAlignment="1" applyProtection="1">
      <alignment horizontal="center" vertical="center" shrinkToFit="1"/>
      <protection locked="0"/>
    </xf>
    <xf numFmtId="200" fontId="46" fillId="8" borderId="3" xfId="1" applyNumberFormat="1" applyFont="1" applyFill="1" applyBorder="1" applyAlignment="1" applyProtection="1">
      <alignment horizontal="center" vertical="center" shrinkToFit="1"/>
      <protection locked="0"/>
    </xf>
    <xf numFmtId="200" fontId="46" fillId="8" borderId="8" xfId="1" applyNumberFormat="1" applyFont="1" applyFill="1" applyBorder="1" applyAlignment="1" applyProtection="1">
      <alignment horizontal="center" vertical="center" shrinkToFit="1"/>
      <protection locked="0"/>
    </xf>
    <xf numFmtId="0" fontId="9" fillId="2" borderId="3" xfId="2" applyFont="1" applyFill="1" applyBorder="1" applyAlignment="1">
      <alignment horizontal="center" vertical="center"/>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47" fillId="10" borderId="6" xfId="2" applyFont="1" applyFill="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10" borderId="6" xfId="2" applyNumberFormat="1" applyFont="1" applyFill="1" applyBorder="1" applyAlignment="1">
      <alignment horizontal="center" vertical="center" shrinkToFit="1"/>
    </xf>
    <xf numFmtId="176" fontId="9" fillId="8" borderId="7" xfId="2" applyNumberFormat="1" applyFont="1" applyFill="1" applyBorder="1" applyAlignment="1">
      <alignment horizontal="center" vertical="center" shrinkToFit="1"/>
    </xf>
    <xf numFmtId="176" fontId="9" fillId="8" borderId="5" xfId="2" applyNumberFormat="1" applyFont="1" applyFill="1" applyBorder="1" applyAlignment="1">
      <alignment horizontal="center" vertical="center" shrinkToFit="1"/>
    </xf>
    <xf numFmtId="176" fontId="9" fillId="8" borderId="9" xfId="2" applyNumberFormat="1" applyFont="1" applyFill="1" applyBorder="1" applyAlignment="1">
      <alignment horizontal="center" vertical="center" shrinkToFit="1"/>
    </xf>
    <xf numFmtId="176" fontId="9" fillId="8" borderId="10" xfId="2" applyNumberFormat="1" applyFont="1" applyFill="1" applyBorder="1" applyAlignment="1">
      <alignment horizontal="center" vertical="center" shrinkToFit="1"/>
    </xf>
    <xf numFmtId="176" fontId="9" fillId="8" borderId="11" xfId="2" applyNumberFormat="1" applyFont="1" applyFill="1" applyBorder="1" applyAlignment="1">
      <alignment horizontal="center" vertical="center" shrinkToFit="1"/>
    </xf>
    <xf numFmtId="0" fontId="9" fillId="2" borderId="6" xfId="2" applyFont="1" applyFill="1" applyBorder="1" applyAlignment="1">
      <alignment horizontal="center" vertical="center"/>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10" borderId="1" xfId="2" applyFont="1" applyFill="1" applyBorder="1" applyAlignment="1" applyProtection="1">
      <alignment horizontal="center" vertical="center"/>
      <protection locked="0"/>
    </xf>
    <xf numFmtId="0" fontId="9" fillId="8" borderId="1" xfId="2" applyFont="1" applyFill="1" applyBorder="1" applyAlignment="1" applyProtection="1">
      <alignment horizontal="center" vertical="center"/>
      <protection locked="0"/>
    </xf>
    <xf numFmtId="184" fontId="9" fillId="10" borderId="15" xfId="2" applyNumberFormat="1" applyFont="1" applyFill="1" applyBorder="1" applyAlignment="1" applyProtection="1">
      <alignment horizontal="center" vertical="center"/>
      <protection locked="0"/>
    </xf>
    <xf numFmtId="184" fontId="9" fillId="8" borderId="15" xfId="2" applyNumberFormat="1" applyFont="1" applyFill="1" applyBorder="1" applyAlignment="1" applyProtection="1">
      <alignment horizontal="center" vertical="center"/>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10" borderId="13" xfId="2" applyFont="1" applyFill="1" applyBorder="1" applyAlignment="1" applyProtection="1">
      <alignment horizontal="center" vertical="center"/>
      <protection locked="0"/>
    </xf>
    <xf numFmtId="0" fontId="9" fillId="8" borderId="13" xfId="2" applyFont="1" applyFill="1" applyBorder="1" applyAlignment="1" applyProtection="1">
      <alignment horizontal="center" vertical="center"/>
      <protection locked="0"/>
    </xf>
    <xf numFmtId="0" fontId="9" fillId="2" borderId="13" xfId="2" applyFont="1" applyFill="1" applyBorder="1" applyAlignment="1">
      <alignment horizontal="center" vertical="center" textRotation="255"/>
    </xf>
    <xf numFmtId="0" fontId="9" fillId="10" borderId="14" xfId="2" applyFont="1" applyFill="1" applyBorder="1" applyAlignment="1" applyProtection="1">
      <alignment horizontal="center" vertical="center"/>
      <protection locked="0"/>
    </xf>
    <xf numFmtId="0" fontId="9" fillId="8" borderId="14" xfId="2" applyFont="1" applyFill="1" applyBorder="1" applyAlignment="1" applyProtection="1">
      <alignment horizontal="center" vertical="center"/>
      <protection locked="0"/>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202" fontId="9" fillId="10" borderId="2" xfId="2" applyNumberFormat="1" applyFont="1" applyFill="1" applyBorder="1" applyAlignment="1" applyProtection="1">
      <alignment horizontal="center" vertical="center"/>
      <protection locked="0"/>
    </xf>
    <xf numFmtId="202" fontId="9" fillId="8" borderId="3" xfId="2" applyNumberFormat="1" applyFont="1" applyFill="1" applyBorder="1" applyAlignment="1" applyProtection="1">
      <alignment horizontal="center" vertical="center"/>
      <protection locked="0"/>
    </xf>
    <xf numFmtId="183" fontId="9" fillId="10" borderId="2" xfId="2" applyNumberFormat="1" applyFont="1" applyFill="1" applyBorder="1" applyAlignment="1" applyProtection="1">
      <alignment horizontal="center" vertical="center"/>
      <protection locked="0"/>
    </xf>
    <xf numFmtId="183" fontId="9" fillId="8" borderId="3" xfId="2" applyNumberFormat="1" applyFont="1" applyFill="1" applyBorder="1" applyAlignment="1" applyProtection="1">
      <alignment horizontal="center" vertical="center"/>
      <protection locked="0"/>
    </xf>
    <xf numFmtId="182" fontId="9" fillId="10" borderId="1" xfId="2" applyNumberFormat="1" applyFont="1" applyFill="1" applyBorder="1" applyAlignment="1" applyProtection="1">
      <alignment horizontal="center" vertical="center"/>
      <protection locked="0"/>
    </xf>
    <xf numFmtId="182" fontId="9" fillId="8" borderId="1" xfId="2" applyNumberFormat="1" applyFont="1" applyFill="1" applyBorder="1" applyAlignment="1" applyProtection="1">
      <alignment horizontal="center" vertical="center"/>
      <protection locked="0"/>
    </xf>
    <xf numFmtId="0" fontId="9" fillId="0" borderId="8" xfId="2" applyFont="1" applyBorder="1" applyAlignment="1">
      <alignment horizontal="center" vertical="center" shrinkToFit="1"/>
    </xf>
    <xf numFmtId="180" fontId="9" fillId="10" borderId="2" xfId="2" applyNumberFormat="1" applyFont="1" applyFill="1" applyBorder="1" applyAlignment="1" applyProtection="1">
      <alignment horizontal="center" vertical="center"/>
      <protection locked="0"/>
    </xf>
    <xf numFmtId="180" fontId="9" fillId="8" borderId="8" xfId="2" applyNumberFormat="1" applyFont="1" applyFill="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181" fontId="9" fillId="10" borderId="1" xfId="2" applyNumberFormat="1" applyFont="1" applyFill="1" applyBorder="1" applyAlignment="1" applyProtection="1">
      <alignment horizontal="center" vertical="center"/>
      <protection locked="0"/>
    </xf>
    <xf numFmtId="181" fontId="9" fillId="8" borderId="1" xfId="2" applyNumberFormat="1" applyFont="1" applyFill="1" applyBorder="1" applyAlignment="1" applyProtection="1">
      <alignment horizontal="center" vertical="center"/>
      <protection locked="0"/>
    </xf>
    <xf numFmtId="0" fontId="37" fillId="10" borderId="1" xfId="7" applyFont="1" applyFill="1" applyBorder="1" applyAlignment="1">
      <alignment horizontal="center" vertical="center" shrinkToFit="1"/>
    </xf>
    <xf numFmtId="0" fontId="37" fillId="8" borderId="1" xfId="2" applyFont="1" applyFill="1" applyBorder="1" applyAlignment="1">
      <alignment horizontal="center" vertical="center" shrinkToFit="1"/>
    </xf>
    <xf numFmtId="0" fontId="37" fillId="10" borderId="2" xfId="7" applyFont="1" applyFill="1" applyBorder="1" applyAlignment="1">
      <alignment horizontal="center" vertical="center" shrinkToFit="1"/>
    </xf>
    <xf numFmtId="0" fontId="37" fillId="8" borderId="8" xfId="2" applyFont="1" applyFill="1" applyBorder="1" applyAlignment="1">
      <alignment horizontal="center" vertical="center" shrinkToFit="1"/>
    </xf>
    <xf numFmtId="0" fontId="37" fillId="10" borderId="2" xfId="7" applyFont="1" applyFill="1" applyBorder="1" applyAlignment="1">
      <alignment horizontal="center" vertical="center"/>
    </xf>
    <xf numFmtId="0" fontId="37" fillId="8" borderId="8" xfId="7" applyFont="1" applyFill="1" applyBorder="1" applyAlignment="1">
      <alignment horizontal="center" vertical="center"/>
    </xf>
    <xf numFmtId="0" fontId="37" fillId="10" borderId="2" xfId="2" applyFont="1" applyFill="1" applyBorder="1" applyAlignment="1">
      <alignment horizontal="left" vertical="center" shrinkToFit="1"/>
    </xf>
    <xf numFmtId="0" fontId="37" fillId="8" borderId="3" xfId="2" applyFont="1" applyFill="1" applyBorder="1" applyAlignment="1">
      <alignment horizontal="left" vertical="center" shrinkToFit="1"/>
    </xf>
    <xf numFmtId="0" fontId="37" fillId="8" borderId="8" xfId="2" applyFont="1" applyFill="1" applyBorder="1" applyAlignment="1">
      <alignment horizontal="left" vertical="center" shrinkToFit="1"/>
    </xf>
    <xf numFmtId="0" fontId="37" fillId="2" borderId="6" xfId="2" applyFont="1" applyFill="1" applyBorder="1" applyAlignment="1" applyProtection="1">
      <alignment horizontal="center" vertical="center" wrapText="1"/>
      <protection locked="0"/>
    </xf>
    <xf numFmtId="0" fontId="37" fillId="2" borderId="5" xfId="2" applyFont="1" applyFill="1" applyBorder="1" applyAlignment="1" applyProtection="1">
      <alignment horizontal="center" vertical="center" wrapText="1"/>
      <protection locked="0"/>
    </xf>
    <xf numFmtId="0" fontId="37" fillId="2" borderId="9" xfId="2" applyFont="1" applyFill="1" applyBorder="1" applyAlignment="1" applyProtection="1">
      <alignment horizontal="center" vertical="center" wrapText="1"/>
      <protection locked="0"/>
    </xf>
    <xf numFmtId="0" fontId="37" fillId="2" borderId="11" xfId="2" applyFont="1" applyFill="1" applyBorder="1" applyAlignment="1" applyProtection="1">
      <alignment horizontal="center" vertical="center" wrapText="1"/>
      <protection locked="0"/>
    </xf>
    <xf numFmtId="0" fontId="37" fillId="8" borderId="8" xfId="7" applyFont="1" applyFill="1" applyBorder="1" applyAlignment="1">
      <alignment horizontal="center" vertical="center" shrinkToFit="1"/>
    </xf>
    <xf numFmtId="0" fontId="37" fillId="2" borderId="0" xfId="2" applyFont="1" applyFill="1" applyAlignment="1">
      <alignment horizontal="center" vertical="center" wrapText="1"/>
    </xf>
    <xf numFmtId="0" fontId="37" fillId="2" borderId="4" xfId="2" applyFont="1" applyFill="1" applyBorder="1" applyAlignment="1">
      <alignment horizontal="center" vertical="center" wrapText="1"/>
    </xf>
    <xf numFmtId="0" fontId="37" fillId="2" borderId="10" xfId="2" applyFont="1" applyFill="1" applyBorder="1" applyAlignment="1">
      <alignment horizontal="center" vertical="center" wrapText="1"/>
    </xf>
    <xf numFmtId="0" fontId="37" fillId="2" borderId="11" xfId="2" applyFont="1" applyFill="1" applyBorder="1" applyAlignment="1">
      <alignment horizontal="center" vertical="center" wrapText="1"/>
    </xf>
    <xf numFmtId="0" fontId="37" fillId="2" borderId="6" xfId="2" applyFont="1" applyFill="1" applyBorder="1" applyAlignment="1">
      <alignment horizontal="center" vertical="center" wrapText="1"/>
    </xf>
    <xf numFmtId="0" fontId="37" fillId="2" borderId="7" xfId="2" applyFont="1" applyFill="1" applyBorder="1" applyAlignment="1">
      <alignment horizontal="center" vertical="center" wrapText="1"/>
    </xf>
    <xf numFmtId="0" fontId="37" fillId="2" borderId="12" xfId="2" applyFont="1" applyFill="1" applyBorder="1" applyAlignment="1" applyProtection="1">
      <alignment horizontal="center" vertical="center" wrapText="1"/>
      <protection locked="0"/>
    </xf>
    <xf numFmtId="0" fontId="37" fillId="2" borderId="4" xfId="2" applyFont="1" applyFill="1" applyBorder="1" applyAlignment="1" applyProtection="1">
      <alignment horizontal="center" vertical="center" wrapText="1"/>
      <protection locked="0"/>
    </xf>
    <xf numFmtId="0" fontId="37" fillId="2" borderId="2" xfId="2" applyFont="1" applyFill="1" applyBorder="1" applyAlignment="1">
      <alignment horizontal="center" vertical="center" shrinkToFit="1"/>
    </xf>
    <xf numFmtId="0" fontId="37" fillId="2" borderId="3" xfId="2" applyFont="1" applyFill="1" applyBorder="1" applyAlignment="1">
      <alignment horizontal="center" vertical="center" shrinkToFit="1"/>
    </xf>
    <xf numFmtId="0" fontId="37" fillId="2" borderId="8" xfId="2" applyFont="1" applyFill="1" applyBorder="1" applyAlignment="1">
      <alignment horizontal="center" vertical="center" shrinkToFit="1"/>
    </xf>
    <xf numFmtId="0" fontId="42" fillId="2" borderId="14" xfId="2" applyFont="1" applyFill="1" applyBorder="1" applyAlignment="1" applyProtection="1">
      <alignment horizontal="center" vertical="center" wrapText="1" shrinkToFit="1"/>
      <protection locked="0"/>
    </xf>
    <xf numFmtId="0" fontId="42" fillId="2" borderId="13" xfId="2" applyFont="1" applyFill="1" applyBorder="1" applyAlignment="1" applyProtection="1">
      <alignment horizontal="center" vertical="center" wrapText="1" shrinkToFit="1"/>
      <protection locked="0"/>
    </xf>
    <xf numFmtId="0" fontId="43" fillId="2" borderId="14" xfId="2" applyFont="1" applyFill="1" applyBorder="1" applyAlignment="1" applyProtection="1">
      <alignment horizontal="center" vertical="center" wrapText="1" shrinkToFit="1"/>
      <protection locked="0"/>
    </xf>
    <xf numFmtId="0" fontId="43" fillId="2" borderId="13" xfId="2" applyFont="1" applyFill="1" applyBorder="1" applyAlignment="1" applyProtection="1">
      <alignment horizontal="center" vertical="center" wrapText="1" shrinkToFit="1"/>
      <protection locked="0"/>
    </xf>
    <xf numFmtId="0" fontId="41" fillId="2" borderId="1" xfId="2" applyFont="1" applyFill="1" applyBorder="1" applyAlignment="1" applyProtection="1">
      <alignment horizontal="center" vertical="center" wrapText="1"/>
      <protection locked="0"/>
    </xf>
    <xf numFmtId="0" fontId="41" fillId="2" borderId="1" xfId="2" applyFont="1" applyFill="1" applyBorder="1" applyAlignment="1">
      <alignment horizontal="center" vertical="center" wrapText="1"/>
    </xf>
    <xf numFmtId="0" fontId="42" fillId="2" borderId="1" xfId="2" applyFont="1" applyFill="1" applyBorder="1" applyAlignment="1" applyProtection="1">
      <alignment horizontal="center" vertical="center" wrapText="1"/>
      <protection locked="0"/>
    </xf>
    <xf numFmtId="0" fontId="42" fillId="2" borderId="1" xfId="2" applyFont="1" applyFill="1" applyBorder="1" applyAlignment="1">
      <alignment horizontal="center" vertical="center" wrapText="1"/>
    </xf>
    <xf numFmtId="0" fontId="37" fillId="2" borderId="13" xfId="7" applyFont="1" applyFill="1" applyBorder="1" applyAlignment="1">
      <alignment horizontal="center" vertical="center" wrapText="1"/>
    </xf>
    <xf numFmtId="0" fontId="37" fillId="2" borderId="1" xfId="2" applyFont="1" applyFill="1" applyBorder="1" applyAlignment="1">
      <alignment horizontal="center" vertical="center" wrapText="1"/>
    </xf>
    <xf numFmtId="0" fontId="37" fillId="2" borderId="15" xfId="7" applyFont="1" applyFill="1" applyBorder="1" applyAlignment="1">
      <alignment horizontal="center" vertical="center" wrapText="1"/>
    </xf>
    <xf numFmtId="0" fontId="37" fillId="2" borderId="14" xfId="2" applyFont="1" applyFill="1" applyBorder="1" applyAlignment="1">
      <alignment horizontal="center" vertical="center" wrapText="1"/>
    </xf>
    <xf numFmtId="0" fontId="37" fillId="2" borderId="5" xfId="2" applyFont="1" applyFill="1" applyBorder="1" applyAlignment="1">
      <alignment horizontal="center" vertical="center" wrapText="1"/>
    </xf>
    <xf numFmtId="0" fontId="37" fillId="2" borderId="9" xfId="2" applyFont="1" applyFill="1" applyBorder="1" applyAlignment="1">
      <alignment horizontal="center" vertical="center" wrapText="1"/>
    </xf>
    <xf numFmtId="0" fontId="37" fillId="2" borderId="14" xfId="2" applyFont="1" applyFill="1" applyBorder="1" applyAlignment="1" applyProtection="1">
      <alignment horizontal="center" vertical="center" wrapText="1"/>
      <protection locked="0"/>
    </xf>
    <xf numFmtId="0" fontId="37" fillId="2" borderId="13" xfId="2" applyFont="1" applyFill="1" applyBorder="1" applyAlignment="1" applyProtection="1">
      <alignment horizontal="center" vertical="center" wrapText="1"/>
      <protection locked="0"/>
    </xf>
    <xf numFmtId="0" fontId="41" fillId="2" borderId="14" xfId="2" applyFont="1" applyFill="1" applyBorder="1" applyAlignment="1" applyProtection="1">
      <alignment horizontal="center" vertical="center" wrapText="1"/>
      <protection locked="0"/>
    </xf>
    <xf numFmtId="0" fontId="41" fillId="2" borderId="13" xfId="2" applyFont="1" applyFill="1" applyBorder="1" applyAlignment="1" applyProtection="1">
      <alignment horizontal="center" vertical="center" wrapText="1"/>
      <protection locked="0"/>
    </xf>
    <xf numFmtId="0" fontId="42" fillId="2" borderId="14" xfId="2" applyFont="1" applyFill="1" applyBorder="1" applyAlignment="1" applyProtection="1">
      <alignment horizontal="center" vertical="center" wrapText="1"/>
      <protection locked="0"/>
    </xf>
    <xf numFmtId="0" fontId="42" fillId="2" borderId="13" xfId="2" applyFont="1" applyFill="1" applyBorder="1" applyAlignment="1" applyProtection="1">
      <alignment horizontal="center" vertical="center" wrapText="1"/>
      <protection locked="0"/>
    </xf>
    <xf numFmtId="0" fontId="37" fillId="2" borderId="6" xfId="7" quotePrefix="1" applyFont="1" applyFill="1" applyBorder="1" applyAlignment="1">
      <alignment horizontal="center" vertical="center" shrinkToFit="1"/>
    </xf>
    <xf numFmtId="0" fontId="37" fillId="2" borderId="5" xfId="7" quotePrefix="1" applyFont="1" applyFill="1" applyBorder="1" applyAlignment="1">
      <alignment horizontal="center" vertical="center" shrinkToFit="1"/>
    </xf>
    <xf numFmtId="0" fontId="37" fillId="2" borderId="9" xfId="7" quotePrefix="1" applyFont="1" applyFill="1" applyBorder="1" applyAlignment="1">
      <alignment horizontal="center" vertical="center" shrinkToFit="1"/>
    </xf>
    <xf numFmtId="0" fontId="37" fillId="2" borderId="11" xfId="7" quotePrefix="1" applyFont="1" applyFill="1" applyBorder="1" applyAlignment="1">
      <alignment horizontal="center" vertical="center" shrinkToFit="1"/>
    </xf>
    <xf numFmtId="0" fontId="37" fillId="2" borderId="6" xfId="7" applyFont="1" applyFill="1" applyBorder="1" applyAlignment="1">
      <alignment horizontal="center" vertical="center"/>
    </xf>
    <xf numFmtId="0" fontId="37" fillId="2" borderId="7" xfId="7" applyFont="1" applyFill="1" applyBorder="1" applyAlignment="1">
      <alignment horizontal="center" vertical="center"/>
    </xf>
    <xf numFmtId="0" fontId="37" fillId="2" borderId="5" xfId="7" applyFont="1" applyFill="1" applyBorder="1" applyAlignment="1">
      <alignment horizontal="center" vertical="center"/>
    </xf>
    <xf numFmtId="0" fontId="37" fillId="2" borderId="9" xfId="7" applyFont="1" applyFill="1" applyBorder="1" applyAlignment="1">
      <alignment horizontal="center" vertical="center"/>
    </xf>
    <xf numFmtId="0" fontId="37" fillId="2" borderId="10" xfId="7" applyFont="1" applyFill="1" applyBorder="1" applyAlignment="1">
      <alignment horizontal="center" vertical="center"/>
    </xf>
    <xf numFmtId="0" fontId="37" fillId="2" borderId="11" xfId="7" applyFont="1" applyFill="1" applyBorder="1" applyAlignment="1">
      <alignment horizontal="center" vertical="center"/>
    </xf>
    <xf numFmtId="0" fontId="37" fillId="2" borderId="6" xfId="2" applyFont="1" applyFill="1" applyBorder="1" applyAlignment="1">
      <alignment horizontal="center" vertical="center" shrinkToFit="1"/>
    </xf>
    <xf numFmtId="0" fontId="37" fillId="2" borderId="7" xfId="2" applyFont="1" applyFill="1" applyBorder="1" applyAlignment="1">
      <alignment horizontal="center" vertical="center" shrinkToFit="1"/>
    </xf>
    <xf numFmtId="0" fontId="37" fillId="2" borderId="5" xfId="2" applyFont="1" applyFill="1" applyBorder="1" applyAlignment="1">
      <alignment horizontal="center" vertical="center" shrinkToFit="1"/>
    </xf>
    <xf numFmtId="0" fontId="37" fillId="2" borderId="9" xfId="2" applyFont="1" applyFill="1" applyBorder="1" applyAlignment="1">
      <alignment horizontal="center" vertical="center" shrinkToFit="1"/>
    </xf>
    <xf numFmtId="0" fontId="37" fillId="2" borderId="10" xfId="2" applyFont="1" applyFill="1" applyBorder="1" applyAlignment="1">
      <alignment horizontal="center" vertical="center" shrinkToFit="1"/>
    </xf>
    <xf numFmtId="0" fontId="37" fillId="2" borderId="11" xfId="2" applyFont="1" applyFill="1" applyBorder="1" applyAlignment="1">
      <alignment horizontal="center" vertical="center" shrinkToFit="1"/>
    </xf>
    <xf numFmtId="0" fontId="37" fillId="2" borderId="6" xfId="7" applyFont="1" applyFill="1" applyBorder="1" applyAlignment="1">
      <alignment horizontal="center" vertical="center" shrinkToFit="1"/>
    </xf>
    <xf numFmtId="0" fontId="37" fillId="2" borderId="7" xfId="7" applyFont="1" applyFill="1" applyBorder="1" applyAlignment="1">
      <alignment horizontal="center" vertical="center" shrinkToFit="1"/>
    </xf>
    <xf numFmtId="0" fontId="37" fillId="2" borderId="5" xfId="7" applyFont="1" applyFill="1" applyBorder="1" applyAlignment="1">
      <alignment horizontal="center" vertical="center" shrinkToFit="1"/>
    </xf>
    <xf numFmtId="0" fontId="37" fillId="2" borderId="9" xfId="7" applyFont="1" applyFill="1" applyBorder="1" applyAlignment="1">
      <alignment horizontal="center" vertical="center" shrinkToFit="1"/>
    </xf>
    <xf numFmtId="0" fontId="37" fillId="2" borderId="10" xfId="7" applyFont="1" applyFill="1" applyBorder="1" applyAlignment="1">
      <alignment horizontal="center" vertical="center" shrinkToFit="1"/>
    </xf>
    <xf numFmtId="0" fontId="37" fillId="2" borderId="11" xfId="7" applyFont="1" applyFill="1" applyBorder="1" applyAlignment="1">
      <alignment horizontal="center" vertical="center" shrinkToFit="1"/>
    </xf>
    <xf numFmtId="0" fontId="37" fillId="2" borderId="1" xfId="2" applyFont="1" applyFill="1" applyBorder="1" applyAlignment="1">
      <alignment horizontal="center" vertical="center" wrapText="1" shrinkToFit="1"/>
    </xf>
    <xf numFmtId="0" fontId="38" fillId="0" borderId="10" xfId="2" applyFont="1" applyBorder="1" applyAlignment="1">
      <alignment horizontal="left" vertical="center"/>
    </xf>
    <xf numFmtId="0" fontId="37" fillId="2" borderId="14" xfId="2" applyFont="1" applyFill="1" applyBorder="1" applyAlignment="1">
      <alignment horizontal="center" vertical="center"/>
    </xf>
    <xf numFmtId="195" fontId="39" fillId="10" borderId="6" xfId="2" applyNumberFormat="1" applyFont="1" applyFill="1" applyBorder="1" applyAlignment="1">
      <alignment horizontal="left" vertical="center"/>
    </xf>
    <xf numFmtId="195" fontId="39" fillId="8" borderId="7" xfId="2" applyNumberFormat="1" applyFont="1" applyFill="1" applyBorder="1" applyAlignment="1">
      <alignment horizontal="left" vertical="center"/>
    </xf>
    <xf numFmtId="195" fontId="39" fillId="8" borderId="5" xfId="2" applyNumberFormat="1" applyFont="1" applyFill="1" applyBorder="1" applyAlignment="1">
      <alignment horizontal="left" vertical="center"/>
    </xf>
    <xf numFmtId="0" fontId="37" fillId="2" borderId="1" xfId="2" applyFont="1" applyFill="1" applyBorder="1" applyAlignment="1">
      <alignment horizontal="center" vertical="center"/>
    </xf>
    <xf numFmtId="195" fontId="39" fillId="10" borderId="2" xfId="2" applyNumberFormat="1" applyFont="1" applyFill="1" applyBorder="1" applyAlignment="1">
      <alignment horizontal="left" vertical="center" shrinkToFit="1"/>
    </xf>
    <xf numFmtId="195" fontId="39" fillId="8" borderId="3" xfId="2" applyNumberFormat="1" applyFont="1" applyFill="1" applyBorder="1" applyAlignment="1">
      <alignment horizontal="left" vertical="center" shrinkToFit="1"/>
    </xf>
    <xf numFmtId="195" fontId="39" fillId="8" borderId="8" xfId="2" applyNumberFormat="1" applyFont="1" applyFill="1" applyBorder="1" applyAlignment="1">
      <alignment horizontal="left" vertical="center" shrinkToFit="1"/>
    </xf>
    <xf numFmtId="0" fontId="37" fillId="2" borderId="13" xfId="2" applyFont="1" applyFill="1" applyBorder="1" applyAlignment="1">
      <alignment horizontal="center" vertical="center"/>
    </xf>
    <xf numFmtId="195" fontId="39" fillId="10" borderId="9" xfId="2" applyNumberFormat="1" applyFont="1" applyFill="1" applyBorder="1" applyAlignment="1">
      <alignment horizontal="left" vertical="center"/>
    </xf>
    <xf numFmtId="195" fontId="39" fillId="8" borderId="10" xfId="2" applyNumberFormat="1" applyFont="1" applyFill="1" applyBorder="1" applyAlignment="1">
      <alignment horizontal="left" vertical="center"/>
    </xf>
    <xf numFmtId="195" fontId="39" fillId="8" borderId="11" xfId="2" applyNumberFormat="1" applyFont="1" applyFill="1" applyBorder="1" applyAlignment="1">
      <alignment horizontal="left" vertical="center"/>
    </xf>
    <xf numFmtId="0" fontId="37" fillId="2" borderId="1" xfId="2" applyFont="1" applyFill="1" applyBorder="1" applyAlignment="1">
      <alignment horizontal="center" vertical="center" shrinkToFit="1"/>
    </xf>
    <xf numFmtId="177" fontId="37" fillId="10" borderId="1" xfId="2" applyNumberFormat="1" applyFont="1" applyFill="1" applyBorder="1" applyAlignment="1">
      <alignment horizontal="center" vertical="center" wrapText="1" shrinkToFit="1"/>
    </xf>
    <xf numFmtId="177" fontId="37" fillId="8" borderId="1" xfId="2" applyNumberFormat="1" applyFont="1" applyFill="1" applyBorder="1" applyAlignment="1">
      <alignment horizontal="center" vertical="center" wrapText="1" shrinkToFit="1"/>
    </xf>
    <xf numFmtId="195" fontId="37" fillId="10" borderId="6" xfId="2" applyNumberFormat="1" applyFont="1" applyFill="1" applyBorder="1" applyAlignment="1">
      <alignment horizontal="center" vertical="center" wrapText="1" shrinkToFit="1"/>
    </xf>
    <xf numFmtId="195" fontId="37" fillId="8" borderId="7" xfId="2" applyNumberFormat="1" applyFont="1" applyFill="1" applyBorder="1" applyAlignment="1">
      <alignment horizontal="center" vertical="center" wrapText="1" shrinkToFit="1"/>
    </xf>
    <xf numFmtId="195" fontId="37" fillId="8" borderId="5" xfId="2" applyNumberFormat="1" applyFont="1" applyFill="1" applyBorder="1" applyAlignment="1">
      <alignment horizontal="center" vertical="center" wrapText="1" shrinkToFit="1"/>
    </xf>
    <xf numFmtId="195" fontId="37" fillId="8" borderId="9" xfId="2" applyNumberFormat="1" applyFont="1" applyFill="1" applyBorder="1" applyAlignment="1">
      <alignment horizontal="center" vertical="center" wrapText="1" shrinkToFit="1"/>
    </xf>
    <xf numFmtId="195" fontId="37" fillId="8" borderId="10" xfId="2" applyNumberFormat="1" applyFont="1" applyFill="1" applyBorder="1" applyAlignment="1">
      <alignment horizontal="center" vertical="center" wrapText="1" shrinkToFit="1"/>
    </xf>
    <xf numFmtId="195" fontId="37" fillId="8" borderId="11" xfId="2" applyNumberFormat="1" applyFont="1" applyFill="1" applyBorder="1" applyAlignment="1">
      <alignment horizontal="center" vertical="center" wrapText="1" shrinkToFi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10" fillId="0" borderId="0" xfId="2" applyFont="1" applyAlignment="1">
      <alignment horizontal="left" vertical="center"/>
    </xf>
    <xf numFmtId="195" fontId="9" fillId="10" borderId="6" xfId="2" applyNumberFormat="1" applyFont="1" applyFill="1" applyBorder="1" applyAlignment="1">
      <alignment horizontal="left" vertical="center"/>
    </xf>
    <xf numFmtId="195" fontId="9" fillId="8" borderId="7" xfId="2" applyNumberFormat="1" applyFont="1" applyFill="1" applyBorder="1" applyAlignment="1">
      <alignment horizontal="left" vertical="center"/>
    </xf>
    <xf numFmtId="195" fontId="9" fillId="8" borderId="5" xfId="2" applyNumberFormat="1" applyFont="1" applyFill="1" applyBorder="1" applyAlignment="1">
      <alignment horizontal="left" vertical="center"/>
    </xf>
    <xf numFmtId="0" fontId="9" fillId="2" borderId="1" xfId="2" applyFont="1" applyFill="1" applyBorder="1" applyAlignment="1">
      <alignment horizontal="center" vertical="center"/>
    </xf>
    <xf numFmtId="195" fontId="9" fillId="10" borderId="1" xfId="2" applyNumberFormat="1" applyFont="1" applyFill="1" applyBorder="1" applyAlignment="1">
      <alignment horizontal="left" vertical="center" shrinkToFit="1"/>
    </xf>
    <xf numFmtId="195" fontId="9" fillId="8" borderId="1" xfId="2" applyNumberFormat="1" applyFont="1" applyFill="1" applyBorder="1" applyAlignment="1">
      <alignment horizontal="left" vertical="center" shrinkToFit="1"/>
    </xf>
    <xf numFmtId="195" fontId="9" fillId="10" borderId="6" xfId="2" applyNumberFormat="1" applyFont="1" applyFill="1" applyBorder="1" applyAlignment="1">
      <alignment horizontal="center" vertical="center" wrapText="1" shrinkToFit="1"/>
    </xf>
    <xf numFmtId="195" fontId="9" fillId="8" borderId="7" xfId="2" applyNumberFormat="1" applyFont="1" applyFill="1" applyBorder="1" applyAlignment="1">
      <alignment horizontal="center" vertical="center" wrapText="1" shrinkToFit="1"/>
    </xf>
    <xf numFmtId="195" fontId="9" fillId="8" borderId="5" xfId="2" applyNumberFormat="1" applyFont="1" applyFill="1" applyBorder="1" applyAlignment="1">
      <alignment horizontal="center" vertical="center" wrapText="1" shrinkToFit="1"/>
    </xf>
    <xf numFmtId="195" fontId="9" fillId="8" borderId="9" xfId="2" applyNumberFormat="1" applyFont="1" applyFill="1" applyBorder="1" applyAlignment="1">
      <alignment horizontal="center" vertical="center" wrapText="1" shrinkToFit="1"/>
    </xf>
    <xf numFmtId="195" fontId="9" fillId="8" borderId="10" xfId="2" applyNumberFormat="1" applyFont="1" applyFill="1" applyBorder="1" applyAlignment="1">
      <alignment horizontal="center" vertical="center" wrapText="1" shrinkToFit="1"/>
    </xf>
    <xf numFmtId="195" fontId="9" fillId="8" borderId="11" xfId="2" applyNumberFormat="1" applyFont="1" applyFill="1" applyBorder="1" applyAlignment="1">
      <alignment horizontal="center" vertical="center" wrapText="1"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176" fontId="9" fillId="10" borderId="6" xfId="2" applyNumberFormat="1" applyFont="1" applyFill="1" applyBorder="1" applyAlignment="1">
      <alignment horizontal="center" vertical="center"/>
    </xf>
    <xf numFmtId="176" fontId="9" fillId="8" borderId="7" xfId="2" applyNumberFormat="1" applyFont="1" applyFill="1" applyBorder="1" applyAlignment="1">
      <alignment horizontal="center" vertical="center"/>
    </xf>
    <xf numFmtId="176" fontId="9" fillId="8" borderId="5" xfId="2" applyNumberFormat="1" applyFont="1" applyFill="1" applyBorder="1" applyAlignment="1">
      <alignment horizontal="center" vertical="center"/>
    </xf>
    <xf numFmtId="176" fontId="9" fillId="8" borderId="9" xfId="2" applyNumberFormat="1" applyFont="1" applyFill="1" applyBorder="1" applyAlignment="1">
      <alignment horizontal="center" vertical="center"/>
    </xf>
    <xf numFmtId="176" fontId="9" fillId="8" borderId="10" xfId="2" applyNumberFormat="1" applyFont="1" applyFill="1" applyBorder="1" applyAlignment="1">
      <alignment horizontal="center" vertical="center"/>
    </xf>
    <xf numFmtId="176" fontId="9" fillId="8" borderId="11" xfId="2" applyNumberFormat="1" applyFont="1" applyFill="1" applyBorder="1" applyAlignment="1">
      <alignment horizontal="center" vertical="center"/>
    </xf>
    <xf numFmtId="195" fontId="9" fillId="10" borderId="9" xfId="2" applyNumberFormat="1" applyFont="1" applyFill="1" applyBorder="1" applyAlignment="1">
      <alignment horizontal="left" vertical="center"/>
    </xf>
    <xf numFmtId="195" fontId="9" fillId="8" borderId="10" xfId="2" applyNumberFormat="1" applyFont="1" applyFill="1" applyBorder="1" applyAlignment="1">
      <alignment horizontal="left" vertical="center"/>
    </xf>
    <xf numFmtId="195" fontId="9" fillId="8" borderId="11" xfId="2" applyNumberFormat="1" applyFont="1" applyFill="1" applyBorder="1" applyAlignment="1">
      <alignment horizontal="left" vertical="center"/>
    </xf>
    <xf numFmtId="0" fontId="9" fillId="2" borderId="1" xfId="2" applyFont="1" applyFill="1" applyBorder="1" applyAlignment="1">
      <alignment horizontal="center" vertical="center" wrapText="1"/>
    </xf>
    <xf numFmtId="177" fontId="9" fillId="10" borderId="2" xfId="2" applyNumberFormat="1" applyFont="1" applyFill="1" applyBorder="1" applyAlignment="1">
      <alignment horizontal="center" vertical="center" shrinkToFit="1"/>
    </xf>
    <xf numFmtId="177" fontId="9" fillId="9" borderId="3" xfId="2" applyNumberFormat="1" applyFont="1" applyFill="1" applyBorder="1" applyAlignment="1">
      <alignment horizontal="center" vertical="center" shrinkToFit="1"/>
    </xf>
    <xf numFmtId="177" fontId="9" fillId="9" borderId="8" xfId="2" applyNumberFormat="1" applyFont="1" applyFill="1" applyBorder="1" applyAlignment="1">
      <alignment horizontal="center" vertical="center" shrinkToFit="1"/>
    </xf>
    <xf numFmtId="49" fontId="9" fillId="10" borderId="1" xfId="2" applyNumberFormat="1" applyFont="1" applyFill="1" applyBorder="1" applyAlignment="1">
      <alignment horizontal="center" vertical="center"/>
    </xf>
    <xf numFmtId="49" fontId="9" fillId="8" borderId="1" xfId="2" applyNumberFormat="1" applyFont="1" applyFill="1" applyBorder="1" applyAlignment="1">
      <alignment horizontal="center" vertical="center"/>
    </xf>
    <xf numFmtId="0" fontId="9" fillId="10" borderId="7" xfId="2" applyFont="1" applyFill="1" applyBorder="1" applyAlignment="1">
      <alignment horizontal="center" vertical="center" wrapText="1" shrinkToFit="1"/>
    </xf>
    <xf numFmtId="0" fontId="9" fillId="8" borderId="7" xfId="2" applyFont="1" applyFill="1" applyBorder="1" applyAlignment="1">
      <alignment horizontal="center" vertical="center" wrapText="1" shrinkToFit="1"/>
    </xf>
    <xf numFmtId="0" fontId="9" fillId="8" borderId="10" xfId="2" applyFont="1" applyFill="1" applyBorder="1" applyAlignment="1">
      <alignment horizontal="center" vertical="center" wrapText="1" shrinkToFit="1"/>
    </xf>
    <xf numFmtId="176" fontId="9" fillId="2" borderId="14" xfId="2" applyNumberFormat="1" applyFont="1" applyFill="1" applyBorder="1" applyAlignment="1">
      <alignment horizontal="center" vertical="center" shrinkToFit="1"/>
    </xf>
    <xf numFmtId="176" fontId="9" fillId="2" borderId="13" xfId="2" applyNumberFormat="1" applyFont="1" applyFill="1" applyBorder="1" applyAlignment="1">
      <alignment horizontal="center" vertical="center" shrinkToFit="1"/>
    </xf>
    <xf numFmtId="200" fontId="46" fillId="10" borderId="2" xfId="2" applyNumberFormat="1" applyFont="1" applyFill="1" applyBorder="1" applyAlignment="1">
      <alignment horizontal="center" vertical="center" shrinkToFit="1"/>
    </xf>
    <xf numFmtId="200" fontId="46" fillId="8" borderId="3" xfId="2" applyNumberFormat="1" applyFont="1" applyFill="1" applyBorder="1" applyAlignment="1">
      <alignment horizontal="center" vertical="center" shrinkToFit="1"/>
    </xf>
    <xf numFmtId="200" fontId="46" fillId="8" borderId="8" xfId="2" applyNumberFormat="1" applyFont="1" applyFill="1" applyBorder="1" applyAlignment="1">
      <alignment horizontal="center" vertical="center" shrinkToFit="1"/>
    </xf>
    <xf numFmtId="0" fontId="9" fillId="10" borderId="9" xfId="2" applyFont="1" applyFill="1" applyBorder="1" applyAlignment="1">
      <alignment horizontal="center" vertical="center" shrinkToFit="1"/>
    </xf>
    <xf numFmtId="0" fontId="47" fillId="10" borderId="14" xfId="2" applyFont="1" applyFill="1" applyBorder="1" applyAlignment="1">
      <alignment horizontal="center" vertical="center" shrinkToFit="1"/>
    </xf>
    <xf numFmtId="0" fontId="30" fillId="8" borderId="13" xfId="2" applyFont="1" applyFill="1" applyBorder="1" applyAlignment="1">
      <alignment horizontal="center" vertical="center" shrinkToFit="1"/>
    </xf>
    <xf numFmtId="0" fontId="9" fillId="2" borderId="6"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196" fontId="9" fillId="10" borderId="6" xfId="2" applyNumberFormat="1" applyFont="1" applyFill="1" applyBorder="1" applyAlignment="1" applyProtection="1">
      <alignment horizontal="center" vertical="center"/>
      <protection locked="0"/>
    </xf>
    <xf numFmtId="196" fontId="9" fillId="9" borderId="5" xfId="2" applyNumberFormat="1" applyFont="1" applyFill="1" applyBorder="1" applyAlignment="1" applyProtection="1">
      <alignment horizontal="center" vertical="center"/>
      <protection locked="0"/>
    </xf>
    <xf numFmtId="196" fontId="9" fillId="9" borderId="12" xfId="2" applyNumberFormat="1" applyFont="1" applyFill="1" applyBorder="1" applyAlignment="1" applyProtection="1">
      <alignment horizontal="center" vertical="center"/>
      <protection locked="0"/>
    </xf>
    <xf numFmtId="196" fontId="9" fillId="9" borderId="4" xfId="2" applyNumberFormat="1" applyFont="1" applyFill="1" applyBorder="1" applyAlignment="1" applyProtection="1">
      <alignment horizontal="center" vertical="center"/>
      <protection locked="0"/>
    </xf>
    <xf numFmtId="0" fontId="9" fillId="2" borderId="14" xfId="2" applyFont="1" applyFill="1" applyBorder="1" applyAlignment="1" applyProtection="1">
      <alignment horizontal="center" vertical="center"/>
      <protection locked="0"/>
    </xf>
    <xf numFmtId="0" fontId="9" fillId="2" borderId="13" xfId="2" applyFont="1" applyFill="1" applyBorder="1" applyAlignment="1" applyProtection="1">
      <alignment horizontal="center" vertical="center"/>
      <protection locked="0"/>
    </xf>
    <xf numFmtId="0" fontId="23" fillId="2" borderId="14" xfId="2" applyFont="1" applyFill="1" applyBorder="1" applyAlignment="1" applyProtection="1">
      <alignment horizontal="center" vertical="center"/>
      <protection locked="0"/>
    </xf>
    <xf numFmtId="0" fontId="23" fillId="2" borderId="13" xfId="2" applyFont="1" applyFill="1" applyBorder="1" applyAlignment="1" applyProtection="1">
      <alignment horizontal="center" vertical="center"/>
      <protection locked="0"/>
    </xf>
    <xf numFmtId="196" fontId="9" fillId="9" borderId="9" xfId="2" applyNumberFormat="1" applyFont="1" applyFill="1" applyBorder="1" applyAlignment="1" applyProtection="1">
      <alignment horizontal="center" vertical="center"/>
      <protection locked="0"/>
    </xf>
    <xf numFmtId="196" fontId="9" fillId="9" borderId="11" xfId="2" applyNumberFormat="1" applyFont="1" applyFill="1" applyBorder="1" applyAlignment="1" applyProtection="1">
      <alignment horizontal="center" vertical="center"/>
      <protection locked="0"/>
    </xf>
    <xf numFmtId="196" fontId="9" fillId="10" borderId="2" xfId="2" applyNumberFormat="1" applyFont="1" applyFill="1" applyBorder="1" applyAlignment="1" applyProtection="1">
      <alignment horizontal="center" vertical="center"/>
      <protection locked="0"/>
    </xf>
    <xf numFmtId="196" fontId="9" fillId="9" borderId="8" xfId="2" applyNumberFormat="1" applyFont="1" applyFill="1" applyBorder="1" applyAlignment="1" applyProtection="1">
      <alignment horizontal="center" vertical="center"/>
      <protection locked="0"/>
    </xf>
    <xf numFmtId="196" fontId="9" fillId="10" borderId="3" xfId="2" applyNumberFormat="1" applyFont="1" applyFill="1" applyBorder="1" applyAlignment="1" applyProtection="1">
      <alignment horizontal="center" vertical="center"/>
      <protection locked="0"/>
    </xf>
    <xf numFmtId="196" fontId="9" fillId="9" borderId="3" xfId="2" applyNumberFormat="1" applyFont="1" applyFill="1" applyBorder="1" applyAlignment="1" applyProtection="1">
      <alignment horizontal="center" vertical="center"/>
      <protection locked="0"/>
    </xf>
    <xf numFmtId="0" fontId="9" fillId="0" borderId="12" xfId="2" applyFont="1" applyBorder="1" applyAlignment="1">
      <alignment horizontal="center" vertical="center" wrapText="1" shrinkToFit="1"/>
    </xf>
    <xf numFmtId="0" fontId="9" fillId="0" borderId="0" xfId="2" applyFont="1" applyAlignment="1">
      <alignment horizontal="center" vertical="center" wrapText="1" shrinkToFit="1"/>
    </xf>
    <xf numFmtId="0" fontId="9" fillId="0" borderId="4" xfId="2" applyFont="1" applyBorder="1" applyAlignment="1">
      <alignment horizontal="center" vertical="center" wrapText="1" shrinkToFit="1"/>
    </xf>
    <xf numFmtId="0" fontId="21" fillId="0" borderId="10" xfId="2" applyFont="1" applyBorder="1" applyAlignment="1" applyProtection="1">
      <alignment horizontal="left" vertical="top" wrapText="1"/>
      <protection locked="0"/>
    </xf>
    <xf numFmtId="197" fontId="9" fillId="10" borderId="2" xfId="2" applyNumberFormat="1" applyFont="1" applyFill="1" applyBorder="1" applyAlignment="1" applyProtection="1">
      <alignment horizontal="center" vertical="center"/>
      <protection locked="0"/>
    </xf>
    <xf numFmtId="197" fontId="9" fillId="9" borderId="8" xfId="2" applyNumberFormat="1" applyFont="1" applyFill="1" applyBorder="1" applyAlignment="1" applyProtection="1">
      <alignment horizontal="center" vertical="center"/>
      <protection locked="0"/>
    </xf>
    <xf numFmtId="197" fontId="9" fillId="10" borderId="3" xfId="2" applyNumberFormat="1" applyFont="1" applyFill="1" applyBorder="1" applyAlignment="1" applyProtection="1">
      <alignment horizontal="center" vertical="center"/>
      <protection locked="0"/>
    </xf>
    <xf numFmtId="197" fontId="9" fillId="9" borderId="3" xfId="2" applyNumberFormat="1" applyFont="1" applyFill="1" applyBorder="1" applyAlignment="1" applyProtection="1">
      <alignment horizontal="center" vertical="center"/>
      <protection locked="0"/>
    </xf>
    <xf numFmtId="0" fontId="12" fillId="10" borderId="1" xfId="2" applyFont="1" applyFill="1" applyBorder="1" applyAlignment="1" applyProtection="1">
      <alignment horizontal="center" vertical="center"/>
      <protection locked="0"/>
    </xf>
    <xf numFmtId="0" fontId="12" fillId="9" borderId="1" xfId="2" applyFont="1" applyFill="1" applyBorder="1" applyAlignment="1" applyProtection="1">
      <alignment horizontal="center" vertical="center"/>
      <protection locked="0"/>
    </xf>
    <xf numFmtId="0" fontId="9" fillId="2" borderId="12"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0" fontId="21" fillId="10" borderId="1" xfId="2" applyFont="1" applyFill="1" applyBorder="1" applyAlignment="1" applyProtection="1">
      <alignment horizontal="center" vertical="center" shrinkToFit="1"/>
      <protection locked="0"/>
    </xf>
    <xf numFmtId="0" fontId="21" fillId="9" borderId="1" xfId="0" applyFont="1" applyFill="1" applyBorder="1" applyAlignment="1">
      <alignment horizontal="center" vertical="center" shrinkToFi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21" fillId="10" borderId="2" xfId="2" applyFont="1" applyFill="1" applyBorder="1" applyAlignment="1" applyProtection="1">
      <alignment horizontal="center" vertical="center" shrinkToFit="1"/>
      <protection locked="0"/>
    </xf>
    <xf numFmtId="0" fontId="21" fillId="9" borderId="3" xfId="2" applyFont="1" applyFill="1" applyBorder="1" applyAlignment="1" applyProtection="1">
      <alignment horizontal="center" vertical="center" shrinkToFit="1"/>
      <protection locked="0"/>
    </xf>
    <xf numFmtId="0" fontId="21" fillId="9" borderId="8" xfId="2" applyFont="1" applyFill="1" applyBorder="1" applyAlignment="1" applyProtection="1">
      <alignment horizontal="center" vertical="center" shrinkToFit="1"/>
      <protection locked="0"/>
    </xf>
    <xf numFmtId="0" fontId="10" fillId="0" borderId="10" xfId="2" applyFont="1" applyBorder="1" applyAlignment="1">
      <alignment horizontal="left" vertical="center"/>
    </xf>
    <xf numFmtId="0" fontId="9" fillId="10" borderId="14" xfId="2" applyFont="1" applyFill="1" applyBorder="1" applyAlignment="1">
      <alignment horizontal="left" vertical="center"/>
    </xf>
    <xf numFmtId="0" fontId="9" fillId="8" borderId="14" xfId="2" applyFont="1" applyFill="1" applyBorder="1" applyAlignment="1">
      <alignment horizontal="left" vertical="center"/>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2"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9" fillId="10" borderId="13" xfId="2" applyFont="1" applyFill="1" applyBorder="1" applyAlignment="1">
      <alignment horizontal="left" vertical="center"/>
    </xf>
    <xf numFmtId="0" fontId="9" fillId="8" borderId="13" xfId="2" applyFont="1" applyFill="1" applyBorder="1" applyAlignment="1">
      <alignment horizontal="left" vertical="center"/>
    </xf>
    <xf numFmtId="178" fontId="9" fillId="10" borderId="2" xfId="2" applyNumberFormat="1" applyFont="1" applyFill="1" applyBorder="1" applyAlignment="1" applyProtection="1">
      <alignment horizontal="center" vertical="center" shrinkToFit="1"/>
      <protection locked="0"/>
    </xf>
    <xf numFmtId="178" fontId="9" fillId="9" borderId="8" xfId="2" applyNumberFormat="1" applyFont="1" applyFill="1" applyBorder="1" applyAlignment="1" applyProtection="1">
      <alignment horizontal="center" vertical="center" shrinkToFit="1"/>
      <protection locked="0"/>
    </xf>
    <xf numFmtId="0" fontId="9" fillId="9" borderId="1" xfId="2" applyFont="1" applyFill="1" applyBorder="1" applyAlignment="1" applyProtection="1">
      <alignment horizontal="center" vertical="center" shrinkToFit="1"/>
      <protection locked="0"/>
    </xf>
    <xf numFmtId="0" fontId="9" fillId="9" borderId="3" xfId="2" applyFont="1" applyFill="1" applyBorder="1" applyAlignment="1" applyProtection="1">
      <alignment horizontal="center" vertical="center" shrinkToFit="1"/>
      <protection locked="0"/>
    </xf>
    <xf numFmtId="0" fontId="9" fillId="9" borderId="8" xfId="2" applyFont="1" applyFill="1" applyBorder="1" applyAlignment="1" applyProtection="1">
      <alignment horizontal="center" vertical="center" shrinkToFit="1"/>
      <protection locked="0"/>
    </xf>
    <xf numFmtId="0" fontId="23" fillId="0" borderId="1" xfId="0" applyFont="1" applyBorder="1" applyAlignment="1">
      <alignment horizontal="center" vertical="center"/>
    </xf>
    <xf numFmtId="0" fontId="23" fillId="0" borderId="1" xfId="0" applyFont="1" applyBorder="1" applyAlignment="1">
      <alignment horizontal="center" vertical="center" wrapText="1"/>
    </xf>
    <xf numFmtId="0" fontId="21" fillId="2" borderId="1" xfId="2" applyFont="1" applyFill="1" applyBorder="1" applyAlignment="1">
      <alignment horizontal="center" vertical="center"/>
    </xf>
    <xf numFmtId="0" fontId="21" fillId="2" borderId="1" xfId="2" applyFont="1" applyFill="1" applyBorder="1" applyAlignment="1">
      <alignment horizontal="center" vertical="center" wrapText="1" shrinkToFit="1"/>
    </xf>
    <xf numFmtId="0" fontId="9" fillId="2" borderId="14"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23" fillId="0" borderId="9" xfId="0" applyFont="1" applyBorder="1" applyAlignment="1">
      <alignment horizontal="center" vertical="center" wrapText="1" shrinkToFit="1"/>
    </xf>
    <xf numFmtId="0" fontId="23" fillId="0" borderId="10" xfId="0" applyFont="1" applyBorder="1" applyAlignment="1">
      <alignment horizontal="center" vertical="center" wrapText="1" shrinkToFit="1"/>
    </xf>
    <xf numFmtId="0" fontId="23" fillId="0" borderId="11" xfId="0" applyFont="1" applyBorder="1" applyAlignment="1">
      <alignment horizontal="center" vertical="center" wrapText="1" shrinkToFit="1"/>
    </xf>
    <xf numFmtId="176" fontId="9" fillId="9" borderId="5" xfId="2" applyNumberFormat="1" applyFont="1" applyFill="1" applyBorder="1" applyAlignment="1">
      <alignment horizontal="center" vertical="center"/>
    </xf>
    <xf numFmtId="0" fontId="23" fillId="9" borderId="9" xfId="0" applyFont="1" applyFill="1" applyBorder="1" applyAlignment="1">
      <alignment horizontal="center" vertical="center"/>
    </xf>
    <xf numFmtId="0" fontId="23" fillId="9" borderId="11" xfId="0" applyFont="1" applyFill="1" applyBorder="1" applyAlignment="1">
      <alignment horizontal="center" vertical="center"/>
    </xf>
    <xf numFmtId="0" fontId="9" fillId="10" borderId="6" xfId="2" applyFont="1" applyFill="1" applyBorder="1" applyAlignment="1">
      <alignment horizontal="center" vertical="center" wrapText="1" shrinkToFit="1"/>
    </xf>
    <xf numFmtId="0" fontId="23" fillId="8" borderId="5" xfId="0" applyFont="1" applyFill="1" applyBorder="1" applyAlignment="1">
      <alignment horizontal="center" vertical="center" wrapText="1" shrinkToFit="1"/>
    </xf>
    <xf numFmtId="0" fontId="9" fillId="10" borderId="9" xfId="2" applyFont="1" applyFill="1" applyBorder="1" applyAlignment="1">
      <alignment horizontal="center" vertical="center" wrapText="1" shrinkToFit="1"/>
    </xf>
    <xf numFmtId="0" fontId="23" fillId="8" borderId="11" xfId="0" applyFont="1" applyFill="1" applyBorder="1" applyAlignment="1">
      <alignment horizontal="center" vertical="center" wrapText="1" shrinkToFit="1"/>
    </xf>
    <xf numFmtId="0" fontId="9" fillId="2" borderId="1" xfId="2" applyFont="1" applyFill="1" applyBorder="1" applyAlignment="1">
      <alignment horizontal="center" vertical="center" textRotation="255"/>
    </xf>
    <xf numFmtId="0" fontId="9" fillId="9" borderId="3" xfId="2" applyFont="1" applyFill="1" applyBorder="1" applyAlignment="1" applyProtection="1">
      <alignment horizontal="center" vertical="center"/>
      <protection locked="0"/>
    </xf>
    <xf numFmtId="0" fontId="9" fillId="9" borderId="8" xfId="2" applyFont="1" applyFill="1" applyBorder="1" applyAlignment="1" applyProtection="1">
      <alignment horizontal="center" vertical="center"/>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23" fillId="0" borderId="1" xfId="0" applyFont="1" applyBorder="1" applyAlignment="1">
      <alignment horizontal="center" vertical="center" textRotation="255"/>
    </xf>
    <xf numFmtId="0" fontId="9" fillId="10" borderId="48" xfId="2" applyFont="1" applyFill="1" applyBorder="1" applyAlignment="1" applyProtection="1">
      <alignment horizontal="center" vertical="center" shrinkToFit="1"/>
      <protection locked="0"/>
    </xf>
    <xf numFmtId="0" fontId="9" fillId="10" borderId="9" xfId="2" applyFont="1" applyFill="1" applyBorder="1" applyAlignment="1">
      <alignment horizontal="left" vertical="center"/>
    </xf>
    <xf numFmtId="0" fontId="9" fillId="8" borderId="10" xfId="2" applyFont="1" applyFill="1" applyBorder="1" applyAlignment="1">
      <alignment horizontal="left" vertical="center"/>
    </xf>
    <xf numFmtId="0" fontId="9" fillId="8" borderId="11" xfId="2" applyFont="1" applyFill="1" applyBorder="1" applyAlignment="1">
      <alignment horizontal="left" vertical="center"/>
    </xf>
    <xf numFmtId="0" fontId="9" fillId="8" borderId="11" xfId="2" applyFont="1" applyFill="1" applyBorder="1" applyAlignment="1">
      <alignment horizontal="center" vertical="center" wrapText="1" shrinkToFit="1"/>
    </xf>
    <xf numFmtId="0" fontId="9" fillId="10" borderId="6" xfId="2" applyFont="1" applyFill="1" applyBorder="1" applyAlignment="1">
      <alignment horizontal="left" vertical="center"/>
    </xf>
    <xf numFmtId="0" fontId="9" fillId="8" borderId="7" xfId="2" applyFont="1" applyFill="1" applyBorder="1" applyAlignment="1">
      <alignment horizontal="left" vertical="center"/>
    </xf>
    <xf numFmtId="0" fontId="9" fillId="8" borderId="5" xfId="2" applyFont="1" applyFill="1" applyBorder="1" applyAlignment="1">
      <alignment horizontal="left" vertical="center"/>
    </xf>
    <xf numFmtId="0" fontId="9" fillId="8" borderId="5" xfId="2" applyFont="1" applyFill="1" applyBorder="1" applyAlignment="1">
      <alignment horizontal="center" vertical="center" wrapText="1" shrinkToFit="1"/>
    </xf>
    <xf numFmtId="178" fontId="9" fillId="10" borderId="2" xfId="2" applyNumberFormat="1" applyFont="1" applyFill="1" applyBorder="1" applyAlignment="1" applyProtection="1">
      <alignment horizontal="center" vertical="center"/>
      <protection locked="0"/>
    </xf>
    <xf numFmtId="178" fontId="9" fillId="9" borderId="8" xfId="2" applyNumberFormat="1" applyFont="1" applyFill="1" applyBorder="1" applyAlignment="1" applyProtection="1">
      <alignment horizontal="center" vertical="center"/>
      <protection locked="0"/>
    </xf>
    <xf numFmtId="0" fontId="9" fillId="2" borderId="12" xfId="2" applyFont="1" applyFill="1" applyBorder="1" applyAlignment="1">
      <alignment horizontal="center" vertical="center"/>
    </xf>
    <xf numFmtId="0" fontId="23" fillId="0" borderId="9" xfId="0" applyFont="1" applyBorder="1" applyAlignment="1">
      <alignment horizontal="center" vertical="center"/>
    </xf>
    <xf numFmtId="0" fontId="23" fillId="0" borderId="11" xfId="0" applyFont="1" applyBorder="1" applyAlignment="1">
      <alignment horizontal="center" vertical="center"/>
    </xf>
    <xf numFmtId="0" fontId="9" fillId="2" borderId="15" xfId="2" applyFont="1" applyFill="1" applyBorder="1" applyAlignment="1">
      <alignment horizontal="center" vertical="center"/>
    </xf>
    <xf numFmtId="0" fontId="23" fillId="0" borderId="13" xfId="0" applyFont="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178" fontId="9" fillId="8" borderId="8" xfId="2" applyNumberFormat="1" applyFont="1" applyFill="1" applyBorder="1" applyAlignment="1" applyProtection="1">
      <alignment horizontal="center" vertical="center"/>
      <protection locked="0"/>
    </xf>
    <xf numFmtId="176" fontId="9" fillId="10" borderId="1" xfId="2" applyNumberFormat="1" applyFont="1" applyFill="1" applyBorder="1" applyAlignment="1">
      <alignment horizontal="center" vertical="center" shrinkToFit="1"/>
    </xf>
    <xf numFmtId="176" fontId="9" fillId="8" borderId="1" xfId="2" applyNumberFormat="1" applyFont="1" applyFill="1" applyBorder="1" applyAlignment="1">
      <alignment horizontal="center" vertical="center" shrinkToFit="1"/>
    </xf>
    <xf numFmtId="0" fontId="9" fillId="2" borderId="3" xfId="2" applyFont="1" applyFill="1" applyBorder="1" applyAlignment="1">
      <alignment horizontal="center" vertical="center" wrapText="1"/>
    </xf>
    <xf numFmtId="0" fontId="23" fillId="0" borderId="3" xfId="0" applyFont="1" applyBorder="1" applyAlignment="1">
      <alignment horizontal="center" vertical="center" wrapText="1"/>
    </xf>
    <xf numFmtId="0" fontId="23" fillId="0" borderId="8" xfId="0" applyFont="1" applyBorder="1" applyAlignment="1">
      <alignment horizontal="center" vertical="center" wrapText="1"/>
    </xf>
    <xf numFmtId="0" fontId="9" fillId="10" borderId="1" xfId="2" applyFont="1" applyFill="1" applyBorder="1" applyAlignment="1">
      <alignment horizontal="center" vertical="center"/>
    </xf>
    <xf numFmtId="0" fontId="9" fillId="8" borderId="1" xfId="2" applyFont="1" applyFill="1" applyBorder="1" applyAlignment="1">
      <alignment horizontal="center" vertical="center"/>
    </xf>
    <xf numFmtId="0" fontId="7" fillId="10" borderId="2" xfId="2" applyFont="1" applyFill="1" applyBorder="1" applyAlignment="1">
      <alignment vertical="center" wrapText="1"/>
    </xf>
    <xf numFmtId="0" fontId="7" fillId="8" borderId="3" xfId="2" applyFont="1" applyFill="1" applyBorder="1" applyAlignment="1">
      <alignment vertical="center"/>
    </xf>
    <xf numFmtId="0" fontId="8" fillId="8" borderId="3" xfId="0" applyFont="1" applyFill="1" applyBorder="1">
      <alignment vertical="center"/>
    </xf>
    <xf numFmtId="0" fontId="8" fillId="8" borderId="8" xfId="0" applyFont="1" applyFill="1" applyBorder="1">
      <alignment vertical="center"/>
    </xf>
    <xf numFmtId="0" fontId="9" fillId="2" borderId="14" xfId="2" applyFont="1" applyFill="1" applyBorder="1" applyAlignment="1">
      <alignment horizontal="center" vertical="center"/>
    </xf>
    <xf numFmtId="0" fontId="9" fillId="10" borderId="6" xfId="2" applyFont="1" applyFill="1" applyBorder="1" applyAlignment="1">
      <alignment horizontal="left" vertical="center" shrinkToFit="1"/>
    </xf>
    <xf numFmtId="0" fontId="9" fillId="8" borderId="7" xfId="2" applyFont="1" applyFill="1" applyBorder="1" applyAlignment="1">
      <alignment horizontal="left" vertical="center" shrinkToFit="1"/>
    </xf>
    <xf numFmtId="0" fontId="9" fillId="8" borderId="5" xfId="2" applyFont="1" applyFill="1" applyBorder="1" applyAlignment="1">
      <alignment horizontal="left" vertical="center" shrinkToFit="1"/>
    </xf>
    <xf numFmtId="0" fontId="9" fillId="10" borderId="1" xfId="2" applyFont="1" applyFill="1" applyBorder="1" applyAlignment="1">
      <alignment horizontal="left" vertical="center" shrinkToFit="1"/>
    </xf>
    <xf numFmtId="0" fontId="9" fillId="8" borderId="1" xfId="2" applyFont="1" applyFill="1" applyBorder="1" applyAlignment="1">
      <alignment horizontal="left" vertical="center" shrinkToFit="1"/>
    </xf>
    <xf numFmtId="176" fontId="9" fillId="9" borderId="7" xfId="2" applyNumberFormat="1" applyFont="1" applyFill="1" applyBorder="1" applyAlignment="1">
      <alignment horizontal="center" vertical="center"/>
    </xf>
    <xf numFmtId="0" fontId="23" fillId="9" borderId="10" xfId="0" applyFont="1" applyFill="1" applyBorder="1" applyAlignment="1">
      <alignment horizontal="center" vertical="center"/>
    </xf>
    <xf numFmtId="0" fontId="9" fillId="10" borderId="9" xfId="2" applyFont="1" applyFill="1" applyBorder="1" applyAlignment="1">
      <alignment horizontal="left" vertical="center" shrinkToFit="1"/>
    </xf>
    <xf numFmtId="0" fontId="9" fillId="8" borderId="10" xfId="2" applyFont="1" applyFill="1" applyBorder="1" applyAlignment="1">
      <alignment horizontal="left" vertical="center" shrinkToFit="1"/>
    </xf>
    <xf numFmtId="0" fontId="9" fillId="8" borderId="11" xfId="2" applyFont="1" applyFill="1" applyBorder="1" applyAlignment="1">
      <alignment horizontal="left" vertical="center" shrinkToFit="1"/>
    </xf>
    <xf numFmtId="0" fontId="24" fillId="10" borderId="1" xfId="2" applyFont="1" applyFill="1" applyBorder="1" applyAlignment="1">
      <alignment horizontal="left" vertical="center" wrapText="1"/>
    </xf>
    <xf numFmtId="0" fontId="24" fillId="8" borderId="1" xfId="2" applyFont="1" applyFill="1" applyBorder="1" applyAlignment="1">
      <alignment horizontal="left" vertical="center" wrapText="1"/>
    </xf>
    <xf numFmtId="0" fontId="9" fillId="10" borderId="2" xfId="2" applyFont="1" applyFill="1" applyBorder="1" applyAlignment="1">
      <alignment vertical="center"/>
    </xf>
    <xf numFmtId="0" fontId="9" fillId="8" borderId="3" xfId="2" applyFont="1" applyFill="1" applyBorder="1" applyAlignment="1">
      <alignment vertical="center"/>
    </xf>
    <xf numFmtId="0" fontId="23" fillId="8" borderId="3" xfId="0" applyFont="1" applyFill="1" applyBorder="1">
      <alignment vertical="center"/>
    </xf>
    <xf numFmtId="0" fontId="23" fillId="8" borderId="8" xfId="0" applyFont="1" applyFill="1" applyBorder="1">
      <alignment vertical="center"/>
    </xf>
    <xf numFmtId="0" fontId="9" fillId="10" borderId="2" xfId="2" applyFont="1" applyFill="1" applyBorder="1" applyAlignment="1">
      <alignment horizontal="center" vertical="center"/>
    </xf>
    <xf numFmtId="0" fontId="9" fillId="8" borderId="8" xfId="2" applyFont="1" applyFill="1" applyBorder="1" applyAlignment="1">
      <alignment horizontal="center" vertical="center"/>
    </xf>
    <xf numFmtId="176" fontId="9" fillId="10" borderId="2" xfId="2" applyNumberFormat="1" applyFont="1" applyFill="1" applyBorder="1" applyAlignment="1">
      <alignment horizontal="center" vertical="center"/>
    </xf>
    <xf numFmtId="176" fontId="9" fillId="8" borderId="8" xfId="2" applyNumberFormat="1" applyFont="1" applyFill="1" applyBorder="1" applyAlignment="1">
      <alignment horizontal="center" vertical="center"/>
    </xf>
    <xf numFmtId="0" fontId="9" fillId="8" borderId="8" xfId="2" applyFont="1" applyFill="1" applyBorder="1" applyAlignment="1">
      <alignment vertical="center"/>
    </xf>
    <xf numFmtId="176" fontId="9" fillId="10" borderId="1" xfId="2" applyNumberFormat="1" applyFont="1" applyFill="1" applyBorder="1" applyAlignment="1">
      <alignment horizontal="center" vertical="center"/>
    </xf>
    <xf numFmtId="176" fontId="9" fillId="8" borderId="1" xfId="2" applyNumberFormat="1" applyFont="1" applyFill="1" applyBorder="1" applyAlignment="1">
      <alignment horizontal="center" vertical="center"/>
    </xf>
    <xf numFmtId="0" fontId="9" fillId="8" borderId="3" xfId="2" applyFont="1" applyFill="1" applyBorder="1" applyAlignment="1">
      <alignment horizontal="center" vertical="center"/>
    </xf>
    <xf numFmtId="0" fontId="9" fillId="10"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8" xfId="2" applyFont="1" applyFill="1" applyBorder="1" applyAlignment="1">
      <alignment horizontal="left" vertical="center" wrapText="1"/>
    </xf>
    <xf numFmtId="0" fontId="9" fillId="10" borderId="2" xfId="2" applyFont="1" applyFill="1" applyBorder="1" applyAlignment="1">
      <alignment horizontal="center" vertical="center" wrapText="1"/>
    </xf>
    <xf numFmtId="0" fontId="9" fillId="8" borderId="3" xfId="2" applyFont="1" applyFill="1" applyBorder="1" applyAlignment="1">
      <alignment horizontal="center" vertical="center" wrapText="1"/>
    </xf>
    <xf numFmtId="0" fontId="9" fillId="8" borderId="8" xfId="2" applyFont="1" applyFill="1" applyBorder="1" applyAlignment="1">
      <alignment horizontal="center" vertical="center" wrapText="1"/>
    </xf>
    <xf numFmtId="0" fontId="9" fillId="2" borderId="9" xfId="4" applyFont="1" applyFill="1" applyBorder="1" applyAlignment="1">
      <alignment horizontal="center" vertical="center"/>
    </xf>
    <xf numFmtId="0" fontId="9" fillId="2" borderId="10" xfId="4" applyFont="1" applyFill="1" applyBorder="1" applyAlignment="1">
      <alignment horizontal="center" vertical="center"/>
    </xf>
    <xf numFmtId="0" fontId="9" fillId="10" borderId="9" xfId="4" applyFont="1" applyFill="1" applyBorder="1" applyAlignment="1">
      <alignment horizontal="left" vertical="center"/>
    </xf>
    <xf numFmtId="0" fontId="9" fillId="8" borderId="10" xfId="4" applyFont="1" applyFill="1" applyBorder="1" applyAlignment="1">
      <alignment horizontal="left" vertical="center"/>
    </xf>
    <xf numFmtId="0" fontId="9" fillId="8" borderId="11" xfId="4" applyFont="1" applyFill="1" applyBorder="1" applyAlignment="1">
      <alignment horizontal="left" vertical="center"/>
    </xf>
    <xf numFmtId="0" fontId="9" fillId="2" borderId="2" xfId="4" applyFont="1" applyFill="1" applyBorder="1" applyAlignment="1">
      <alignment horizontal="center" vertical="center"/>
    </xf>
    <xf numFmtId="0" fontId="9" fillId="2" borderId="8" xfId="4" applyFont="1" applyFill="1" applyBorder="1" applyAlignment="1">
      <alignment horizontal="center" vertical="center"/>
    </xf>
    <xf numFmtId="0" fontId="9" fillId="10" borderId="2" xfId="4" applyFont="1" applyFill="1" applyBorder="1" applyAlignment="1">
      <alignment horizontal="center" vertical="center" wrapText="1" shrinkToFit="1"/>
    </xf>
    <xf numFmtId="0" fontId="9" fillId="8" borderId="3" xfId="4" applyFont="1" applyFill="1" applyBorder="1" applyAlignment="1">
      <alignment horizontal="center" vertical="center" shrinkToFit="1"/>
    </xf>
    <xf numFmtId="0" fontId="9" fillId="8" borderId="8" xfId="4" applyFont="1" applyFill="1" applyBorder="1" applyAlignment="1">
      <alignment horizontal="center" vertical="center" shrinkToFit="1"/>
    </xf>
    <xf numFmtId="0" fontId="9" fillId="10" borderId="13" xfId="2" applyFont="1" applyFill="1" applyBorder="1" applyAlignment="1">
      <alignment horizontal="center" vertical="center" wrapText="1" shrinkToFit="1"/>
    </xf>
    <xf numFmtId="0" fontId="9" fillId="8" borderId="13" xfId="2" applyFont="1" applyFill="1" applyBorder="1" applyAlignment="1">
      <alignment horizontal="center" vertical="center" wrapText="1" shrinkToFit="1"/>
    </xf>
    <xf numFmtId="0" fontId="9" fillId="2" borderId="6" xfId="4" applyFont="1" applyFill="1" applyBorder="1" applyAlignment="1">
      <alignment horizontal="center"/>
    </xf>
    <xf numFmtId="0" fontId="9" fillId="2" borderId="7" xfId="4" applyFont="1" applyFill="1" applyBorder="1" applyAlignment="1">
      <alignment horizontal="center"/>
    </xf>
    <xf numFmtId="0" fontId="9" fillId="10" borderId="6" xfId="4" applyFont="1" applyFill="1" applyBorder="1" applyAlignment="1">
      <alignment horizontal="left" vertical="center"/>
    </xf>
    <xf numFmtId="0" fontId="9" fillId="8" borderId="7" xfId="4" applyFont="1" applyFill="1" applyBorder="1" applyAlignment="1">
      <alignment horizontal="left" vertical="center"/>
    </xf>
    <xf numFmtId="0" fontId="9" fillId="8" borderId="5" xfId="4" applyFont="1" applyFill="1" applyBorder="1" applyAlignment="1">
      <alignment horizontal="left" vertical="center"/>
    </xf>
    <xf numFmtId="0" fontId="9" fillId="10" borderId="2" xfId="4" applyFont="1" applyFill="1" applyBorder="1" applyAlignment="1">
      <alignment horizontal="center" vertical="center" shrinkToFit="1"/>
    </xf>
    <xf numFmtId="0" fontId="9" fillId="10" borderId="14" xfId="2" applyFont="1" applyFill="1" applyBorder="1" applyAlignment="1">
      <alignment horizontal="center" vertical="center" wrapText="1" shrinkToFit="1"/>
    </xf>
    <xf numFmtId="0" fontId="9" fillId="8" borderId="14" xfId="2" applyFont="1" applyFill="1" applyBorder="1" applyAlignment="1">
      <alignment horizontal="center" vertical="center" wrapText="1" shrinkToFit="1"/>
    </xf>
    <xf numFmtId="0" fontId="23" fillId="0" borderId="9" xfId="11" applyFont="1" applyBorder="1" applyAlignment="1">
      <alignment horizontal="center" vertical="center"/>
    </xf>
    <xf numFmtId="0" fontId="23" fillId="0" borderId="11" xfId="11" applyFont="1" applyBorder="1" applyAlignment="1">
      <alignment horizontal="center" vertical="center"/>
    </xf>
    <xf numFmtId="176" fontId="23" fillId="10" borderId="6" xfId="2" applyNumberFormat="1" applyFont="1" applyFill="1" applyBorder="1" applyAlignment="1">
      <alignment horizontal="center" vertical="center"/>
    </xf>
    <xf numFmtId="176" fontId="23" fillId="9" borderId="7" xfId="2" applyNumberFormat="1" applyFont="1" applyFill="1" applyBorder="1" applyAlignment="1">
      <alignment horizontal="center" vertical="center"/>
    </xf>
    <xf numFmtId="176" fontId="23" fillId="9" borderId="5" xfId="2" applyNumberFormat="1" applyFont="1" applyFill="1" applyBorder="1" applyAlignment="1">
      <alignment horizontal="center" vertical="center"/>
    </xf>
    <xf numFmtId="0" fontId="23" fillId="9" borderId="9" xfId="11" applyFont="1" applyFill="1" applyBorder="1" applyAlignment="1">
      <alignment horizontal="center" vertical="center"/>
    </xf>
    <xf numFmtId="0" fontId="23" fillId="9" borderId="10" xfId="11" applyFont="1" applyFill="1" applyBorder="1" applyAlignment="1">
      <alignment horizontal="center" vertical="center"/>
    </xf>
    <xf numFmtId="0" fontId="23" fillId="9" borderId="11" xfId="11" applyFont="1" applyFill="1" applyBorder="1" applyAlignment="1">
      <alignment horizontal="center" vertical="center"/>
    </xf>
    <xf numFmtId="0" fontId="15" fillId="2" borderId="14" xfId="4" applyFont="1" applyFill="1" applyBorder="1" applyAlignment="1">
      <alignment horizontal="center" vertical="center" wrapText="1"/>
    </xf>
    <xf numFmtId="0" fontId="15" fillId="2" borderId="13" xfId="4" applyFont="1" applyFill="1" applyBorder="1" applyAlignment="1">
      <alignment horizontal="center" vertical="center" wrapText="1"/>
    </xf>
    <xf numFmtId="0" fontId="15" fillId="2" borderId="2" xfId="4" applyFont="1" applyFill="1" applyBorder="1" applyAlignment="1">
      <alignment horizontal="center" vertical="center" wrapText="1"/>
    </xf>
    <xf numFmtId="0" fontId="15" fillId="2" borderId="8" xfId="4" applyFont="1" applyFill="1" applyBorder="1" applyAlignment="1">
      <alignment horizontal="center" vertical="center" wrapText="1"/>
    </xf>
    <xf numFmtId="0" fontId="33" fillId="10" borderId="6" xfId="4" applyFont="1" applyFill="1" applyBorder="1" applyAlignment="1">
      <alignment horizontal="center" vertical="center"/>
    </xf>
    <xf numFmtId="0" fontId="32" fillId="9" borderId="7" xfId="4" applyFont="1" applyFill="1" applyBorder="1" applyAlignment="1">
      <alignment horizontal="center" vertical="center"/>
    </xf>
    <xf numFmtId="0" fontId="32" fillId="9" borderId="5" xfId="4" applyFont="1" applyFill="1" applyBorder="1" applyAlignment="1">
      <alignment horizontal="center" vertical="center"/>
    </xf>
    <xf numFmtId="0" fontId="32" fillId="9" borderId="12" xfId="4" applyFont="1" applyFill="1" applyBorder="1" applyAlignment="1">
      <alignment horizontal="center" vertical="center"/>
    </xf>
    <xf numFmtId="0" fontId="32" fillId="9" borderId="0" xfId="4" applyFont="1" applyFill="1" applyAlignment="1">
      <alignment horizontal="center" vertical="center"/>
    </xf>
    <xf numFmtId="0" fontId="32" fillId="9" borderId="4" xfId="4" applyFont="1" applyFill="1" applyBorder="1" applyAlignment="1">
      <alignment horizontal="center" vertical="center"/>
    </xf>
    <xf numFmtId="0" fontId="32" fillId="9" borderId="9" xfId="4" applyFont="1" applyFill="1" applyBorder="1" applyAlignment="1">
      <alignment horizontal="center" vertical="center"/>
    </xf>
    <xf numFmtId="0" fontId="32" fillId="9" borderId="10" xfId="4" applyFont="1" applyFill="1" applyBorder="1" applyAlignment="1">
      <alignment horizontal="center" vertical="center"/>
    </xf>
    <xf numFmtId="0" fontId="32" fillId="9" borderId="11" xfId="4" applyFont="1" applyFill="1" applyBorder="1" applyAlignment="1">
      <alignment horizontal="center" vertical="center"/>
    </xf>
    <xf numFmtId="0" fontId="15" fillId="2" borderId="15" xfId="4" applyFont="1" applyFill="1" applyBorder="1" applyAlignment="1">
      <alignment horizontal="center" vertical="center" wrapText="1"/>
    </xf>
    <xf numFmtId="0" fontId="15" fillId="2" borderId="2" xfId="4" applyFont="1" applyFill="1" applyBorder="1" applyAlignment="1">
      <alignment horizontal="center" vertical="center"/>
    </xf>
    <xf numFmtId="0" fontId="15" fillId="2" borderId="8" xfId="4" applyFont="1" applyFill="1" applyBorder="1" applyAlignment="1">
      <alignment horizontal="center" vertical="center"/>
    </xf>
    <xf numFmtId="0" fontId="15" fillId="2" borderId="1" xfId="4" applyFont="1" applyFill="1" applyBorder="1" applyAlignment="1">
      <alignment horizontal="center" vertical="center"/>
    </xf>
    <xf numFmtId="0" fontId="15" fillId="2" borderId="3" xfId="4" applyFont="1" applyFill="1" applyBorder="1" applyAlignment="1">
      <alignment horizontal="center" vertical="center"/>
    </xf>
    <xf numFmtId="0" fontId="15" fillId="2" borderId="1" xfId="4" applyFont="1" applyFill="1" applyBorder="1" applyAlignment="1">
      <alignment horizontal="center" vertical="center" wrapText="1"/>
    </xf>
    <xf numFmtId="0" fontId="15" fillId="2" borderId="1" xfId="4" applyFont="1" applyFill="1" applyBorder="1" applyAlignment="1">
      <alignment horizontal="center" vertical="center" shrinkToFit="1"/>
    </xf>
    <xf numFmtId="0" fontId="15" fillId="10" borderId="1" xfId="4" applyFont="1" applyFill="1" applyBorder="1" applyAlignment="1">
      <alignment horizontal="center" vertical="center" shrinkToFit="1"/>
    </xf>
    <xf numFmtId="0" fontId="15" fillId="9" borderId="1" xfId="4" applyFont="1" applyFill="1" applyBorder="1" applyAlignment="1">
      <alignment horizontal="center" vertical="center" shrinkToFit="1"/>
    </xf>
    <xf numFmtId="0" fontId="15" fillId="10" borderId="3" xfId="2" applyFont="1" applyFill="1" applyBorder="1" applyAlignment="1" applyProtection="1">
      <alignment horizontal="center" vertical="center" shrinkToFit="1"/>
      <protection locked="0"/>
    </xf>
    <xf numFmtId="0" fontId="15" fillId="9" borderId="3" xfId="2" applyFont="1" applyFill="1" applyBorder="1" applyAlignment="1" applyProtection="1">
      <alignment horizontal="center" vertical="center" shrinkToFit="1"/>
      <protection locked="0"/>
    </xf>
    <xf numFmtId="176" fontId="15" fillId="10" borderId="2" xfId="2" applyNumberFormat="1" applyFont="1" applyFill="1" applyBorder="1" applyAlignment="1" applyProtection="1">
      <alignment horizontal="center" vertical="center" shrinkToFit="1"/>
      <protection locked="0"/>
    </xf>
    <xf numFmtId="176" fontId="15" fillId="9" borderId="3" xfId="2" applyNumberFormat="1" applyFont="1" applyFill="1" applyBorder="1" applyAlignment="1" applyProtection="1">
      <alignment horizontal="center" vertical="center" shrinkToFit="1"/>
      <protection locked="0"/>
    </xf>
    <xf numFmtId="176" fontId="15" fillId="9" borderId="8" xfId="2" applyNumberFormat="1" applyFont="1" applyFill="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shrinkToFit="1"/>
      <protection locked="0"/>
    </xf>
    <xf numFmtId="0" fontId="9" fillId="2" borderId="8" xfId="2" applyFont="1" applyFill="1" applyBorder="1" applyAlignment="1" applyProtection="1">
      <alignment horizontal="center" vertical="center" shrinkToFit="1"/>
      <protection locked="0"/>
    </xf>
    <xf numFmtId="176" fontId="9" fillId="10" borderId="2" xfId="2" applyNumberFormat="1" applyFont="1" applyFill="1" applyBorder="1" applyAlignment="1" applyProtection="1">
      <alignment horizontal="center" vertical="center" shrinkToFit="1"/>
      <protection locked="0"/>
    </xf>
    <xf numFmtId="176" fontId="9" fillId="9" borderId="3" xfId="2" applyNumberFormat="1" applyFont="1" applyFill="1" applyBorder="1" applyAlignment="1" applyProtection="1">
      <alignment horizontal="center" vertical="center" shrinkToFit="1"/>
      <protection locked="0"/>
    </xf>
    <xf numFmtId="176" fontId="9" fillId="9" borderId="8" xfId="2" applyNumberFormat="1" applyFont="1" applyFill="1" applyBorder="1" applyAlignment="1" applyProtection="1">
      <alignment horizontal="center" vertical="center" shrinkToFit="1"/>
      <protection locked="0"/>
    </xf>
    <xf numFmtId="0" fontId="15" fillId="10" borderId="2" xfId="4" applyFont="1" applyFill="1" applyBorder="1" applyAlignment="1">
      <alignment horizontal="center" vertical="center" shrinkToFit="1"/>
    </xf>
    <xf numFmtId="0" fontId="15" fillId="9" borderId="3" xfId="4" applyFont="1" applyFill="1" applyBorder="1" applyAlignment="1">
      <alignment horizontal="center" vertical="center" shrinkToFit="1"/>
    </xf>
    <xf numFmtId="0" fontId="15" fillId="9" borderId="8" xfId="4" applyFont="1" applyFill="1" applyBorder="1" applyAlignment="1">
      <alignment horizontal="center" vertical="center" shrinkToFit="1"/>
    </xf>
    <xf numFmtId="0" fontId="15" fillId="10" borderId="2" xfId="4" applyFont="1" applyFill="1" applyBorder="1" applyAlignment="1">
      <alignment horizontal="left" vertical="center" wrapText="1"/>
    </xf>
    <xf numFmtId="0" fontId="15" fillId="9" borderId="3" xfId="4" applyFont="1" applyFill="1" applyBorder="1" applyAlignment="1">
      <alignment horizontal="left" vertical="center" wrapText="1"/>
    </xf>
    <xf numFmtId="0" fontId="15" fillId="9" borderId="8" xfId="4" applyFont="1" applyFill="1" applyBorder="1" applyAlignment="1">
      <alignment horizontal="left" vertical="center" wrapText="1"/>
    </xf>
    <xf numFmtId="0" fontId="9" fillId="0" borderId="7" xfId="2" applyFont="1" applyBorder="1" applyAlignment="1" applyProtection="1">
      <alignment vertical="center" wrapText="1"/>
      <protection locked="0"/>
    </xf>
    <xf numFmtId="0" fontId="23" fillId="0" borderId="7" xfId="12" applyFont="1" applyBorder="1" applyAlignment="1">
      <alignment vertical="center" wrapText="1"/>
    </xf>
    <xf numFmtId="0" fontId="23" fillId="0" borderId="0" xfId="12" applyFont="1" applyAlignment="1">
      <alignment vertical="center" wrapText="1"/>
    </xf>
    <xf numFmtId="0" fontId="9" fillId="10" borderId="3" xfId="2" applyFont="1" applyFill="1" applyBorder="1" applyAlignment="1" applyProtection="1">
      <alignment horizontal="center" vertical="center" shrinkToFit="1"/>
      <protection locked="0"/>
    </xf>
    <xf numFmtId="0" fontId="34" fillId="0" borderId="13" xfId="4" applyFont="1" applyBorder="1" applyAlignment="1">
      <alignment horizontal="center" vertical="center" wrapText="1"/>
    </xf>
    <xf numFmtId="0" fontId="34" fillId="0" borderId="1" xfId="4" applyFont="1" applyBorder="1" applyAlignment="1">
      <alignment horizontal="center" vertical="center" wrapText="1"/>
    </xf>
    <xf numFmtId="0" fontId="9" fillId="3" borderId="2" xfId="4" applyFont="1" applyFill="1" applyBorder="1" applyAlignment="1">
      <alignment horizontal="center" vertical="center"/>
    </xf>
    <xf numFmtId="0" fontId="9" fillId="3" borderId="3" xfId="4" applyFont="1" applyFill="1" applyBorder="1" applyAlignment="1">
      <alignment horizontal="center" vertical="center"/>
    </xf>
    <xf numFmtId="0" fontId="9" fillId="3" borderId="8" xfId="4" applyFont="1" applyFill="1" applyBorder="1" applyAlignment="1">
      <alignment horizontal="center" vertical="center"/>
    </xf>
    <xf numFmtId="0" fontId="9" fillId="10" borderId="2" xfId="4" applyFont="1" applyFill="1" applyBorder="1" applyAlignment="1">
      <alignment horizontal="left" vertical="center" shrinkToFit="1"/>
    </xf>
    <xf numFmtId="0" fontId="9" fillId="9" borderId="3" xfId="4" applyFont="1" applyFill="1" applyBorder="1" applyAlignment="1">
      <alignment horizontal="left" vertical="center" shrinkToFit="1"/>
    </xf>
    <xf numFmtId="0" fontId="9" fillId="9" borderId="8" xfId="4" applyFont="1" applyFill="1" applyBorder="1" applyAlignment="1">
      <alignment horizontal="left" vertical="center" shrinkToFit="1"/>
    </xf>
    <xf numFmtId="0" fontId="9" fillId="3" borderId="14" xfId="4" applyFont="1" applyFill="1" applyBorder="1" applyAlignment="1">
      <alignment horizontal="center"/>
    </xf>
    <xf numFmtId="0" fontId="9" fillId="10" borderId="14" xfId="4" applyFont="1" applyFill="1" applyBorder="1">
      <alignment vertical="center"/>
    </xf>
    <xf numFmtId="0" fontId="9" fillId="8" borderId="14" xfId="4" applyFont="1" applyFill="1" applyBorder="1">
      <alignment vertical="center"/>
    </xf>
    <xf numFmtId="0" fontId="9" fillId="10" borderId="6" xfId="4" applyFont="1" applyFill="1" applyBorder="1" applyAlignment="1">
      <alignment horizontal="center" vertical="center" shrinkToFit="1"/>
    </xf>
    <xf numFmtId="0" fontId="9" fillId="8" borderId="7" xfId="4" applyFont="1" applyFill="1" applyBorder="1" applyAlignment="1">
      <alignment horizontal="center" vertical="center" shrinkToFit="1"/>
    </xf>
    <xf numFmtId="0" fontId="9" fillId="8" borderId="5" xfId="4" applyFont="1" applyFill="1" applyBorder="1" applyAlignment="1">
      <alignment horizontal="center" vertical="center" shrinkToFit="1"/>
    </xf>
    <xf numFmtId="0" fontId="9" fillId="3" borderId="13" xfId="4" applyFont="1" applyFill="1" applyBorder="1" applyAlignment="1">
      <alignment horizontal="center" vertical="center"/>
    </xf>
    <xf numFmtId="0" fontId="9" fillId="10" borderId="13" xfId="4" applyFont="1" applyFill="1" applyBorder="1">
      <alignment vertical="center"/>
    </xf>
    <xf numFmtId="0" fontId="9" fillId="8" borderId="13" xfId="4" applyFont="1" applyFill="1" applyBorder="1">
      <alignment vertical="center"/>
    </xf>
    <xf numFmtId="0" fontId="21" fillId="10" borderId="2" xfId="4" applyFont="1" applyFill="1" applyBorder="1" applyAlignment="1">
      <alignment horizontal="center" vertical="center" wrapText="1" shrinkToFit="1"/>
    </xf>
    <xf numFmtId="0" fontId="21" fillId="8" borderId="3" xfId="4" applyFont="1" applyFill="1" applyBorder="1" applyAlignment="1">
      <alignment horizontal="center" vertical="center" shrinkToFit="1"/>
    </xf>
    <xf numFmtId="0" fontId="21" fillId="8" borderId="8" xfId="4" applyFont="1" applyFill="1" applyBorder="1" applyAlignment="1">
      <alignment horizontal="center" vertical="center" shrinkToFit="1"/>
    </xf>
    <xf numFmtId="0" fontId="9" fillId="10" borderId="9" xfId="4" applyFont="1" applyFill="1" applyBorder="1" applyAlignment="1">
      <alignment horizontal="center" vertical="center" shrinkToFit="1"/>
    </xf>
    <xf numFmtId="0" fontId="9" fillId="8" borderId="10" xfId="4" applyFont="1" applyFill="1" applyBorder="1" applyAlignment="1">
      <alignment horizontal="center" vertical="center" shrinkToFit="1"/>
    </xf>
    <xf numFmtId="0" fontId="9" fillId="8" borderId="11" xfId="4" applyFont="1" applyFill="1" applyBorder="1" applyAlignment="1">
      <alignment horizontal="center" vertical="center" shrinkToFit="1"/>
    </xf>
    <xf numFmtId="0" fontId="9" fillId="9" borderId="8" xfId="4" applyFont="1" applyFill="1" applyBorder="1" applyAlignment="1">
      <alignment horizontal="center" vertical="center" shrinkToFit="1"/>
    </xf>
    <xf numFmtId="0" fontId="9" fillId="3" borderId="1" xfId="4" applyFont="1" applyFill="1" applyBorder="1" applyAlignment="1">
      <alignment horizontal="center" vertical="center"/>
    </xf>
    <xf numFmtId="0" fontId="9" fillId="10" borderId="1" xfId="4" applyFont="1" applyFill="1" applyBorder="1" applyAlignment="1">
      <alignment horizontal="left" vertical="center" shrinkToFit="1"/>
    </xf>
    <xf numFmtId="0" fontId="9" fillId="9" borderId="1" xfId="4" applyFont="1" applyFill="1" applyBorder="1" applyAlignment="1">
      <alignment horizontal="left" vertical="center" shrinkToFit="1"/>
    </xf>
    <xf numFmtId="0" fontId="9" fillId="3" borderId="6" xfId="2" applyFont="1" applyFill="1" applyBorder="1" applyAlignment="1">
      <alignment horizontal="center" vertical="center" shrinkToFit="1"/>
    </xf>
    <xf numFmtId="0" fontId="9" fillId="3" borderId="7" xfId="2" applyFont="1" applyFill="1" applyBorder="1" applyAlignment="1">
      <alignment horizontal="center" vertical="center" shrinkToFit="1"/>
    </xf>
    <xf numFmtId="0" fontId="9" fillId="3" borderId="5" xfId="2" applyFont="1" applyFill="1" applyBorder="1" applyAlignment="1">
      <alignment horizontal="center" vertical="center" shrinkToFit="1"/>
    </xf>
    <xf numFmtId="0" fontId="9" fillId="3" borderId="9" xfId="2" applyFont="1" applyFill="1" applyBorder="1" applyAlignment="1">
      <alignment horizontal="center" vertical="center" shrinkToFit="1"/>
    </xf>
    <xf numFmtId="0" fontId="9" fillId="3" borderId="10" xfId="2" applyFont="1" applyFill="1" applyBorder="1" applyAlignment="1">
      <alignment horizontal="center" vertical="center" shrinkToFit="1"/>
    </xf>
    <xf numFmtId="0" fontId="9" fillId="3" borderId="11" xfId="2" applyFont="1" applyFill="1" applyBorder="1" applyAlignment="1">
      <alignment horizontal="center" vertical="center" shrinkToFit="1"/>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23" fillId="0" borderId="9" xfId="0" applyFont="1" applyBorder="1" applyAlignment="1">
      <alignment horizontal="center" vertical="center" shrinkToFit="1"/>
    </xf>
    <xf numFmtId="0" fontId="23" fillId="0" borderId="11" xfId="0" applyFont="1" applyBorder="1" applyAlignment="1">
      <alignment horizontal="center" vertical="center" shrinkToFit="1"/>
    </xf>
    <xf numFmtId="0" fontId="23" fillId="9" borderId="9" xfId="1" applyFont="1" applyFill="1" applyBorder="1" applyAlignment="1">
      <alignment horizontal="center" vertical="center"/>
    </xf>
    <xf numFmtId="0" fontId="23" fillId="9" borderId="10" xfId="1" applyFont="1" applyFill="1" applyBorder="1" applyAlignment="1">
      <alignment horizontal="center" vertical="center"/>
    </xf>
    <xf numFmtId="0" fontId="23" fillId="9" borderId="11" xfId="1" applyFont="1" applyFill="1" applyBorder="1" applyAlignment="1">
      <alignment horizontal="center" vertical="center"/>
    </xf>
    <xf numFmtId="0" fontId="38" fillId="0" borderId="0" xfId="2" applyFont="1" applyAlignment="1">
      <alignment horizontal="left" vertical="center"/>
    </xf>
    <xf numFmtId="0" fontId="37" fillId="2" borderId="6" xfId="2" applyFont="1" applyFill="1" applyBorder="1" applyAlignment="1">
      <alignment horizontal="center" vertical="center"/>
    </xf>
    <xf numFmtId="0" fontId="37" fillId="2" borderId="7" xfId="2" applyFont="1" applyFill="1" applyBorder="1" applyAlignment="1">
      <alignment horizontal="center" vertical="center"/>
    </xf>
    <xf numFmtId="0" fontId="37" fillId="2" borderId="5" xfId="2" applyFont="1" applyFill="1" applyBorder="1" applyAlignment="1">
      <alignment horizontal="center" vertical="center"/>
    </xf>
    <xf numFmtId="0" fontId="39" fillId="10" borderId="6" xfId="2" applyFont="1" applyFill="1" applyBorder="1" applyAlignment="1">
      <alignment horizontal="left" vertical="center"/>
    </xf>
    <xf numFmtId="0" fontId="39" fillId="8" borderId="7" xfId="2" applyFont="1" applyFill="1" applyBorder="1" applyAlignment="1">
      <alignment horizontal="left" vertical="center"/>
    </xf>
    <xf numFmtId="0" fontId="39" fillId="8" borderId="5" xfId="2" applyFont="1" applyFill="1" applyBorder="1" applyAlignment="1">
      <alignment horizontal="left" vertical="center"/>
    </xf>
    <xf numFmtId="0" fontId="37" fillId="2" borderId="2" xfId="2" applyFont="1" applyFill="1" applyBorder="1" applyAlignment="1">
      <alignment horizontal="center" vertical="center"/>
    </xf>
    <xf numFmtId="0" fontId="37" fillId="2" borderId="3" xfId="2" applyFont="1" applyFill="1" applyBorder="1" applyAlignment="1">
      <alignment horizontal="center" vertical="center"/>
    </xf>
    <xf numFmtId="0" fontId="37" fillId="2" borderId="8" xfId="2" applyFont="1" applyFill="1" applyBorder="1" applyAlignment="1">
      <alignment horizontal="center" vertical="center"/>
    </xf>
    <xf numFmtId="0" fontId="39" fillId="10" borderId="2" xfId="2" applyFont="1" applyFill="1" applyBorder="1" applyAlignment="1">
      <alignment horizontal="left" vertical="center" shrinkToFit="1"/>
    </xf>
    <xf numFmtId="0" fontId="39" fillId="8" borderId="3" xfId="2" applyFont="1" applyFill="1" applyBorder="1" applyAlignment="1">
      <alignment horizontal="left" vertical="center" shrinkToFit="1"/>
    </xf>
    <xf numFmtId="0" fontId="39" fillId="8" borderId="8" xfId="2" applyFont="1" applyFill="1" applyBorder="1" applyAlignment="1">
      <alignment horizontal="left" vertical="center" shrinkToFit="1"/>
    </xf>
    <xf numFmtId="0" fontId="39" fillId="10" borderId="6" xfId="2" applyFont="1" applyFill="1" applyBorder="1" applyAlignment="1">
      <alignment horizontal="center" vertical="center" wrapText="1" shrinkToFit="1"/>
    </xf>
    <xf numFmtId="0" fontId="39" fillId="8" borderId="7" xfId="2" applyFont="1" applyFill="1" applyBorder="1" applyAlignment="1">
      <alignment horizontal="center" vertical="center" wrapText="1" shrinkToFit="1"/>
    </xf>
    <xf numFmtId="0" fontId="39" fillId="8" borderId="5" xfId="2" applyFont="1" applyFill="1" applyBorder="1" applyAlignment="1">
      <alignment horizontal="center" vertical="center" wrapText="1" shrinkToFit="1"/>
    </xf>
    <xf numFmtId="177" fontId="37" fillId="10" borderId="6" xfId="2" applyNumberFormat="1" applyFont="1" applyFill="1" applyBorder="1" applyAlignment="1">
      <alignment horizontal="center" vertical="center" wrapText="1" shrinkToFit="1"/>
    </xf>
    <xf numFmtId="177" fontId="37" fillId="9" borderId="7" xfId="2" applyNumberFormat="1" applyFont="1" applyFill="1" applyBorder="1" applyAlignment="1">
      <alignment horizontal="center" vertical="center" wrapText="1" shrinkToFit="1"/>
    </xf>
    <xf numFmtId="177" fontId="37" fillId="9" borderId="5" xfId="2" applyNumberFormat="1" applyFont="1" applyFill="1" applyBorder="1" applyAlignment="1">
      <alignment horizontal="center" vertical="center" wrapText="1" shrinkToFit="1"/>
    </xf>
    <xf numFmtId="177" fontId="37" fillId="9" borderId="9" xfId="2" applyNumberFormat="1" applyFont="1" applyFill="1" applyBorder="1" applyAlignment="1">
      <alignment horizontal="center" vertical="center" wrapText="1" shrinkToFit="1"/>
    </xf>
    <xf numFmtId="177" fontId="37" fillId="9" borderId="10" xfId="2" applyNumberFormat="1" applyFont="1" applyFill="1" applyBorder="1" applyAlignment="1">
      <alignment horizontal="center" vertical="center" wrapText="1" shrinkToFit="1"/>
    </xf>
    <xf numFmtId="177" fontId="37" fillId="9" borderId="11" xfId="2" applyNumberFormat="1" applyFont="1" applyFill="1" applyBorder="1" applyAlignment="1">
      <alignment horizontal="center" vertical="center" wrapText="1" shrinkToFit="1"/>
    </xf>
    <xf numFmtId="0" fontId="37" fillId="2" borderId="14" xfId="2" applyFont="1" applyFill="1" applyBorder="1" applyAlignment="1">
      <alignment vertical="center" textRotation="255"/>
    </xf>
    <xf numFmtId="0" fontId="37" fillId="2" borderId="15" xfId="2" applyFont="1" applyFill="1" applyBorder="1" applyAlignment="1">
      <alignment vertical="center" textRotation="255"/>
    </xf>
    <xf numFmtId="0" fontId="37" fillId="2" borderId="13" xfId="2" applyFont="1" applyFill="1" applyBorder="1" applyAlignment="1">
      <alignment vertical="center" textRotation="255"/>
    </xf>
    <xf numFmtId="0" fontId="44" fillId="0" borderId="6" xfId="2" applyFont="1" applyBorder="1" applyAlignment="1" applyProtection="1">
      <alignment horizontal="center"/>
      <protection locked="0"/>
    </xf>
    <xf numFmtId="0" fontId="44" fillId="0" borderId="7" xfId="2" applyFont="1" applyBorder="1" applyAlignment="1" applyProtection="1">
      <alignment horizontal="center"/>
      <protection locked="0"/>
    </xf>
    <xf numFmtId="0" fontId="44" fillId="0" borderId="5" xfId="2" applyFont="1" applyBorder="1" applyAlignment="1" applyProtection="1">
      <alignment horizontal="center"/>
      <protection locked="0"/>
    </xf>
    <xf numFmtId="0" fontId="37" fillId="0" borderId="10" xfId="2" applyFont="1" applyBorder="1" applyAlignment="1" applyProtection="1">
      <alignment horizontal="left" vertical="center" wrapText="1"/>
      <protection locked="0"/>
    </xf>
    <xf numFmtId="0" fontId="37" fillId="0" borderId="11" xfId="2" applyFont="1" applyBorder="1" applyAlignment="1" applyProtection="1">
      <alignment horizontal="left" vertical="center" wrapText="1"/>
      <protection locked="0"/>
    </xf>
    <xf numFmtId="0" fontId="37" fillId="2" borderId="9" xfId="2" applyFont="1" applyFill="1" applyBorder="1" applyAlignment="1">
      <alignment horizontal="center" vertical="center"/>
    </xf>
    <xf numFmtId="0" fontId="37" fillId="2" borderId="10" xfId="2" applyFont="1" applyFill="1" applyBorder="1" applyAlignment="1">
      <alignment horizontal="center" vertical="center"/>
    </xf>
    <xf numFmtId="0" fontId="37" fillId="2" borderId="11" xfId="2" applyFont="1" applyFill="1" applyBorder="1" applyAlignment="1">
      <alignment horizontal="center" vertical="center"/>
    </xf>
    <xf numFmtId="0" fontId="39" fillId="10" borderId="9" xfId="2" applyFont="1" applyFill="1" applyBorder="1" applyAlignment="1">
      <alignment horizontal="left" vertical="center" shrinkToFit="1"/>
    </xf>
    <xf numFmtId="0" fontId="39" fillId="8" borderId="10" xfId="2" applyFont="1" applyFill="1" applyBorder="1" applyAlignment="1">
      <alignment horizontal="left" vertical="center" shrinkToFit="1"/>
    </xf>
    <xf numFmtId="0" fontId="39" fillId="8" borderId="11" xfId="2" applyFont="1" applyFill="1" applyBorder="1" applyAlignment="1">
      <alignment horizontal="left" vertical="center" shrinkToFit="1"/>
    </xf>
    <xf numFmtId="0" fontId="37" fillId="2" borderId="2" xfId="2" applyFont="1" applyFill="1" applyBorder="1" applyAlignment="1">
      <alignment horizontal="center" vertical="center" wrapText="1"/>
    </xf>
    <xf numFmtId="0" fontId="37" fillId="2" borderId="3" xfId="2" applyFont="1" applyFill="1" applyBorder="1" applyAlignment="1">
      <alignment horizontal="center" vertical="center" wrapText="1"/>
    </xf>
    <xf numFmtId="0" fontId="37" fillId="2" borderId="8" xfId="2" applyFont="1" applyFill="1" applyBorder="1" applyAlignment="1">
      <alignment horizontal="center" vertical="center" wrapText="1"/>
    </xf>
    <xf numFmtId="0" fontId="39" fillId="10" borderId="9" xfId="2" applyFont="1" applyFill="1" applyBorder="1" applyAlignment="1">
      <alignment horizontal="center" vertical="center" wrapText="1" shrinkToFit="1"/>
    </xf>
    <xf numFmtId="0" fontId="39" fillId="8" borderId="10" xfId="2" applyFont="1" applyFill="1" applyBorder="1" applyAlignment="1">
      <alignment horizontal="center" vertical="center" wrapText="1" shrinkToFit="1"/>
    </xf>
    <xf numFmtId="0" fontId="39" fillId="8" borderId="11" xfId="2" applyFont="1" applyFill="1" applyBorder="1" applyAlignment="1">
      <alignment horizontal="center" vertical="center" wrapText="1" shrinkToFit="1"/>
    </xf>
    <xf numFmtId="0" fontId="37" fillId="0" borderId="12" xfId="2" applyFont="1" applyBorder="1" applyAlignment="1" applyProtection="1">
      <alignment horizontal="center" vertical="center"/>
      <protection locked="0"/>
    </xf>
    <xf numFmtId="0" fontId="37" fillId="0" borderId="0" xfId="2" applyFont="1" applyAlignment="1" applyProtection="1">
      <alignment horizontal="center" vertical="center"/>
      <protection locked="0"/>
    </xf>
    <xf numFmtId="0" fontId="37" fillId="0" borderId="4" xfId="2" applyFont="1" applyBorder="1" applyAlignment="1" applyProtection="1">
      <alignment horizontal="center" vertical="center"/>
      <protection locked="0"/>
    </xf>
    <xf numFmtId="0" fontId="44" fillId="0" borderId="12" xfId="2" applyFont="1" applyBorder="1" applyAlignment="1" applyProtection="1">
      <alignment horizontal="center"/>
      <protection locked="0"/>
    </xf>
    <xf numFmtId="0" fontId="44" fillId="0" borderId="0" xfId="2" applyFont="1" applyAlignment="1" applyProtection="1">
      <alignment horizontal="center"/>
      <protection locked="0"/>
    </xf>
    <xf numFmtId="0" fontId="44" fillId="0" borderId="4" xfId="2" applyFont="1" applyBorder="1" applyAlignment="1" applyProtection="1">
      <alignment horizontal="center"/>
      <protection locked="0"/>
    </xf>
    <xf numFmtId="0" fontId="23" fillId="10" borderId="9" xfId="2" applyFont="1" applyFill="1" applyBorder="1" applyAlignment="1">
      <alignment horizontal="left" vertical="center" shrinkToFit="1"/>
    </xf>
    <xf numFmtId="0" fontId="23" fillId="8" borderId="10" xfId="2" applyFont="1" applyFill="1" applyBorder="1" applyAlignment="1">
      <alignment horizontal="left" vertical="center" shrinkToFit="1"/>
    </xf>
    <xf numFmtId="0" fontId="23" fillId="8" borderId="11" xfId="2" applyFont="1" applyFill="1" applyBorder="1" applyAlignment="1">
      <alignment horizontal="left" vertical="center" shrinkToFit="1"/>
    </xf>
    <xf numFmtId="0" fontId="15" fillId="10" borderId="2" xfId="2" applyFont="1" applyFill="1" applyBorder="1" applyAlignment="1" applyProtection="1">
      <alignment horizontal="center" vertical="center" shrinkToFit="1"/>
      <protection locked="0"/>
    </xf>
    <xf numFmtId="0" fontId="15" fillId="9" borderId="8" xfId="2" applyFont="1" applyFill="1" applyBorder="1" applyAlignment="1" applyProtection="1">
      <alignment horizontal="center" vertical="center" shrinkToFit="1"/>
      <protection locked="0"/>
    </xf>
    <xf numFmtId="0" fontId="23" fillId="10" borderId="6" xfId="2" applyFont="1" applyFill="1" applyBorder="1" applyAlignment="1">
      <alignment horizontal="left" vertical="center" shrinkToFit="1"/>
    </xf>
    <xf numFmtId="0" fontId="23" fillId="8" borderId="7" xfId="2" applyFont="1" applyFill="1" applyBorder="1" applyAlignment="1">
      <alignment horizontal="left" vertical="center" shrinkToFit="1"/>
    </xf>
    <xf numFmtId="0" fontId="23" fillId="8" borderId="5" xfId="2" applyFont="1" applyFill="1" applyBorder="1" applyAlignment="1">
      <alignment horizontal="left" vertical="center" shrinkToFit="1"/>
    </xf>
    <xf numFmtId="0" fontId="23" fillId="10" borderId="1" xfId="2" applyFont="1" applyFill="1" applyBorder="1" applyAlignment="1">
      <alignment horizontal="left" vertical="center" shrinkToFit="1"/>
    </xf>
    <xf numFmtId="0" fontId="23" fillId="8" borderId="1" xfId="2" applyFont="1" applyFill="1" applyBorder="1" applyAlignment="1">
      <alignment horizontal="left" vertical="center" shrinkToFit="1"/>
    </xf>
    <xf numFmtId="0" fontId="15" fillId="10" borderId="1" xfId="2" applyFont="1" applyFill="1" applyBorder="1" applyAlignment="1" applyProtection="1">
      <alignment horizontal="center" vertical="center" shrinkToFit="1"/>
      <protection locked="0"/>
    </xf>
    <xf numFmtId="0" fontId="15" fillId="9" borderId="1" xfId="2" applyFont="1" applyFill="1" applyBorder="1" applyAlignment="1" applyProtection="1">
      <alignment horizontal="center" vertical="center" shrinkToFit="1"/>
      <protection locked="0"/>
    </xf>
    <xf numFmtId="0" fontId="9" fillId="0" borderId="0" xfId="2" applyFont="1" applyAlignment="1">
      <alignment horizontal="center" vertical="center" shrinkToFit="1"/>
    </xf>
    <xf numFmtId="0" fontId="47" fillId="0" borderId="0" xfId="2" applyFont="1" applyAlignment="1">
      <alignment vertical="center" wrapText="1"/>
    </xf>
    <xf numFmtId="0" fontId="30" fillId="0" borderId="0" xfId="2" applyFont="1" applyAlignment="1">
      <alignment vertical="center" wrapText="1"/>
    </xf>
    <xf numFmtId="0" fontId="23" fillId="0" borderId="10" xfId="0" applyFont="1" applyBorder="1" applyAlignment="1">
      <alignment horizontal="center" vertical="center" shrinkToFit="1"/>
    </xf>
    <xf numFmtId="177" fontId="9" fillId="10" borderId="6" xfId="2" applyNumberFormat="1" applyFont="1" applyFill="1" applyBorder="1" applyAlignment="1">
      <alignment horizontal="right" vertical="center" wrapText="1" shrinkToFit="1"/>
    </xf>
    <xf numFmtId="0" fontId="23" fillId="9" borderId="7" xfId="0" applyFont="1" applyFill="1" applyBorder="1" applyAlignment="1">
      <alignment vertical="center" wrapText="1" shrinkToFit="1"/>
    </xf>
    <xf numFmtId="0" fontId="23" fillId="9" borderId="5" xfId="0" applyFont="1" applyFill="1" applyBorder="1" applyAlignment="1">
      <alignment vertical="center" wrapText="1" shrinkToFit="1"/>
    </xf>
    <xf numFmtId="0" fontId="23" fillId="9" borderId="9" xfId="0" applyFont="1" applyFill="1" applyBorder="1" applyAlignment="1">
      <alignment vertical="center" wrapText="1" shrinkToFit="1"/>
    </xf>
    <xf numFmtId="0" fontId="23" fillId="9" borderId="10" xfId="0" applyFont="1" applyFill="1" applyBorder="1" applyAlignment="1">
      <alignment vertical="center" wrapText="1" shrinkToFit="1"/>
    </xf>
    <xf numFmtId="0" fontId="23" fillId="9" borderId="11" xfId="0" applyFont="1" applyFill="1" applyBorder="1" applyAlignment="1">
      <alignment vertical="center" wrapText="1" shrinkToFit="1"/>
    </xf>
    <xf numFmtId="0" fontId="15" fillId="2" borderId="1" xfId="5" applyFont="1" applyFill="1" applyBorder="1" applyAlignment="1">
      <alignment horizontal="center" vertical="center" wrapText="1"/>
    </xf>
    <xf numFmtId="0" fontId="15" fillId="2" borderId="1" xfId="5" applyFont="1" applyFill="1" applyBorder="1" applyAlignment="1">
      <alignment horizontal="center" vertical="center"/>
    </xf>
    <xf numFmtId="0" fontId="24" fillId="2" borderId="1" xfId="5" applyFont="1" applyFill="1" applyBorder="1" applyAlignment="1">
      <alignment horizontal="center" vertical="center" wrapText="1"/>
    </xf>
    <xf numFmtId="0" fontId="15" fillId="2" borderId="6" xfId="2" applyFont="1" applyFill="1" applyBorder="1" applyAlignment="1" applyProtection="1">
      <alignment horizontal="center" vertical="center" wrapText="1"/>
      <protection locked="0"/>
    </xf>
    <xf numFmtId="0" fontId="15" fillId="2" borderId="7" xfId="2" applyFont="1" applyFill="1" applyBorder="1" applyAlignment="1" applyProtection="1">
      <alignment horizontal="center" vertical="center" wrapText="1"/>
      <protection locked="0"/>
    </xf>
    <xf numFmtId="0" fontId="23"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15" fillId="2" borderId="12" xfId="2" applyFont="1" applyFill="1" applyBorder="1" applyAlignment="1" applyProtection="1">
      <alignment horizontal="center" vertical="center" wrapText="1"/>
      <protection locked="0"/>
    </xf>
    <xf numFmtId="0" fontId="15" fillId="2" borderId="0" xfId="2" applyFont="1" applyFill="1" applyAlignment="1" applyProtection="1">
      <alignment horizontal="center" vertical="center" wrapText="1"/>
      <protection locked="0"/>
    </xf>
    <xf numFmtId="0" fontId="23" fillId="0" borderId="0" xfId="0" applyFont="1" applyAlignment="1">
      <alignment horizontal="center" vertical="center" wrapText="1"/>
    </xf>
    <xf numFmtId="0" fontId="23" fillId="0" borderId="4" xfId="0" applyFont="1" applyBorder="1" applyAlignment="1">
      <alignment horizontal="center" vertical="center" wrapText="1"/>
    </xf>
    <xf numFmtId="0" fontId="15" fillId="2" borderId="9" xfId="2" applyFont="1" applyFill="1" applyBorder="1" applyAlignment="1" applyProtection="1">
      <alignment horizontal="center" vertical="center" wrapText="1"/>
      <protection locked="0"/>
    </xf>
    <xf numFmtId="0" fontId="15" fillId="2" borderId="10" xfId="2" applyFont="1" applyFill="1" applyBorder="1" applyAlignment="1" applyProtection="1">
      <alignment horizontal="center" vertical="center" wrapText="1"/>
      <protection locked="0"/>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15" fillId="2" borderId="8" xfId="2" applyFont="1" applyFill="1" applyBorder="1" applyAlignment="1" applyProtection="1">
      <alignment horizontal="center" vertical="center" wrapText="1"/>
      <protection locked="0"/>
    </xf>
    <xf numFmtId="0" fontId="15" fillId="2" borderId="1" xfId="2" applyFont="1" applyFill="1" applyBorder="1" applyAlignment="1" applyProtection="1">
      <alignment horizontal="center" vertical="center" wrapText="1"/>
      <protection locked="0"/>
    </xf>
    <xf numFmtId="0" fontId="23" fillId="10" borderId="13" xfId="2" applyFont="1" applyFill="1" applyBorder="1" applyAlignment="1">
      <alignment horizontal="left" vertical="center" shrinkToFit="1"/>
    </xf>
    <xf numFmtId="0" fontId="23" fillId="8" borderId="13" xfId="2" applyFont="1" applyFill="1" applyBorder="1" applyAlignment="1">
      <alignment horizontal="left" vertical="center" shrinkToFit="1"/>
    </xf>
    <xf numFmtId="0" fontId="9" fillId="2" borderId="14" xfId="2" applyFont="1" applyFill="1" applyBorder="1" applyAlignment="1">
      <alignment vertical="center" textRotation="255"/>
    </xf>
    <xf numFmtId="0" fontId="9" fillId="2" borderId="15" xfId="2" applyFont="1" applyFill="1" applyBorder="1" applyAlignment="1">
      <alignment vertical="center" textRotation="255"/>
    </xf>
    <xf numFmtId="0" fontId="15" fillId="10" borderId="2" xfId="2" applyFont="1" applyFill="1" applyBorder="1" applyAlignment="1" applyProtection="1">
      <alignment horizontal="left" vertical="center" shrinkToFit="1"/>
      <protection locked="0"/>
    </xf>
    <xf numFmtId="0" fontId="15" fillId="9" borderId="3" xfId="2" applyFont="1" applyFill="1" applyBorder="1" applyAlignment="1" applyProtection="1">
      <alignment horizontal="left" vertical="center" shrinkToFit="1"/>
      <protection locked="0"/>
    </xf>
    <xf numFmtId="0" fontId="15" fillId="9" borderId="8" xfId="2" applyFont="1" applyFill="1" applyBorder="1" applyAlignment="1" applyProtection="1">
      <alignment horizontal="left" vertical="center" shrinkToFit="1"/>
      <protection locked="0"/>
    </xf>
    <xf numFmtId="0" fontId="9" fillId="0" borderId="0" xfId="2" applyFont="1" applyAlignment="1">
      <alignment horizontal="center" vertical="center"/>
    </xf>
    <xf numFmtId="0" fontId="23" fillId="0" borderId="10" xfId="0" applyFont="1" applyBorder="1" applyAlignment="1">
      <alignment horizontal="left" vertical="center"/>
    </xf>
    <xf numFmtId="0" fontId="23" fillId="0" borderId="0" xfId="0" applyFont="1" applyAlignment="1">
      <alignment horizontal="left" vertical="center"/>
    </xf>
    <xf numFmtId="0" fontId="22" fillId="0" borderId="6" xfId="2" applyFont="1" applyBorder="1" applyAlignment="1" applyProtection="1">
      <alignment horizontal="center"/>
      <protection locked="0"/>
    </xf>
    <xf numFmtId="0" fontId="22" fillId="0" borderId="7" xfId="2" applyFont="1" applyBorder="1" applyAlignment="1" applyProtection="1">
      <alignment horizontal="center"/>
      <protection locked="0"/>
    </xf>
    <xf numFmtId="0" fontId="22" fillId="0" borderId="0" xfId="2" applyFont="1" applyAlignment="1" applyProtection="1">
      <alignment horizontal="center"/>
      <protection locked="0"/>
    </xf>
    <xf numFmtId="0" fontId="22" fillId="0" borderId="4" xfId="2" applyFont="1" applyBorder="1" applyAlignment="1" applyProtection="1">
      <alignment horizontal="center"/>
      <protection locked="0"/>
    </xf>
    <xf numFmtId="0" fontId="22" fillId="0" borderId="12" xfId="2" applyFont="1" applyBorder="1" applyAlignment="1" applyProtection="1">
      <alignment horizontal="center"/>
      <protection locked="0"/>
    </xf>
    <xf numFmtId="0" fontId="22" fillId="0" borderId="9" xfId="2" applyFont="1" applyBorder="1" applyAlignment="1" applyProtection="1">
      <alignment horizontal="center"/>
      <protection locked="0"/>
    </xf>
    <xf numFmtId="0" fontId="22" fillId="0" borderId="10" xfId="2" applyFont="1" applyBorder="1" applyAlignment="1" applyProtection="1">
      <alignment horizontal="center"/>
      <protection locked="0"/>
    </xf>
    <xf numFmtId="0" fontId="22" fillId="0" borderId="11" xfId="2" applyFont="1" applyBorder="1" applyAlignment="1" applyProtection="1">
      <alignment horizontal="center"/>
      <protection locked="0"/>
    </xf>
    <xf numFmtId="0" fontId="15" fillId="2" borderId="2" xfId="2" applyFont="1" applyFill="1" applyBorder="1" applyAlignment="1" applyProtection="1">
      <alignment horizontal="center" vertical="center"/>
      <protection locked="0"/>
    </xf>
    <xf numFmtId="0" fontId="23" fillId="2" borderId="3" xfId="0" applyFont="1" applyFill="1" applyBorder="1" applyAlignment="1">
      <alignment horizontal="center" vertical="center"/>
    </xf>
    <xf numFmtId="0" fontId="23" fillId="2" borderId="8" xfId="0" applyFont="1" applyFill="1" applyBorder="1" applyAlignment="1">
      <alignment horizontal="center" vertical="center"/>
    </xf>
    <xf numFmtId="0" fontId="15" fillId="2" borderId="2" xfId="2" applyFont="1" applyFill="1" applyBorder="1" applyAlignment="1" applyProtection="1">
      <alignment horizontal="center" vertical="center" wrapText="1"/>
      <protection locked="0"/>
    </xf>
    <xf numFmtId="0" fontId="15" fillId="2" borderId="3" xfId="2" applyFont="1" applyFill="1" applyBorder="1" applyAlignment="1" applyProtection="1">
      <alignment horizontal="center" vertical="center" wrapText="1"/>
      <protection locked="0"/>
    </xf>
    <xf numFmtId="178" fontId="15" fillId="10" borderId="2" xfId="2" applyNumberFormat="1" applyFont="1" applyFill="1" applyBorder="1" applyAlignment="1" applyProtection="1">
      <alignment horizontal="center" vertical="center" wrapText="1"/>
      <protection locked="0"/>
    </xf>
    <xf numFmtId="178" fontId="15" fillId="9" borderId="3" xfId="2" applyNumberFormat="1" applyFont="1" applyFill="1" applyBorder="1" applyAlignment="1" applyProtection="1">
      <alignment horizontal="center" vertical="center" wrapText="1"/>
      <protection locked="0"/>
    </xf>
    <xf numFmtId="190" fontId="15" fillId="10" borderId="2" xfId="2" applyNumberFormat="1" applyFont="1" applyFill="1" applyBorder="1" applyAlignment="1" applyProtection="1">
      <alignment horizontal="center" vertical="center" wrapText="1"/>
      <protection locked="0"/>
    </xf>
    <xf numFmtId="190" fontId="15" fillId="9" borderId="3" xfId="2" applyNumberFormat="1" applyFont="1" applyFill="1" applyBorder="1" applyAlignment="1" applyProtection="1">
      <alignment horizontal="center" vertical="center" wrapText="1"/>
      <protection locked="0"/>
    </xf>
    <xf numFmtId="190" fontId="15" fillId="9" borderId="8" xfId="2" applyNumberFormat="1" applyFont="1" applyFill="1" applyBorder="1" applyAlignment="1" applyProtection="1">
      <alignment horizontal="center" vertical="center" wrapText="1"/>
      <protection locked="0"/>
    </xf>
    <xf numFmtId="0" fontId="15" fillId="2" borderId="5" xfId="2" applyFont="1" applyFill="1" applyBorder="1" applyAlignment="1" applyProtection="1">
      <alignment horizontal="center" vertical="center" wrapText="1"/>
      <protection locked="0"/>
    </xf>
    <xf numFmtId="0" fontId="15" fillId="2" borderId="4" xfId="2" applyFont="1" applyFill="1" applyBorder="1" applyAlignment="1" applyProtection="1">
      <alignment horizontal="center" vertical="center" wrapText="1"/>
      <protection locked="0"/>
    </xf>
    <xf numFmtId="0" fontId="15" fillId="2" borderId="11" xfId="2" applyFont="1" applyFill="1" applyBorder="1" applyAlignment="1" applyProtection="1">
      <alignment horizontal="center" vertical="center" wrapText="1"/>
      <protection locked="0"/>
    </xf>
    <xf numFmtId="0" fontId="23" fillId="10" borderId="14" xfId="2" applyFont="1" applyFill="1" applyBorder="1" applyAlignment="1">
      <alignment horizontal="left" vertical="center" shrinkToFit="1"/>
    </xf>
    <xf numFmtId="0" fontId="23" fillId="8" borderId="14" xfId="2" applyFont="1" applyFill="1" applyBorder="1" applyAlignment="1">
      <alignment horizontal="left" vertical="center" shrinkToFit="1"/>
    </xf>
    <xf numFmtId="189" fontId="9" fillId="0" borderId="0" xfId="2" applyNumberFormat="1" applyFont="1" applyAlignment="1">
      <alignment horizontal="center" vertical="center"/>
    </xf>
    <xf numFmtId="189" fontId="9" fillId="0" borderId="0" xfId="2" applyNumberFormat="1" applyFont="1" applyAlignment="1">
      <alignment vertical="center" shrinkToFit="1"/>
    </xf>
    <xf numFmtId="0" fontId="15" fillId="0" borderId="1" xfId="2" applyFont="1" applyBorder="1" applyAlignment="1" applyProtection="1">
      <alignment horizontal="center" vertical="center" shrinkToFit="1"/>
      <protection locked="0"/>
    </xf>
    <xf numFmtId="0" fontId="15" fillId="0" borderId="12" xfId="2" applyFont="1" applyBorder="1" applyAlignment="1" applyProtection="1">
      <alignment horizontal="left" vertical="center" shrinkToFit="1"/>
      <protection locked="0"/>
    </xf>
    <xf numFmtId="0" fontId="15" fillId="0" borderId="0" xfId="2" applyFont="1" applyAlignment="1" applyProtection="1">
      <alignment horizontal="left" vertical="center" shrinkToFit="1"/>
      <protection locked="0"/>
    </xf>
    <xf numFmtId="0" fontId="15" fillId="0" borderId="4" xfId="2" applyFont="1" applyBorder="1" applyAlignment="1" applyProtection="1">
      <alignment horizontal="left" vertical="center" shrinkToFit="1"/>
      <protection locked="0"/>
    </xf>
    <xf numFmtId="0" fontId="15" fillId="0" borderId="14" xfId="2" applyFont="1" applyBorder="1" applyAlignment="1" applyProtection="1">
      <alignment horizontal="left" vertical="center" shrinkToFit="1"/>
      <protection locked="0"/>
    </xf>
    <xf numFmtId="0" fontId="15" fillId="0" borderId="9" xfId="2" applyFont="1" applyBorder="1" applyAlignment="1" applyProtection="1">
      <alignment horizontal="left" vertical="center" shrinkToFit="1"/>
      <protection locked="0"/>
    </xf>
    <xf numFmtId="0" fontId="15" fillId="0" borderId="10" xfId="2" applyFont="1" applyBorder="1" applyAlignment="1" applyProtection="1">
      <alignment horizontal="left" vertical="center" shrinkToFit="1"/>
      <protection locked="0"/>
    </xf>
    <xf numFmtId="0" fontId="15" fillId="0" borderId="11" xfId="2" applyFont="1" applyBorder="1" applyAlignment="1" applyProtection="1">
      <alignment horizontal="left" vertical="center" shrinkToFit="1"/>
      <protection locked="0"/>
    </xf>
    <xf numFmtId="0" fontId="45" fillId="2" borderId="1" xfId="2" applyFont="1" applyFill="1" applyBorder="1" applyAlignment="1" applyProtection="1">
      <alignment horizontal="center" vertical="center" wrapText="1" shrinkToFit="1"/>
      <protection locked="0"/>
    </xf>
    <xf numFmtId="0" fontId="45" fillId="2" borderId="1" xfId="2" applyFont="1" applyFill="1" applyBorder="1" applyAlignment="1" applyProtection="1">
      <alignment horizontal="center" vertical="center" shrinkToFit="1"/>
      <protection locked="0"/>
    </xf>
    <xf numFmtId="0" fontId="15" fillId="2" borderId="14" xfId="2" applyFont="1" applyFill="1" applyBorder="1" applyAlignment="1" applyProtection="1">
      <alignment horizontal="center" vertical="center" wrapText="1"/>
      <protection locked="0"/>
    </xf>
    <xf numFmtId="0" fontId="15" fillId="2" borderId="15" xfId="2" applyFont="1" applyFill="1" applyBorder="1" applyAlignment="1" applyProtection="1">
      <alignment horizontal="center" vertical="center" wrapText="1"/>
      <protection locked="0"/>
    </xf>
    <xf numFmtId="0" fontId="15" fillId="0" borderId="7" xfId="2" applyFont="1" applyBorder="1" applyAlignment="1" applyProtection="1">
      <alignment horizontal="left" vertical="center" wrapText="1" shrinkToFit="1"/>
      <protection locked="0"/>
    </xf>
    <xf numFmtId="0" fontId="15" fillId="0" borderId="7" xfId="2" applyFont="1" applyBorder="1" applyAlignment="1" applyProtection="1">
      <alignment horizontal="left" vertical="center" shrinkToFit="1"/>
      <protection locked="0"/>
    </xf>
    <xf numFmtId="0" fontId="22" fillId="0" borderId="1" xfId="2" applyFont="1" applyBorder="1" applyAlignment="1" applyProtection="1">
      <alignment horizontal="center" vertical="center" wrapText="1"/>
      <protection locked="0"/>
    </xf>
    <xf numFmtId="0" fontId="23" fillId="10" borderId="2" xfId="0" applyFont="1" applyFill="1" applyBorder="1" applyAlignment="1">
      <alignment horizontal="left" vertical="center"/>
    </xf>
    <xf numFmtId="0" fontId="23" fillId="8" borderId="3" xfId="0" applyFont="1" applyFill="1" applyBorder="1" applyAlignment="1">
      <alignment horizontal="left" vertical="center"/>
    </xf>
    <xf numFmtId="0" fontId="15" fillId="2" borderId="6" xfId="0" applyFont="1" applyFill="1" applyBorder="1" applyAlignment="1">
      <alignment horizontal="center" vertical="center" shrinkToFit="1"/>
    </xf>
    <xf numFmtId="0" fontId="15" fillId="2" borderId="7" xfId="0" applyFont="1" applyFill="1" applyBorder="1" applyAlignment="1">
      <alignment horizontal="center" vertical="center" shrinkToFit="1"/>
    </xf>
    <xf numFmtId="0" fontId="15" fillId="2" borderId="5" xfId="0" applyFont="1" applyFill="1" applyBorder="1" applyAlignment="1">
      <alignment horizontal="center" vertical="center" shrinkToFit="1"/>
    </xf>
    <xf numFmtId="178" fontId="23" fillId="10" borderId="2" xfId="0" applyNumberFormat="1" applyFont="1" applyFill="1" applyBorder="1">
      <alignment vertical="center"/>
    </xf>
    <xf numFmtId="178" fontId="23" fillId="8" borderId="3" xfId="0" applyNumberFormat="1" applyFont="1" applyFill="1" applyBorder="1">
      <alignment vertical="center"/>
    </xf>
    <xf numFmtId="178" fontId="23" fillId="8" borderId="8" xfId="0" applyNumberFormat="1" applyFont="1" applyFill="1" applyBorder="1">
      <alignment vertical="center"/>
    </xf>
    <xf numFmtId="0" fontId="23" fillId="10" borderId="1" xfId="0" applyFont="1" applyFill="1" applyBorder="1">
      <alignment vertical="center"/>
    </xf>
    <xf numFmtId="0" fontId="23" fillId="8" borderId="1" xfId="0" applyFont="1" applyFill="1" applyBorder="1">
      <alignment vertical="center"/>
    </xf>
    <xf numFmtId="0" fontId="23" fillId="10" borderId="2" xfId="0" applyFont="1" applyFill="1" applyBorder="1" applyAlignment="1">
      <alignment horizontal="center" vertical="center"/>
    </xf>
    <xf numFmtId="0" fontId="23" fillId="8" borderId="3" xfId="0" applyFont="1" applyFill="1" applyBorder="1" applyAlignment="1">
      <alignment horizontal="center" vertical="center"/>
    </xf>
    <xf numFmtId="0" fontId="15" fillId="2" borderId="9" xfId="0" applyFont="1" applyFill="1" applyBorder="1" applyAlignment="1">
      <alignment horizontal="center" vertical="center" shrinkToFit="1"/>
    </xf>
    <xf numFmtId="0" fontId="15" fillId="2" borderId="10" xfId="0" applyFont="1" applyFill="1" applyBorder="1" applyAlignment="1">
      <alignment horizontal="center" vertical="center" shrinkToFit="1"/>
    </xf>
    <xf numFmtId="0" fontId="15" fillId="2" borderId="11" xfId="0" applyFont="1" applyFill="1" applyBorder="1" applyAlignment="1">
      <alignment horizontal="center" vertical="center" shrinkToFit="1"/>
    </xf>
    <xf numFmtId="186" fontId="15" fillId="10" borderId="9" xfId="0" applyNumberFormat="1" applyFont="1" applyFill="1" applyBorder="1" applyAlignment="1">
      <alignment horizontal="left" vertical="center"/>
    </xf>
    <xf numFmtId="186" fontId="15" fillId="8" borderId="10" xfId="0" applyNumberFormat="1" applyFont="1" applyFill="1" applyBorder="1" applyAlignment="1">
      <alignment horizontal="left" vertical="center"/>
    </xf>
    <xf numFmtId="186" fontId="15" fillId="8" borderId="11" xfId="0" applyNumberFormat="1" applyFont="1" applyFill="1" applyBorder="1" applyAlignment="1">
      <alignment horizontal="left" vertical="center"/>
    </xf>
    <xf numFmtId="186" fontId="15" fillId="10" borderId="2" xfId="0" applyNumberFormat="1" applyFont="1" applyFill="1" applyBorder="1" applyAlignment="1">
      <alignment horizontal="center" vertical="center" shrinkToFit="1"/>
    </xf>
    <xf numFmtId="0" fontId="23" fillId="8" borderId="3" xfId="0" applyFont="1" applyFill="1" applyBorder="1" applyAlignment="1">
      <alignment horizontal="center" vertical="center" shrinkToFit="1"/>
    </xf>
    <xf numFmtId="0" fontId="23" fillId="8" borderId="8" xfId="0" applyFont="1" applyFill="1" applyBorder="1" applyAlignment="1">
      <alignment horizontal="center" vertical="center" shrinkToFit="1"/>
    </xf>
    <xf numFmtId="0" fontId="9" fillId="2" borderId="6" xfId="0" applyFont="1" applyFill="1" applyBorder="1" applyAlignment="1">
      <alignment horizontal="center" vertical="center" shrinkToFit="1"/>
    </xf>
    <xf numFmtId="0" fontId="9" fillId="2" borderId="7" xfId="0" applyFont="1" applyFill="1" applyBorder="1" applyAlignment="1">
      <alignment horizontal="center" vertical="center" shrinkToFit="1"/>
    </xf>
    <xf numFmtId="0" fontId="9" fillId="2" borderId="5" xfId="0" applyFont="1" applyFill="1" applyBorder="1" applyAlignment="1">
      <alignment horizontal="center" vertical="center" shrinkToFit="1"/>
    </xf>
    <xf numFmtId="0" fontId="9" fillId="2" borderId="9" xfId="0" applyFont="1" applyFill="1" applyBorder="1" applyAlignment="1">
      <alignment horizontal="center" vertical="center" shrinkToFit="1"/>
    </xf>
    <xf numFmtId="0" fontId="9" fillId="2" borderId="10" xfId="0" applyFont="1" applyFill="1" applyBorder="1" applyAlignment="1">
      <alignment horizontal="center" vertical="center" shrinkToFit="1"/>
    </xf>
    <xf numFmtId="0" fontId="9" fillId="2" borderId="11" xfId="0" applyFont="1" applyFill="1" applyBorder="1" applyAlignment="1">
      <alignment horizontal="center" vertical="center" shrinkToFit="1"/>
    </xf>
    <xf numFmtId="0" fontId="23" fillId="8" borderId="8"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9" xfId="0" applyFont="1" applyFill="1" applyBorder="1" applyAlignment="1">
      <alignment horizontal="center" vertical="center"/>
    </xf>
    <xf numFmtId="0" fontId="15" fillId="2" borderId="10" xfId="0" applyFont="1" applyFill="1" applyBorder="1" applyAlignment="1">
      <alignment horizontal="center" vertical="center"/>
    </xf>
    <xf numFmtId="0" fontId="15" fillId="2" borderId="11" xfId="0" applyFont="1" applyFill="1" applyBorder="1" applyAlignment="1">
      <alignment horizontal="center" vertical="center"/>
    </xf>
    <xf numFmtId="177" fontId="15" fillId="10" borderId="6" xfId="0" applyNumberFormat="1" applyFont="1" applyFill="1" applyBorder="1" applyAlignment="1">
      <alignment horizontal="center" vertical="center"/>
    </xf>
    <xf numFmtId="177" fontId="15" fillId="9" borderId="7" xfId="0" applyNumberFormat="1" applyFont="1" applyFill="1" applyBorder="1" applyAlignment="1">
      <alignment horizontal="center" vertical="center"/>
    </xf>
    <xf numFmtId="177" fontId="15" fillId="9" borderId="5" xfId="0" applyNumberFormat="1" applyFont="1" applyFill="1" applyBorder="1" applyAlignment="1">
      <alignment horizontal="center" vertical="center"/>
    </xf>
    <xf numFmtId="177" fontId="15" fillId="9" borderId="9" xfId="0" applyNumberFormat="1" applyFont="1" applyFill="1" applyBorder="1" applyAlignment="1">
      <alignment horizontal="center" vertical="center"/>
    </xf>
    <xf numFmtId="177" fontId="15" fillId="9" borderId="10" xfId="0" applyNumberFormat="1" applyFont="1" applyFill="1" applyBorder="1" applyAlignment="1">
      <alignment horizontal="center" vertical="center"/>
    </xf>
    <xf numFmtId="177" fontId="15" fillId="9" borderId="11" xfId="0" applyNumberFormat="1"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23" fillId="0" borderId="3" xfId="0" applyFont="1" applyBorder="1" applyAlignment="1">
      <alignment horizontal="center" vertical="center"/>
    </xf>
    <xf numFmtId="186" fontId="15" fillId="10" borderId="6" xfId="0" applyNumberFormat="1" applyFont="1" applyFill="1" applyBorder="1" applyAlignment="1">
      <alignment horizontal="center" vertical="center"/>
    </xf>
    <xf numFmtId="0" fontId="23" fillId="8" borderId="7" xfId="0" applyFont="1" applyFill="1" applyBorder="1">
      <alignment vertical="center"/>
    </xf>
    <xf numFmtId="0" fontId="23" fillId="8" borderId="5" xfId="0" applyFont="1" applyFill="1" applyBorder="1">
      <alignment vertical="center"/>
    </xf>
    <xf numFmtId="186" fontId="15" fillId="10" borderId="9" xfId="0" applyNumberFormat="1" applyFont="1" applyFill="1" applyBorder="1" applyAlignment="1">
      <alignment horizontal="center" vertical="center"/>
    </xf>
    <xf numFmtId="0" fontId="23" fillId="8" borderId="10" xfId="0" applyFont="1" applyFill="1" applyBorder="1">
      <alignment vertical="center"/>
    </xf>
    <xf numFmtId="0" fontId="23" fillId="8" borderId="11" xfId="0" applyFont="1" applyFill="1" applyBorder="1">
      <alignment vertical="center"/>
    </xf>
    <xf numFmtId="0" fontId="23" fillId="10" borderId="2" xfId="0" applyFont="1" applyFill="1" applyBorder="1" applyAlignment="1">
      <alignment horizontal="left" vertical="center" wrapText="1"/>
    </xf>
    <xf numFmtId="0" fontId="23" fillId="8" borderId="3" xfId="0" applyFont="1" applyFill="1" applyBorder="1" applyAlignment="1">
      <alignment horizontal="left" vertical="center" wrapText="1"/>
    </xf>
    <xf numFmtId="0" fontId="23" fillId="8" borderId="8" xfId="0" applyFont="1" applyFill="1" applyBorder="1" applyAlignment="1">
      <alignment horizontal="left" vertical="center" wrapText="1"/>
    </xf>
    <xf numFmtId="186" fontId="15" fillId="10" borderId="6" xfId="0" applyNumberFormat="1" applyFont="1" applyFill="1" applyBorder="1" applyAlignment="1">
      <alignment horizontal="left" vertical="center"/>
    </xf>
    <xf numFmtId="186" fontId="15" fillId="8" borderId="7" xfId="0" applyNumberFormat="1" applyFont="1" applyFill="1" applyBorder="1" applyAlignment="1">
      <alignment horizontal="left" vertical="center"/>
    </xf>
    <xf numFmtId="186" fontId="15" fillId="8" borderId="5" xfId="0" applyNumberFormat="1" applyFont="1" applyFill="1" applyBorder="1" applyAlignment="1">
      <alignment horizontal="left" vertical="center"/>
    </xf>
    <xf numFmtId="0" fontId="23" fillId="2" borderId="2" xfId="0" applyFont="1" applyFill="1" applyBorder="1">
      <alignment vertical="center"/>
    </xf>
    <xf numFmtId="0" fontId="23" fillId="2" borderId="3" xfId="0" applyFont="1" applyFill="1" applyBorder="1">
      <alignment vertical="center"/>
    </xf>
    <xf numFmtId="0" fontId="23" fillId="2" borderId="8" xfId="0" applyFont="1" applyFill="1" applyBorder="1">
      <alignment vertical="center"/>
    </xf>
    <xf numFmtId="0" fontId="23" fillId="2" borderId="2" xfId="0" applyFont="1" applyFill="1" applyBorder="1" applyAlignment="1">
      <alignment horizontal="center" vertical="center"/>
    </xf>
    <xf numFmtId="0" fontId="23" fillId="2" borderId="2" xfId="0" applyFont="1" applyFill="1" applyBorder="1" applyAlignment="1">
      <alignment vertical="center" wrapText="1"/>
    </xf>
    <xf numFmtId="0" fontId="9" fillId="10" borderId="6" xfId="5" applyFont="1" applyFill="1" applyBorder="1" applyAlignment="1">
      <alignment horizontal="center" vertical="center"/>
    </xf>
    <xf numFmtId="0" fontId="9" fillId="8" borderId="7" xfId="5" applyFont="1" applyFill="1" applyBorder="1" applyAlignment="1">
      <alignment horizontal="center" vertical="center"/>
    </xf>
    <xf numFmtId="0" fontId="9" fillId="8" borderId="5" xfId="5" applyFont="1" applyFill="1" applyBorder="1" applyAlignment="1">
      <alignment horizontal="center" vertical="center"/>
    </xf>
    <xf numFmtId="0" fontId="9" fillId="10" borderId="9" xfId="5" applyFont="1" applyFill="1" applyBorder="1" applyAlignment="1">
      <alignment horizontal="center" vertical="center"/>
    </xf>
    <xf numFmtId="0" fontId="9" fillId="8" borderId="10" xfId="5" applyFont="1" applyFill="1" applyBorder="1" applyAlignment="1">
      <alignment horizontal="center" vertical="center"/>
    </xf>
    <xf numFmtId="0" fontId="9" fillId="8" borderId="11" xfId="5" applyFont="1" applyFill="1" applyBorder="1" applyAlignment="1">
      <alignment horizontal="center" vertical="center"/>
    </xf>
    <xf numFmtId="0" fontId="21" fillId="2" borderId="1" xfId="5" applyFont="1" applyFill="1" applyBorder="1" applyAlignment="1">
      <alignment horizontal="center" vertical="center" wrapText="1" shrinkToFit="1"/>
    </xf>
    <xf numFmtId="0" fontId="15" fillId="0" borderId="1" xfId="0" applyFont="1" applyBorder="1" applyAlignment="1">
      <alignment horizontal="center" vertical="center"/>
    </xf>
    <xf numFmtId="14" fontId="9" fillId="10" borderId="6" xfId="5" applyNumberFormat="1" applyFont="1" applyFill="1" applyBorder="1" applyAlignment="1">
      <alignment horizontal="center" vertical="center" wrapText="1" shrinkToFit="1"/>
    </xf>
    <xf numFmtId="0" fontId="9" fillId="9" borderId="7" xfId="5" applyFont="1" applyFill="1" applyBorder="1" applyAlignment="1">
      <alignment horizontal="center" vertical="center" wrapText="1" shrinkToFit="1"/>
    </xf>
    <xf numFmtId="0" fontId="9" fillId="9" borderId="5" xfId="5" applyFont="1" applyFill="1" applyBorder="1" applyAlignment="1">
      <alignment horizontal="center" vertical="center" wrapText="1" shrinkToFit="1"/>
    </xf>
    <xf numFmtId="0" fontId="9" fillId="9" borderId="9" xfId="5" applyFont="1" applyFill="1" applyBorder="1" applyAlignment="1">
      <alignment horizontal="center" vertical="center" wrapText="1" shrinkToFit="1"/>
    </xf>
    <xf numFmtId="0" fontId="9" fillId="9" borderId="10" xfId="5" applyFont="1" applyFill="1" applyBorder="1" applyAlignment="1">
      <alignment horizontal="center" vertical="center" wrapText="1" shrinkToFit="1"/>
    </xf>
    <xf numFmtId="0" fontId="9" fillId="9" borderId="11" xfId="5" applyFont="1" applyFill="1" applyBorder="1" applyAlignment="1">
      <alignment horizontal="center" vertical="center" wrapText="1" shrinkToFit="1"/>
    </xf>
    <xf numFmtId="0" fontId="9" fillId="2" borderId="13" xfId="5" applyFont="1" applyFill="1" applyBorder="1" applyAlignment="1">
      <alignment horizontal="center" vertical="center"/>
    </xf>
    <xf numFmtId="0" fontId="9" fillId="2" borderId="6" xfId="5" applyFont="1" applyFill="1" applyBorder="1" applyAlignment="1">
      <alignment horizontal="center" vertical="center" shrinkToFit="1"/>
    </xf>
    <xf numFmtId="0" fontId="9" fillId="2" borderId="5" xfId="5" applyFont="1" applyFill="1" applyBorder="1" applyAlignment="1">
      <alignment horizontal="center" vertical="center" shrinkToFit="1"/>
    </xf>
    <xf numFmtId="0" fontId="9" fillId="2" borderId="9" xfId="5" applyFont="1" applyFill="1" applyBorder="1" applyAlignment="1">
      <alignment horizontal="center" vertical="center" shrinkToFit="1"/>
    </xf>
    <xf numFmtId="0" fontId="9" fillId="2" borderId="11" xfId="5" applyFont="1" applyFill="1" applyBorder="1" applyAlignment="1">
      <alignment horizontal="center" vertical="center" shrinkToFit="1"/>
    </xf>
    <xf numFmtId="0" fontId="9" fillId="10" borderId="14" xfId="5" applyFont="1" applyFill="1" applyBorder="1" applyAlignment="1">
      <alignment horizontal="left" vertical="center"/>
    </xf>
    <xf numFmtId="0" fontId="9" fillId="8" borderId="14" xfId="5" applyFont="1" applyFill="1" applyBorder="1" applyAlignment="1">
      <alignment horizontal="left" vertical="center"/>
    </xf>
    <xf numFmtId="0" fontId="9" fillId="2" borderId="1" xfId="5" applyFont="1" applyFill="1" applyBorder="1" applyAlignment="1">
      <alignment horizontal="center" vertical="center"/>
    </xf>
    <xf numFmtId="0" fontId="9" fillId="10" borderId="13" xfId="5" applyFont="1" applyFill="1" applyBorder="1" applyAlignment="1">
      <alignment horizontal="left" vertical="center"/>
    </xf>
    <xf numFmtId="0" fontId="9" fillId="8" borderId="13" xfId="5" applyFont="1" applyFill="1" applyBorder="1" applyAlignment="1">
      <alignment horizontal="left" vertical="center"/>
    </xf>
    <xf numFmtId="0" fontId="9" fillId="2" borderId="14" xfId="5" applyFont="1" applyFill="1" applyBorder="1" applyAlignment="1">
      <alignment horizontal="center" vertical="center"/>
    </xf>
    <xf numFmtId="0" fontId="24" fillId="2" borderId="14" xfId="5" applyFont="1" applyFill="1" applyBorder="1" applyAlignment="1">
      <alignment horizontal="center" vertical="center" wrapText="1"/>
    </xf>
    <xf numFmtId="0" fontId="24" fillId="2" borderId="15" xfId="5" applyFont="1" applyFill="1" applyBorder="1" applyAlignment="1">
      <alignment horizontal="center" vertical="center" wrapText="1"/>
    </xf>
    <xf numFmtId="0" fontId="24" fillId="2" borderId="13" xfId="5" applyFont="1" applyFill="1" applyBorder="1" applyAlignment="1">
      <alignment horizontal="center" vertical="center" wrapText="1"/>
    </xf>
    <xf numFmtId="0" fontId="24" fillId="2" borderId="33" xfId="5" applyFont="1" applyFill="1" applyBorder="1" applyAlignment="1">
      <alignment horizontal="center" vertical="center" wrapText="1"/>
    </xf>
    <xf numFmtId="0" fontId="24" fillId="2" borderId="47" xfId="5" applyFont="1" applyFill="1" applyBorder="1" applyAlignment="1">
      <alignment horizontal="center" vertical="center" wrapText="1"/>
    </xf>
    <xf numFmtId="0" fontId="15" fillId="2" borderId="23" xfId="5" applyFont="1" applyFill="1" applyBorder="1" applyAlignment="1">
      <alignment horizontal="center" vertical="center" wrapText="1"/>
    </xf>
    <xf numFmtId="0" fontId="15" fillId="2" borderId="22" xfId="5" applyFont="1" applyFill="1" applyBorder="1" applyAlignment="1">
      <alignment horizontal="center" vertical="center" wrapText="1"/>
    </xf>
    <xf numFmtId="0" fontId="15" fillId="2" borderId="21" xfId="5" applyFont="1" applyFill="1" applyBorder="1" applyAlignment="1">
      <alignment horizontal="center" vertical="center" wrapText="1"/>
    </xf>
    <xf numFmtId="0" fontId="15" fillId="2" borderId="23" xfId="5" applyFont="1" applyFill="1" applyBorder="1" applyAlignment="1">
      <alignment horizontal="center" vertical="center"/>
    </xf>
    <xf numFmtId="0" fontId="15" fillId="2" borderId="22" xfId="5" applyFont="1" applyFill="1" applyBorder="1" applyAlignment="1">
      <alignment horizontal="center" vertical="center"/>
    </xf>
    <xf numFmtId="0" fontId="15" fillId="2" borderId="19" xfId="5" applyFont="1" applyFill="1" applyBorder="1" applyAlignment="1">
      <alignment horizontal="center" vertical="center"/>
    </xf>
    <xf numFmtId="0" fontId="15" fillId="2" borderId="3" xfId="5" applyFont="1" applyFill="1" applyBorder="1" applyAlignment="1">
      <alignment horizontal="center" vertical="center"/>
    </xf>
    <xf numFmtId="0" fontId="15" fillId="2" borderId="20" xfId="5" applyFont="1" applyFill="1" applyBorder="1" applyAlignment="1">
      <alignment horizontal="center" vertical="center" wrapText="1"/>
    </xf>
    <xf numFmtId="0" fontId="15" fillId="2" borderId="18" xfId="5" applyFont="1" applyFill="1" applyBorder="1" applyAlignment="1">
      <alignment horizontal="center" vertical="center" wrapText="1"/>
    </xf>
    <xf numFmtId="0" fontId="15" fillId="2" borderId="8" xfId="5" applyFont="1" applyFill="1" applyBorder="1" applyAlignment="1">
      <alignment horizontal="center" vertical="center"/>
    </xf>
    <xf numFmtId="0" fontId="9" fillId="0" borderId="53" xfId="5" applyFont="1" applyBorder="1" applyAlignment="1">
      <alignment horizontal="center" vertical="center" shrinkToFit="1"/>
    </xf>
    <xf numFmtId="0" fontId="9" fillId="0" borderId="54" xfId="5" applyFont="1" applyBorder="1" applyAlignment="1">
      <alignment horizontal="center" vertical="center" shrinkToFit="1"/>
    </xf>
    <xf numFmtId="0" fontId="9" fillId="0" borderId="56" xfId="5" applyFont="1" applyBorder="1" applyAlignment="1">
      <alignment horizontal="center" vertical="center" shrinkToFit="1"/>
    </xf>
    <xf numFmtId="0" fontId="9" fillId="0" borderId="24" xfId="5" applyFont="1" applyBorder="1" applyAlignment="1">
      <alignment horizontal="center" vertical="center" shrinkToFit="1"/>
    </xf>
    <xf numFmtId="179" fontId="9" fillId="2" borderId="34" xfId="5" applyNumberFormat="1" applyFont="1" applyFill="1" applyBorder="1" applyAlignment="1">
      <alignment horizontal="center" vertical="center" shrinkToFit="1"/>
    </xf>
    <xf numFmtId="179" fontId="9" fillId="2" borderId="25" xfId="5" applyNumberFormat="1" applyFont="1" applyFill="1" applyBorder="1" applyAlignment="1">
      <alignment horizontal="center" vertical="center" shrinkToFit="1"/>
    </xf>
    <xf numFmtId="179" fontId="9" fillId="2" borderId="24" xfId="5" applyNumberFormat="1" applyFont="1" applyFill="1" applyBorder="1" applyAlignment="1">
      <alignment horizontal="center" vertical="center" shrinkToFit="1"/>
    </xf>
    <xf numFmtId="0" fontId="9" fillId="0" borderId="35" xfId="5" applyFont="1" applyBorder="1" applyAlignment="1">
      <alignment horizontal="center" vertical="center" shrinkToFit="1"/>
    </xf>
    <xf numFmtId="0" fontId="9" fillId="0" borderId="49" xfId="5" applyFont="1" applyBorder="1" applyAlignment="1">
      <alignment horizontal="center" vertical="center" shrinkToFit="1"/>
    </xf>
    <xf numFmtId="0" fontId="9" fillId="0" borderId="36" xfId="5" applyFont="1" applyBorder="1" applyAlignment="1">
      <alignment horizontal="center" vertical="center" shrinkToFit="1"/>
    </xf>
    <xf numFmtId="0" fontId="9" fillId="0" borderId="34" xfId="5" applyFont="1" applyBorder="1" applyAlignment="1">
      <alignment horizontal="center" vertical="center" shrinkToFit="1"/>
    </xf>
    <xf numFmtId="0" fontId="9" fillId="0" borderId="25" xfId="5" applyFont="1" applyBorder="1" applyAlignment="1">
      <alignment horizontal="center" vertical="center" shrinkToFit="1"/>
    </xf>
    <xf numFmtId="0" fontId="15" fillId="2" borderId="21" xfId="5" applyFont="1" applyFill="1" applyBorder="1" applyAlignment="1">
      <alignment horizontal="center" vertical="center"/>
    </xf>
    <xf numFmtId="0" fontId="15" fillId="2" borderId="2" xfId="5" applyFont="1" applyFill="1" applyBorder="1" applyAlignment="1">
      <alignment horizontal="center" vertical="center"/>
    </xf>
    <xf numFmtId="0" fontId="15" fillId="2" borderId="16" xfId="5" applyFont="1" applyFill="1" applyBorder="1" applyAlignment="1">
      <alignment horizontal="center" vertical="center"/>
    </xf>
    <xf numFmtId="0" fontId="9" fillId="10" borderId="1" xfId="5" applyFont="1" applyFill="1" applyBorder="1" applyAlignment="1">
      <alignment horizontal="left" vertical="center" shrinkToFit="1"/>
    </xf>
    <xf numFmtId="0" fontId="9" fillId="8" borderId="1" xfId="5" applyFont="1" applyFill="1" applyBorder="1" applyAlignment="1">
      <alignment horizontal="left" vertical="center" shrinkToFit="1"/>
    </xf>
    <xf numFmtId="0" fontId="9" fillId="0" borderId="6" xfId="5" applyFont="1" applyBorder="1" applyAlignment="1">
      <alignment horizontal="center" vertical="center"/>
    </xf>
    <xf numFmtId="0" fontId="9" fillId="0" borderId="7" xfId="5" applyFont="1" applyBorder="1" applyAlignment="1">
      <alignment horizontal="center" vertical="center"/>
    </xf>
    <xf numFmtId="0" fontId="9" fillId="0" borderId="59" xfId="5" applyFont="1" applyBorder="1" applyAlignment="1">
      <alignment horizontal="center" vertical="center"/>
    </xf>
    <xf numFmtId="0" fontId="9" fillId="0" borderId="25" xfId="5" applyFont="1" applyBorder="1" applyAlignment="1">
      <alignment horizontal="center" vertical="center"/>
    </xf>
    <xf numFmtId="0" fontId="9" fillId="0" borderId="60" xfId="5" applyFont="1" applyBorder="1" applyAlignment="1">
      <alignment horizontal="center" vertical="center"/>
    </xf>
    <xf numFmtId="0" fontId="9" fillId="0" borderId="51" xfId="5" applyFont="1" applyBorder="1" applyAlignment="1">
      <alignment horizontal="center" vertical="center" shrinkToFit="1"/>
    </xf>
    <xf numFmtId="0" fontId="9" fillId="0" borderId="42" xfId="5" applyFont="1" applyBorder="1" applyAlignment="1">
      <alignment horizontal="center" vertical="center" shrinkToFit="1"/>
    </xf>
    <xf numFmtId="0" fontId="9" fillId="0" borderId="50" xfId="5" applyFont="1" applyBorder="1" applyAlignment="1">
      <alignment horizontal="center" vertical="center" shrinkToFit="1"/>
    </xf>
    <xf numFmtId="0" fontId="9" fillId="0" borderId="40" xfId="5" applyFont="1" applyBorder="1" applyAlignment="1">
      <alignment horizontal="center" vertical="center" shrinkToFit="1"/>
    </xf>
    <xf numFmtId="0" fontId="9" fillId="0" borderId="55" xfId="5" applyFont="1" applyBorder="1" applyAlignment="1">
      <alignment horizontal="center" vertical="center" shrinkToFit="1"/>
    </xf>
    <xf numFmtId="0" fontId="9" fillId="0" borderId="43" xfId="5" applyFont="1" applyBorder="1" applyAlignment="1">
      <alignment horizontal="center" vertical="center" shrinkToFit="1"/>
    </xf>
    <xf numFmtId="0" fontId="9" fillId="0" borderId="0" xfId="2" applyFont="1" applyAlignment="1">
      <alignment vertical="center"/>
    </xf>
    <xf numFmtId="0" fontId="23" fillId="0" borderId="0" xfId="11" applyFont="1">
      <alignment vertical="center"/>
    </xf>
    <xf numFmtId="0" fontId="10" fillId="10" borderId="2" xfId="2" applyFont="1" applyFill="1" applyBorder="1" applyAlignment="1">
      <alignment horizontal="center" vertical="center" wrapText="1" shrinkToFit="1"/>
    </xf>
    <xf numFmtId="0" fontId="10" fillId="8" borderId="3" xfId="2" applyFont="1" applyFill="1" applyBorder="1" applyAlignment="1">
      <alignment horizontal="center" vertical="center" wrapText="1" shrinkToFit="1"/>
    </xf>
    <xf numFmtId="0" fontId="10" fillId="8" borderId="8" xfId="2" applyFont="1" applyFill="1" applyBorder="1" applyAlignment="1">
      <alignment horizontal="center" vertical="center" wrapText="1" shrinkToFit="1"/>
    </xf>
    <xf numFmtId="0" fontId="10" fillId="10" borderId="6" xfId="2" applyFont="1" applyFill="1" applyBorder="1" applyAlignment="1">
      <alignment horizontal="left" vertical="center"/>
    </xf>
    <xf numFmtId="0" fontId="10" fillId="8" borderId="7" xfId="2" applyFont="1" applyFill="1" applyBorder="1" applyAlignment="1">
      <alignment horizontal="left" vertical="center"/>
    </xf>
    <xf numFmtId="0" fontId="10" fillId="8" borderId="5" xfId="2" applyFont="1" applyFill="1" applyBorder="1" applyAlignment="1">
      <alignment horizontal="left" vertical="center"/>
    </xf>
    <xf numFmtId="0" fontId="10" fillId="10" borderId="2" xfId="2" applyFont="1" applyFill="1" applyBorder="1" applyAlignment="1">
      <alignment horizontal="center" vertical="center" shrinkToFit="1"/>
    </xf>
    <xf numFmtId="0" fontId="10" fillId="8" borderId="3" xfId="2" applyFont="1" applyFill="1" applyBorder="1" applyAlignment="1">
      <alignment horizontal="center" vertical="center" shrinkToFit="1"/>
    </xf>
    <xf numFmtId="0" fontId="10" fillId="8" borderId="8" xfId="2" applyFont="1" applyFill="1" applyBorder="1" applyAlignment="1">
      <alignment horizontal="center" vertical="center" shrinkToFit="1"/>
    </xf>
    <xf numFmtId="0" fontId="10" fillId="10" borderId="6" xfId="2" applyFont="1" applyFill="1" applyBorder="1" applyAlignment="1">
      <alignment horizontal="center" vertical="center" wrapText="1" shrinkToFit="1"/>
    </xf>
    <xf numFmtId="0" fontId="10" fillId="8" borderId="7" xfId="2" applyFont="1" applyFill="1" applyBorder="1" applyAlignment="1">
      <alignment horizontal="center" vertical="center" wrapText="1" shrinkToFit="1"/>
    </xf>
    <xf numFmtId="0" fontId="10" fillId="8" borderId="5" xfId="2" applyFont="1" applyFill="1" applyBorder="1" applyAlignment="1">
      <alignment horizontal="center" vertical="center" wrapText="1" shrinkToFit="1"/>
    </xf>
    <xf numFmtId="0" fontId="49" fillId="10" borderId="6" xfId="2" applyFont="1" applyFill="1" applyBorder="1" applyAlignment="1">
      <alignment horizontal="left" vertical="top" wrapText="1"/>
    </xf>
    <xf numFmtId="0" fontId="49" fillId="8" borderId="7" xfId="2" applyFont="1" applyFill="1" applyBorder="1" applyAlignment="1">
      <alignment horizontal="left" vertical="top"/>
    </xf>
    <xf numFmtId="0" fontId="49" fillId="8" borderId="5" xfId="2" applyFont="1" applyFill="1" applyBorder="1" applyAlignment="1">
      <alignment horizontal="left" vertical="top"/>
    </xf>
    <xf numFmtId="0" fontId="49" fillId="8" borderId="12" xfId="2" applyFont="1" applyFill="1" applyBorder="1" applyAlignment="1">
      <alignment horizontal="left" vertical="top"/>
    </xf>
    <xf numFmtId="0" fontId="49" fillId="8" borderId="0" xfId="2" applyFont="1" applyFill="1" applyAlignment="1">
      <alignment horizontal="left" vertical="top"/>
    </xf>
    <xf numFmtId="0" fontId="49" fillId="8" borderId="4" xfId="2" applyFont="1" applyFill="1" applyBorder="1" applyAlignment="1">
      <alignment horizontal="left" vertical="top"/>
    </xf>
    <xf numFmtId="0" fontId="49" fillId="8" borderId="9" xfId="2" applyFont="1" applyFill="1" applyBorder="1" applyAlignment="1">
      <alignment horizontal="left" vertical="top"/>
    </xf>
    <xf numFmtId="0" fontId="49" fillId="8" borderId="10" xfId="2" applyFont="1" applyFill="1" applyBorder="1" applyAlignment="1">
      <alignment horizontal="left" vertical="top"/>
    </xf>
    <xf numFmtId="0" fontId="49" fillId="8" borderId="11" xfId="2" applyFont="1" applyFill="1" applyBorder="1" applyAlignment="1">
      <alignment horizontal="left" vertical="top"/>
    </xf>
    <xf numFmtId="0" fontId="10" fillId="2" borderId="2" xfId="2" applyFont="1" applyFill="1" applyBorder="1" applyAlignment="1">
      <alignment horizontal="center" vertical="center"/>
    </xf>
    <xf numFmtId="0" fontId="10" fillId="2" borderId="3" xfId="2" applyFont="1" applyFill="1" applyBorder="1" applyAlignment="1">
      <alignment horizontal="center" vertical="center"/>
    </xf>
    <xf numFmtId="0" fontId="10" fillId="2" borderId="8" xfId="2" applyFont="1" applyFill="1" applyBorder="1" applyAlignment="1">
      <alignment horizontal="center" vertical="center"/>
    </xf>
    <xf numFmtId="176" fontId="10" fillId="10" borderId="6" xfId="2" applyNumberFormat="1" applyFont="1" applyFill="1" applyBorder="1" applyAlignment="1">
      <alignment horizontal="center" vertical="center" wrapText="1" shrinkToFit="1"/>
    </xf>
    <xf numFmtId="176" fontId="10" fillId="9" borderId="7" xfId="2" applyNumberFormat="1" applyFont="1" applyFill="1" applyBorder="1" applyAlignment="1">
      <alignment horizontal="center" vertical="center" wrapText="1" shrinkToFit="1"/>
    </xf>
    <xf numFmtId="176" fontId="10" fillId="9" borderId="5" xfId="2" applyNumberFormat="1" applyFont="1" applyFill="1" applyBorder="1" applyAlignment="1">
      <alignment horizontal="center" vertical="center" wrapText="1" shrinkToFit="1"/>
    </xf>
    <xf numFmtId="176" fontId="10" fillId="9" borderId="9" xfId="2" applyNumberFormat="1" applyFont="1" applyFill="1" applyBorder="1" applyAlignment="1">
      <alignment horizontal="center" vertical="center" wrapText="1" shrinkToFit="1"/>
    </xf>
    <xf numFmtId="176" fontId="10" fillId="9" borderId="10" xfId="2" applyNumberFormat="1" applyFont="1" applyFill="1" applyBorder="1" applyAlignment="1">
      <alignment horizontal="center" vertical="center" wrapText="1" shrinkToFit="1"/>
    </xf>
    <xf numFmtId="176" fontId="10" fillId="9" borderId="11" xfId="2" applyNumberFormat="1" applyFont="1" applyFill="1" applyBorder="1" applyAlignment="1">
      <alignment horizontal="center" vertical="center" wrapText="1" shrinkToFit="1"/>
    </xf>
    <xf numFmtId="0" fontId="10" fillId="10" borderId="9" xfId="2" applyFont="1" applyFill="1" applyBorder="1" applyAlignment="1">
      <alignment horizontal="left" vertical="center"/>
    </xf>
    <xf numFmtId="0" fontId="10" fillId="8" borderId="10" xfId="2" applyFont="1" applyFill="1" applyBorder="1" applyAlignment="1">
      <alignment horizontal="left" vertical="center"/>
    </xf>
    <xf numFmtId="0" fontId="10" fillId="8" borderId="11" xfId="2" applyFont="1" applyFill="1" applyBorder="1" applyAlignment="1">
      <alignment horizontal="left" vertical="center"/>
    </xf>
    <xf numFmtId="0" fontId="9" fillId="10" borderId="2" xfId="2" applyFont="1" applyFill="1" applyBorder="1" applyAlignment="1">
      <alignment horizontal="center" vertical="center" wrapText="1" shrinkToFit="1"/>
    </xf>
    <xf numFmtId="0" fontId="9" fillId="8" borderId="3" xfId="2" applyFont="1" applyFill="1" applyBorder="1" applyAlignment="1">
      <alignment horizontal="center" vertical="center" wrapText="1" shrinkToFit="1"/>
    </xf>
    <xf numFmtId="0" fontId="9" fillId="8" borderId="8" xfId="2" applyFont="1" applyFill="1" applyBorder="1" applyAlignment="1">
      <alignment horizontal="center" vertical="center" wrapText="1" shrinkToFit="1"/>
    </xf>
    <xf numFmtId="0" fontId="10" fillId="10" borderId="9" xfId="2" applyFont="1" applyFill="1" applyBorder="1" applyAlignment="1">
      <alignment horizontal="center" vertical="center" wrapText="1" shrinkToFit="1"/>
    </xf>
    <xf numFmtId="0" fontId="10" fillId="8" borderId="10" xfId="2" applyFont="1" applyFill="1" applyBorder="1" applyAlignment="1">
      <alignment horizontal="center" vertical="center" wrapText="1" shrinkToFit="1"/>
    </xf>
    <xf numFmtId="0" fontId="10" fillId="8" borderId="11" xfId="2" applyFont="1" applyFill="1" applyBorder="1" applyAlignment="1">
      <alignment horizontal="center" vertical="center" wrapText="1"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cellXfs>
  <cellStyles count="14">
    <cellStyle name="桁区切り 2" xfId="3" xr:uid="{00000000-0005-0000-0000-000000000000}"/>
    <cellStyle name="桁区切り 3" xfId="6" xr:uid="{00000000-0005-0000-0000-000001000000}"/>
    <cellStyle name="桁区切り 3 2" xfId="9" xr:uid="{00000000-0005-0000-0000-000002000000}"/>
    <cellStyle name="標準" xfId="0" builtinId="0" customBuiltin="1"/>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2F241B9A-E572-47D1-B3CC-C48284CF4AF7}"/>
    <cellStyle name="標準_021220点検表修正案" xfId="7" xr:uid="{00000000-0005-0000-0000-000009000000}"/>
  </cellStyles>
  <dxfs count="583">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E9DCF8"/>
      <color rgb="FFF5E9FB"/>
      <color rgb="FFEEDFF9"/>
      <color rgb="FFF7DCFC"/>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externalLink" Target="externalLinks/externalLink1.xml"/><Relationship Id="rId86"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7.JPG"/><Relationship Id="rId1" Type="http://schemas.openxmlformats.org/officeDocument/2006/relationships/image" Target="../media/image6.jpg"/><Relationship Id="rId4" Type="http://schemas.openxmlformats.org/officeDocument/2006/relationships/image" Target="../media/image9.png"/></Relationships>
</file>

<file path=xl/drawings/_rels/drawing5.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jp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2" Type="http://schemas.openxmlformats.org/officeDocument/2006/relationships/image" Target="../media/image15.jpg"/><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6.jpg"/></Relationships>
</file>

<file path=xl/drawings/_rels/drawing11.xml.rels><?xml version="1.0" encoding="UTF-8" standalone="yes"?>
<Relationships xmlns="http://schemas.openxmlformats.org/package/2006/relationships"><Relationship Id="rId2" Type="http://schemas.openxmlformats.org/officeDocument/2006/relationships/image" Target="../media/image18.jpg"/><Relationship Id="rId1" Type="http://schemas.openxmlformats.org/officeDocument/2006/relationships/image" Target="../media/image17.jpg"/></Relationships>
</file>

<file path=xl/drawings/_rels/drawing12.xml.rels><?xml version="1.0" encoding="UTF-8" standalone="yes"?>
<Relationships xmlns="http://schemas.openxmlformats.org/package/2006/relationships"><Relationship Id="rId2" Type="http://schemas.openxmlformats.org/officeDocument/2006/relationships/image" Target="../media/image20.jpg"/><Relationship Id="rId1" Type="http://schemas.openxmlformats.org/officeDocument/2006/relationships/image" Target="../media/image19.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1.jpg"/></Relationships>
</file>

<file path=xl/drawings/_rels/drawing14.xml.rels><?xml version="1.0" encoding="UTF-8" standalone="yes"?>
<Relationships xmlns="http://schemas.openxmlformats.org/package/2006/relationships"><Relationship Id="rId2" Type="http://schemas.openxmlformats.org/officeDocument/2006/relationships/image" Target="../media/image23.jpg"/><Relationship Id="rId1" Type="http://schemas.openxmlformats.org/officeDocument/2006/relationships/image" Target="../media/image22.jpg"/></Relationships>
</file>

<file path=xl/drawings/_rels/drawing15.xml.rels><?xml version="1.0" encoding="UTF-8" standalone="yes"?>
<Relationships xmlns="http://schemas.openxmlformats.org/package/2006/relationships"><Relationship Id="rId3" Type="http://schemas.openxmlformats.org/officeDocument/2006/relationships/image" Target="../media/image26.jpg"/><Relationship Id="rId2" Type="http://schemas.openxmlformats.org/officeDocument/2006/relationships/image" Target="../media/image25.jpg"/><Relationship Id="rId1" Type="http://schemas.openxmlformats.org/officeDocument/2006/relationships/image" Target="../media/image24.jpg"/><Relationship Id="rId4" Type="http://schemas.openxmlformats.org/officeDocument/2006/relationships/image" Target="../media/image27.jpg"/></Relationships>
</file>

<file path=xl/drawings/_rels/drawing16.xml.rels><?xml version="1.0" encoding="UTF-8" standalone="yes"?>
<Relationships xmlns="http://schemas.openxmlformats.org/package/2006/relationships"><Relationship Id="rId3" Type="http://schemas.openxmlformats.org/officeDocument/2006/relationships/image" Target="../media/image30.jpg"/><Relationship Id="rId2" Type="http://schemas.openxmlformats.org/officeDocument/2006/relationships/image" Target="../media/image29.jpg"/><Relationship Id="rId1" Type="http://schemas.openxmlformats.org/officeDocument/2006/relationships/image" Target="../media/image28.jpg"/><Relationship Id="rId4" Type="http://schemas.openxmlformats.org/officeDocument/2006/relationships/image" Target="../media/image31.jpg"/></Relationships>
</file>

<file path=xl/drawings/_rels/drawing17.xml.rels><?xml version="1.0" encoding="UTF-8" standalone="yes"?>
<Relationships xmlns="http://schemas.openxmlformats.org/package/2006/relationships"><Relationship Id="rId2" Type="http://schemas.openxmlformats.org/officeDocument/2006/relationships/image" Target="../media/image33.jpg"/><Relationship Id="rId1" Type="http://schemas.openxmlformats.org/officeDocument/2006/relationships/image" Target="../media/image32.jpg"/></Relationships>
</file>

<file path=xl/drawings/_rels/drawing18.xml.rels><?xml version="1.0" encoding="UTF-8" standalone="yes"?>
<Relationships xmlns="http://schemas.openxmlformats.org/package/2006/relationships"><Relationship Id="rId3" Type="http://schemas.openxmlformats.org/officeDocument/2006/relationships/image" Target="../media/image36.jpg"/><Relationship Id="rId2" Type="http://schemas.openxmlformats.org/officeDocument/2006/relationships/image" Target="../media/image35.jpg"/><Relationship Id="rId1" Type="http://schemas.openxmlformats.org/officeDocument/2006/relationships/image" Target="../media/image34.jpg"/><Relationship Id="rId4" Type="http://schemas.openxmlformats.org/officeDocument/2006/relationships/image" Target="../media/image37.jpg"/></Relationships>
</file>

<file path=xl/drawings/_rels/drawing19.xml.rels><?xml version="1.0" encoding="UTF-8" standalone="yes"?>
<Relationships xmlns="http://schemas.openxmlformats.org/package/2006/relationships"><Relationship Id="rId2" Type="http://schemas.openxmlformats.org/officeDocument/2006/relationships/image" Target="../media/image39.jpg"/><Relationship Id="rId1" Type="http://schemas.openxmlformats.org/officeDocument/2006/relationships/image" Target="../media/image38.jpg"/></Relationships>
</file>

<file path=xl/drawings/_rels/drawing20.xml.rels><?xml version="1.0" encoding="UTF-8" standalone="yes"?>
<Relationships xmlns="http://schemas.openxmlformats.org/package/2006/relationships"><Relationship Id="rId2" Type="http://schemas.openxmlformats.org/officeDocument/2006/relationships/image" Target="../media/image41.jpg"/><Relationship Id="rId1" Type="http://schemas.openxmlformats.org/officeDocument/2006/relationships/image" Target="../media/image40.jpg"/></Relationships>
</file>

<file path=xl/drawings/_rels/drawing21.xml.rels><?xml version="1.0" encoding="UTF-8" standalone="yes"?>
<Relationships xmlns="http://schemas.openxmlformats.org/package/2006/relationships"><Relationship Id="rId2" Type="http://schemas.openxmlformats.org/officeDocument/2006/relationships/image" Target="../media/image43.jpg"/><Relationship Id="rId1" Type="http://schemas.openxmlformats.org/officeDocument/2006/relationships/image" Target="../media/image42.jpg"/></Relationships>
</file>

<file path=xl/drawings/_rels/drawing22.xml.rels><?xml version="1.0" encoding="UTF-8" standalone="yes"?>
<Relationships xmlns="http://schemas.openxmlformats.org/package/2006/relationships"><Relationship Id="rId3" Type="http://schemas.openxmlformats.org/officeDocument/2006/relationships/image" Target="../media/image46.jpg"/><Relationship Id="rId2" Type="http://schemas.openxmlformats.org/officeDocument/2006/relationships/image" Target="../media/image45.jpg"/><Relationship Id="rId1" Type="http://schemas.openxmlformats.org/officeDocument/2006/relationships/image" Target="../media/image44.jpg"/></Relationships>
</file>

<file path=xl/drawings/_rels/drawing23.xml.rels><?xml version="1.0" encoding="UTF-8" standalone="yes"?>
<Relationships xmlns="http://schemas.openxmlformats.org/package/2006/relationships"><Relationship Id="rId3" Type="http://schemas.openxmlformats.org/officeDocument/2006/relationships/image" Target="../media/image49.jpg"/><Relationship Id="rId2" Type="http://schemas.openxmlformats.org/officeDocument/2006/relationships/image" Target="../media/image48.jpg"/><Relationship Id="rId1" Type="http://schemas.openxmlformats.org/officeDocument/2006/relationships/image" Target="../media/image47.jpg"/></Relationships>
</file>

<file path=xl/drawings/_rels/drawing24.xml.rels><?xml version="1.0" encoding="UTF-8" standalone="yes"?>
<Relationships xmlns="http://schemas.openxmlformats.org/package/2006/relationships"><Relationship Id="rId3" Type="http://schemas.openxmlformats.org/officeDocument/2006/relationships/image" Target="../media/image52.jpg"/><Relationship Id="rId2" Type="http://schemas.openxmlformats.org/officeDocument/2006/relationships/image" Target="../media/image51.jpg"/><Relationship Id="rId1" Type="http://schemas.openxmlformats.org/officeDocument/2006/relationships/image" Target="../media/image50.jpg"/><Relationship Id="rId4" Type="http://schemas.openxmlformats.org/officeDocument/2006/relationships/image" Target="../media/image53.jpg"/></Relationships>
</file>

<file path=xl/drawings/_rels/drawing25.xml.rels><?xml version="1.0" encoding="UTF-8" standalone="yes"?>
<Relationships xmlns="http://schemas.openxmlformats.org/package/2006/relationships"><Relationship Id="rId1" Type="http://schemas.openxmlformats.org/officeDocument/2006/relationships/image" Target="../media/image54.jpg"/></Relationships>
</file>

<file path=xl/drawings/_rels/drawing26.xml.rels><?xml version="1.0" encoding="UTF-8" standalone="yes"?>
<Relationships xmlns="http://schemas.openxmlformats.org/package/2006/relationships"><Relationship Id="rId3" Type="http://schemas.openxmlformats.org/officeDocument/2006/relationships/image" Target="../media/image57.jpg"/><Relationship Id="rId2" Type="http://schemas.openxmlformats.org/officeDocument/2006/relationships/image" Target="../media/image56.jpg"/><Relationship Id="rId1" Type="http://schemas.openxmlformats.org/officeDocument/2006/relationships/image" Target="../media/image55.jpg"/></Relationships>
</file>

<file path=xl/drawings/_rels/drawing27.xml.rels><?xml version="1.0" encoding="UTF-8" standalone="yes"?>
<Relationships xmlns="http://schemas.openxmlformats.org/package/2006/relationships"><Relationship Id="rId3" Type="http://schemas.openxmlformats.org/officeDocument/2006/relationships/image" Target="../media/image60.jpg"/><Relationship Id="rId2" Type="http://schemas.openxmlformats.org/officeDocument/2006/relationships/image" Target="../media/image59.jpg"/><Relationship Id="rId1" Type="http://schemas.openxmlformats.org/officeDocument/2006/relationships/image" Target="../media/image58.jpg"/></Relationships>
</file>

<file path=xl/drawings/_rels/drawing28.xml.rels><?xml version="1.0" encoding="UTF-8" standalone="yes"?>
<Relationships xmlns="http://schemas.openxmlformats.org/package/2006/relationships"><Relationship Id="rId2" Type="http://schemas.openxmlformats.org/officeDocument/2006/relationships/image" Target="../media/image62.jpg"/><Relationship Id="rId1" Type="http://schemas.openxmlformats.org/officeDocument/2006/relationships/image" Target="../media/image61.jpg"/></Relationships>
</file>

<file path=xl/drawings/_rels/drawing29.xml.rels><?xml version="1.0" encoding="UTF-8" standalone="yes"?>
<Relationships xmlns="http://schemas.openxmlformats.org/package/2006/relationships"><Relationship Id="rId3" Type="http://schemas.openxmlformats.org/officeDocument/2006/relationships/image" Target="../media/image65.jpg"/><Relationship Id="rId2" Type="http://schemas.openxmlformats.org/officeDocument/2006/relationships/image" Target="../media/image64.jpg"/><Relationship Id="rId1" Type="http://schemas.openxmlformats.org/officeDocument/2006/relationships/image" Target="../media/image63.jpg"/><Relationship Id="rId4" Type="http://schemas.openxmlformats.org/officeDocument/2006/relationships/image" Target="../media/image66.jpg"/></Relationships>
</file>

<file path=xl/drawings/_rels/drawing30.xml.rels><?xml version="1.0" encoding="UTF-8" standalone="yes"?>
<Relationships xmlns="http://schemas.openxmlformats.org/package/2006/relationships"><Relationship Id="rId1" Type="http://schemas.openxmlformats.org/officeDocument/2006/relationships/image" Target="../media/image67.jpg"/></Relationships>
</file>

<file path=xl/drawings/_rels/drawing31.xml.rels><?xml version="1.0" encoding="UTF-8" standalone="yes"?>
<Relationships xmlns="http://schemas.openxmlformats.org/package/2006/relationships"><Relationship Id="rId3" Type="http://schemas.openxmlformats.org/officeDocument/2006/relationships/image" Target="../media/image70.jpg"/><Relationship Id="rId2" Type="http://schemas.openxmlformats.org/officeDocument/2006/relationships/image" Target="../media/image69.jpg"/><Relationship Id="rId1" Type="http://schemas.openxmlformats.org/officeDocument/2006/relationships/image" Target="../media/image68.jpg"/><Relationship Id="rId4" Type="http://schemas.openxmlformats.org/officeDocument/2006/relationships/image" Target="../media/image71.jpg"/></Relationships>
</file>

<file path=xl/drawings/_rels/drawing32.xml.rels><?xml version="1.0" encoding="UTF-8" standalone="yes"?>
<Relationships xmlns="http://schemas.openxmlformats.org/package/2006/relationships"><Relationship Id="rId3" Type="http://schemas.openxmlformats.org/officeDocument/2006/relationships/image" Target="../media/image74.jpg"/><Relationship Id="rId2" Type="http://schemas.openxmlformats.org/officeDocument/2006/relationships/image" Target="../media/image73.jpg"/><Relationship Id="rId1" Type="http://schemas.openxmlformats.org/officeDocument/2006/relationships/image" Target="../media/image72.jpg"/><Relationship Id="rId4" Type="http://schemas.openxmlformats.org/officeDocument/2006/relationships/image" Target="../media/image75.jpg"/></Relationships>
</file>

<file path=xl/drawings/_rels/drawing33.xml.rels><?xml version="1.0" encoding="UTF-8" standalone="yes"?>
<Relationships xmlns="http://schemas.openxmlformats.org/package/2006/relationships"><Relationship Id="rId1" Type="http://schemas.openxmlformats.org/officeDocument/2006/relationships/image" Target="../media/image76.jpg"/></Relationships>
</file>

<file path=xl/drawings/_rels/drawing34.xml.rels><?xml version="1.0" encoding="UTF-8" standalone="yes"?>
<Relationships xmlns="http://schemas.openxmlformats.org/package/2006/relationships"><Relationship Id="rId3" Type="http://schemas.openxmlformats.org/officeDocument/2006/relationships/image" Target="../media/image79.jpg"/><Relationship Id="rId2" Type="http://schemas.openxmlformats.org/officeDocument/2006/relationships/image" Target="../media/image78.jpg"/><Relationship Id="rId1" Type="http://schemas.openxmlformats.org/officeDocument/2006/relationships/image" Target="../media/image77.jpg"/></Relationships>
</file>

<file path=xl/drawings/_rels/drawing35.xml.rels><?xml version="1.0" encoding="UTF-8" standalone="yes"?>
<Relationships xmlns="http://schemas.openxmlformats.org/package/2006/relationships"><Relationship Id="rId1" Type="http://schemas.openxmlformats.org/officeDocument/2006/relationships/image" Target="../media/image80.jpg"/></Relationships>
</file>

<file path=xl/drawings/_rels/drawing36.xml.rels><?xml version="1.0" encoding="UTF-8" standalone="yes"?>
<Relationships xmlns="http://schemas.openxmlformats.org/package/2006/relationships"><Relationship Id="rId1" Type="http://schemas.openxmlformats.org/officeDocument/2006/relationships/image" Target="../media/image8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82.jpg"/></Relationships>
</file>

<file path=xl/drawings/_rels/drawing38.xml.rels><?xml version="1.0" encoding="UTF-8" standalone="yes"?>
<Relationships xmlns="http://schemas.openxmlformats.org/package/2006/relationships"><Relationship Id="rId1" Type="http://schemas.openxmlformats.org/officeDocument/2006/relationships/image" Target="../media/image83.jpg"/></Relationships>
</file>

<file path=xl/drawings/_rels/drawing39.xml.rels><?xml version="1.0" encoding="UTF-8" standalone="yes"?>
<Relationships xmlns="http://schemas.openxmlformats.org/package/2006/relationships"><Relationship Id="rId1" Type="http://schemas.openxmlformats.org/officeDocument/2006/relationships/image" Target="../media/image84.jpg"/></Relationships>
</file>

<file path=xl/drawings/_rels/drawing40.xml.rels><?xml version="1.0" encoding="UTF-8" standalone="yes"?>
<Relationships xmlns="http://schemas.openxmlformats.org/package/2006/relationships"><Relationship Id="rId1" Type="http://schemas.openxmlformats.org/officeDocument/2006/relationships/image" Target="../media/image85.jpg"/></Relationships>
</file>

<file path=xl/drawings/_rels/drawing41.xml.rels><?xml version="1.0" encoding="UTF-8" standalone="yes"?>
<Relationships xmlns="http://schemas.openxmlformats.org/package/2006/relationships"><Relationship Id="rId1" Type="http://schemas.openxmlformats.org/officeDocument/2006/relationships/image" Target="../media/image86.jpg"/></Relationships>
</file>

<file path=xl/drawings/_rels/drawing42.xml.rels><?xml version="1.0" encoding="UTF-8" standalone="yes"?>
<Relationships xmlns="http://schemas.openxmlformats.org/package/2006/relationships"><Relationship Id="rId1" Type="http://schemas.openxmlformats.org/officeDocument/2006/relationships/image" Target="../media/image87.jpg"/></Relationships>
</file>

<file path=xl/drawings/_rels/drawing43.xml.rels><?xml version="1.0" encoding="UTF-8" standalone="yes"?>
<Relationships xmlns="http://schemas.openxmlformats.org/package/2006/relationships"><Relationship Id="rId1" Type="http://schemas.openxmlformats.org/officeDocument/2006/relationships/image" Target="../media/image88.jpg"/></Relationships>
</file>

<file path=xl/drawings/_rels/drawing44.xml.rels><?xml version="1.0" encoding="UTF-8" standalone="yes"?>
<Relationships xmlns="http://schemas.openxmlformats.org/package/2006/relationships"><Relationship Id="rId1" Type="http://schemas.openxmlformats.org/officeDocument/2006/relationships/image" Target="../media/image89.jpg"/></Relationships>
</file>

<file path=xl/drawings/_rels/drawing45.xml.rels><?xml version="1.0" encoding="UTF-8" standalone="yes"?>
<Relationships xmlns="http://schemas.openxmlformats.org/package/2006/relationships"><Relationship Id="rId1" Type="http://schemas.openxmlformats.org/officeDocument/2006/relationships/image" Target="../media/image90.jpg"/></Relationships>
</file>

<file path=xl/drawings/_rels/drawing46.xml.rels><?xml version="1.0" encoding="UTF-8" standalone="yes"?>
<Relationships xmlns="http://schemas.openxmlformats.org/package/2006/relationships"><Relationship Id="rId1" Type="http://schemas.openxmlformats.org/officeDocument/2006/relationships/image" Target="../media/image9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92.jpg"/></Relationships>
</file>

<file path=xl/drawings/_rels/drawing48.xml.rels><?xml version="1.0" encoding="UTF-8" standalone="yes"?>
<Relationships xmlns="http://schemas.openxmlformats.org/package/2006/relationships"><Relationship Id="rId1" Type="http://schemas.openxmlformats.org/officeDocument/2006/relationships/image" Target="../media/image93.jpg"/></Relationships>
</file>

<file path=xl/drawings/_rels/drawing49.xml.rels><?xml version="1.0" encoding="UTF-8" standalone="yes"?>
<Relationships xmlns="http://schemas.openxmlformats.org/package/2006/relationships"><Relationship Id="rId1" Type="http://schemas.openxmlformats.org/officeDocument/2006/relationships/image" Target="../media/image94.jpg"/></Relationships>
</file>

<file path=xl/drawings/_rels/drawing50.xml.rels><?xml version="1.0" encoding="UTF-8" standalone="yes"?>
<Relationships xmlns="http://schemas.openxmlformats.org/package/2006/relationships"><Relationship Id="rId1" Type="http://schemas.openxmlformats.org/officeDocument/2006/relationships/image" Target="../media/image95.jpg"/></Relationships>
</file>

<file path=xl/drawings/_rels/drawing51.xml.rels><?xml version="1.0" encoding="UTF-8" standalone="yes"?>
<Relationships xmlns="http://schemas.openxmlformats.org/package/2006/relationships"><Relationship Id="rId1" Type="http://schemas.openxmlformats.org/officeDocument/2006/relationships/image" Target="../media/image96.jpg"/></Relationships>
</file>

<file path=xl/drawings/_rels/drawing52.xml.rels><?xml version="1.0" encoding="UTF-8" standalone="yes"?>
<Relationships xmlns="http://schemas.openxmlformats.org/package/2006/relationships"><Relationship Id="rId1" Type="http://schemas.openxmlformats.org/officeDocument/2006/relationships/image" Target="../media/image97.jpg"/></Relationships>
</file>

<file path=xl/drawings/_rels/drawing53.xml.rels><?xml version="1.0" encoding="UTF-8" standalone="yes"?>
<Relationships xmlns="http://schemas.openxmlformats.org/package/2006/relationships"><Relationship Id="rId1" Type="http://schemas.openxmlformats.org/officeDocument/2006/relationships/image" Target="../media/image98.jpg"/></Relationships>
</file>

<file path=xl/drawings/_rels/drawing54.xml.rels><?xml version="1.0" encoding="UTF-8" standalone="yes"?>
<Relationships xmlns="http://schemas.openxmlformats.org/package/2006/relationships"><Relationship Id="rId1" Type="http://schemas.openxmlformats.org/officeDocument/2006/relationships/image" Target="../media/image99.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00.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0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02.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03.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04.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05.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06.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07.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08.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09.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10.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1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12.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13.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14.jpg"/></Relationships>
</file>

<file path=xl/drawings/drawing1.xml><?xml version="1.0" encoding="utf-8"?>
<xdr:wsDr xmlns:xdr="http://schemas.openxmlformats.org/drawingml/2006/spreadsheetDrawing" xmlns:a="http://schemas.openxmlformats.org/drawingml/2006/main">
  <xdr:twoCellAnchor>
    <xdr:from>
      <xdr:col>0</xdr:col>
      <xdr:colOff>101847</xdr:colOff>
      <xdr:row>3</xdr:row>
      <xdr:rowOff>65901</xdr:rowOff>
    </xdr:from>
    <xdr:to>
      <xdr:col>6</xdr:col>
      <xdr:colOff>609673</xdr:colOff>
      <xdr:row>35</xdr:row>
      <xdr:rowOff>9871</xdr:rowOff>
    </xdr:to>
    <xdr:pic>
      <xdr:nvPicPr>
        <xdr:cNvPr id="3" name="図 2">
          <a:extLst>
            <a:ext uri="{FF2B5EF4-FFF2-40B4-BE49-F238E27FC236}">
              <a16:creationId xmlns:a16="http://schemas.microsoft.com/office/drawing/2014/main" id="{B0602F89-663B-4D7F-B492-9A6E89405724}"/>
            </a:ext>
          </a:extLst>
        </xdr:cNvPr>
        <xdr:cNvPicPr>
          <a:picLocks noChangeAspect="1"/>
        </xdr:cNvPicPr>
      </xdr:nvPicPr>
      <xdr:blipFill>
        <a:blip xmlns:r="http://schemas.openxmlformats.org/officeDocument/2006/relationships" r:embed="rId1"/>
        <a:stretch>
          <a:fillRect/>
        </a:stretch>
      </xdr:blipFill>
      <xdr:spPr>
        <a:xfrm>
          <a:off x="101847" y="569109"/>
          <a:ext cx="4209996" cy="57128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941F7F87-8D9C-4A03-AC9A-11234C6D3DC2}"/>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55650" y="2806700"/>
          <a:ext cx="6480332" cy="2212975"/>
        </a:xfrm>
        <a:prstGeom prst="rect">
          <a:avLst/>
        </a:prstGeom>
      </xdr:spPr>
    </xdr:pic>
    <xdr:clientData/>
  </xdr:twoCellAnchor>
  <xdr:twoCellAnchor>
    <xdr:from>
      <xdr:col>4</xdr:col>
      <xdr:colOff>566737</xdr:colOff>
      <xdr:row>22</xdr:row>
      <xdr:rowOff>19048</xdr:rowOff>
    </xdr:from>
    <xdr:to>
      <xdr:col>6</xdr:col>
      <xdr:colOff>144859</xdr:colOff>
      <xdr:row>23</xdr:row>
      <xdr:rowOff>129665</xdr:rowOff>
    </xdr:to>
    <xdr:sp macro="" textlink="">
      <xdr:nvSpPr>
        <xdr:cNvPr id="3" name="テキスト ボックス 2">
          <a:extLst>
            <a:ext uri="{FF2B5EF4-FFF2-40B4-BE49-F238E27FC236}">
              <a16:creationId xmlns:a16="http://schemas.microsoft.com/office/drawing/2014/main" id="{1927ABCC-89F4-445E-83D8-0BF9EA8E48CD}"/>
            </a:ext>
          </a:extLst>
        </xdr:cNvPr>
        <xdr:cNvSpPr txBox="1"/>
      </xdr:nvSpPr>
      <xdr:spPr>
        <a:xfrm>
          <a:off x="6986587" y="365124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solidFill>
                <a:srgbClr val="FF33CC"/>
              </a:solidFill>
            </a:rPr>
            <a:t>使用しない</a:t>
          </a:r>
        </a:p>
      </xdr:txBody>
    </xdr:sp>
    <xdr:clientData/>
  </xdr:twoCellAnchor>
  <xdr:twoCellAnchor>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0997A88E-B2CC-4C5D-9E28-DBE197C88F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11712" y="6926264"/>
          <a:ext cx="3484462" cy="1615626"/>
        </a:xfrm>
        <a:prstGeom prst="rect">
          <a:avLst/>
        </a:prstGeom>
      </xdr:spPr>
    </xdr:pic>
    <xdr:clientData/>
  </xdr:twoCellAnchor>
  <xdr:twoCellAnchor>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3A46AB63-17B3-4AD4-A845-1B3E47A9CF4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3762" y="5335588"/>
          <a:ext cx="2900363" cy="10953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196850</xdr:colOff>
      <xdr:row>5</xdr:row>
      <xdr:rowOff>260350</xdr:rowOff>
    </xdr:from>
    <xdr:to>
      <xdr:col>13</xdr:col>
      <xdr:colOff>26442</xdr:colOff>
      <xdr:row>6</xdr:row>
      <xdr:rowOff>139700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2997200" y="1333500"/>
          <a:ext cx="724942" cy="209550"/>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位 置 図</a:t>
          </a:r>
        </a:p>
      </xdr:txBody>
    </xdr:sp>
    <xdr:clientData/>
  </xdr:twoCellAnchor>
  <xdr:twoCellAnchor>
    <xdr:from>
      <xdr:col>25</xdr:col>
      <xdr:colOff>162276</xdr:colOff>
      <xdr:row>6</xdr:row>
      <xdr:rowOff>101598</xdr:rowOff>
    </xdr:from>
    <xdr:to>
      <xdr:col>28</xdr:col>
      <xdr:colOff>261392</xdr:colOff>
      <xdr:row>6</xdr:row>
      <xdr:rowOff>317500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7134576" y="1504948"/>
          <a:ext cx="956366" cy="215902"/>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起点側坑口</a:t>
          </a:r>
          <a:endParaRPr kumimoji="1" lang="en-US" altLang="ja-JP" sz="1100">
            <a:solidFill>
              <a:sysClr val="windowText" lastClr="000000"/>
            </a:solidFill>
          </a:endParaRPr>
        </a:p>
      </xdr:txBody>
    </xdr:sp>
    <xdr:clientData/>
  </xdr:twoCellAnchor>
  <xdr:twoCellAnchor>
    <xdr:from>
      <xdr:col>25</xdr:col>
      <xdr:colOff>172861</xdr:colOff>
      <xdr:row>12</xdr:row>
      <xdr:rowOff>183450</xdr:rowOff>
    </xdr:from>
    <xdr:to>
      <xdr:col>28</xdr:col>
      <xdr:colOff>235992</xdr:colOff>
      <xdr:row>12</xdr:row>
      <xdr:rowOff>400050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7145161" y="4253800"/>
          <a:ext cx="920381" cy="216600"/>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終点側坑口</a:t>
          </a:r>
          <a:endParaRPr kumimoji="1" lang="en-US" altLang="ja-JP" sz="1100">
            <a:solidFill>
              <a:sysClr val="windowText" lastClr="000000"/>
            </a:solidFill>
          </a:endParaRPr>
        </a:p>
      </xdr:txBody>
    </xdr:sp>
    <xdr:clientData/>
  </xdr:twoCellAnchor>
  <xdr:twoCellAnchor>
    <xdr:from>
      <xdr:col>2</xdr:col>
      <xdr:colOff>247650</xdr:colOff>
      <xdr:row>6</xdr:row>
      <xdr:rowOff>215900</xdr:rowOff>
    </xdr:from>
    <xdr:to>
      <xdr:col>21</xdr:col>
      <xdr:colOff>24130</xdr:colOff>
      <xdr:row>17</xdr:row>
      <xdr:rowOff>610448</xdr:rowOff>
    </xdr:to>
    <xdr:pic>
      <xdr:nvPicPr>
        <xdr:cNvPr id="9" name="図 8">
          <a:extLst>
            <a:ext uri="{FF2B5EF4-FFF2-40B4-BE49-F238E27FC236}">
              <a16:creationId xmlns:a16="http://schemas.microsoft.com/office/drawing/2014/main" id="{D35C578D-EF6E-4F68-BEA0-AC9FF44E02B1}"/>
            </a:ext>
          </a:extLst>
        </xdr:cNvPr>
        <xdr:cNvPicPr>
          <a:picLocks noChangeAspect="1"/>
        </xdr:cNvPicPr>
      </xdr:nvPicPr>
      <xdr:blipFill>
        <a:blip xmlns:r="http://schemas.openxmlformats.org/officeDocument/2006/relationships" r:embed="rId1"/>
        <a:stretch>
          <a:fillRect/>
        </a:stretch>
      </xdr:blipFill>
      <xdr:spPr>
        <a:xfrm>
          <a:off x="660400" y="1619250"/>
          <a:ext cx="5447030" cy="5284048"/>
        </a:xfrm>
        <a:prstGeom prst="rect">
          <a:avLst/>
        </a:prstGeom>
      </xdr:spPr>
    </xdr:pic>
    <xdr:clientData/>
  </xdr:twoCellAnchor>
  <xdr:twoCellAnchor>
    <xdr:from>
      <xdr:col>6</xdr:col>
      <xdr:colOff>41275</xdr:colOff>
      <xdr:row>10</xdr:row>
      <xdr:rowOff>4658</xdr:rowOff>
    </xdr:from>
    <xdr:to>
      <xdr:col>9</xdr:col>
      <xdr:colOff>214226</xdr:colOff>
      <xdr:row>10</xdr:row>
      <xdr:rowOff>173991</xdr:rowOff>
    </xdr:to>
    <xdr:sp macro="" textlink="">
      <xdr:nvSpPr>
        <xdr:cNvPr id="10" name="Text Box 5">
          <a:extLst>
            <a:ext uri="{FF2B5EF4-FFF2-40B4-BE49-F238E27FC236}">
              <a16:creationId xmlns:a16="http://schemas.microsoft.com/office/drawing/2014/main" id="{55DC94E7-512C-40E3-B061-52C07158A060}"/>
            </a:ext>
          </a:extLst>
        </xdr:cNvPr>
        <xdr:cNvSpPr txBox="1">
          <a:spLocks noChangeArrowheads="1"/>
        </xdr:cNvSpPr>
      </xdr:nvSpPr>
      <xdr:spPr bwMode="auto">
        <a:xfrm>
          <a:off x="1647825" y="3186008"/>
          <a:ext cx="1068301" cy="16933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noAutofit/>
        </a:bodyPr>
        <a:lstStyle/>
        <a:p>
          <a:pPr algn="ctr" rtl="0">
            <a:defRPr sz="1000"/>
          </a:pPr>
          <a:r>
            <a:rPr lang="ja-JP" altLang="en-US" sz="1000" b="1" i="0" u="none" strike="noStrike" baseline="0">
              <a:solidFill>
                <a:srgbClr val="FF0000"/>
              </a:solidFill>
              <a:latin typeface="ＭＳ ゴシック"/>
              <a:ea typeface="ＭＳ ゴシック"/>
            </a:rPr>
            <a:t>須川トンネル</a:t>
          </a:r>
        </a:p>
      </xdr:txBody>
    </xdr:sp>
    <xdr:clientData/>
  </xdr:twoCellAnchor>
  <xdr:twoCellAnchor>
    <xdr:from>
      <xdr:col>9</xdr:col>
      <xdr:colOff>208919</xdr:colOff>
      <xdr:row>10</xdr:row>
      <xdr:rowOff>165031</xdr:rowOff>
    </xdr:from>
    <xdr:to>
      <xdr:col>11</xdr:col>
      <xdr:colOff>219075</xdr:colOff>
      <xdr:row>12</xdr:row>
      <xdr:rowOff>138008</xdr:rowOff>
    </xdr:to>
    <xdr:sp macro="" textlink="">
      <xdr:nvSpPr>
        <xdr:cNvPr id="11" name="Line 8">
          <a:extLst>
            <a:ext uri="{FF2B5EF4-FFF2-40B4-BE49-F238E27FC236}">
              <a16:creationId xmlns:a16="http://schemas.microsoft.com/office/drawing/2014/main" id="{329CE5FE-C47B-43A7-B391-3082CB2C69B5}"/>
            </a:ext>
          </a:extLst>
        </xdr:cNvPr>
        <xdr:cNvSpPr>
          <a:spLocks noChangeShapeType="1"/>
        </xdr:cNvSpPr>
      </xdr:nvSpPr>
      <xdr:spPr bwMode="auto">
        <a:xfrm>
          <a:off x="2710819" y="3346381"/>
          <a:ext cx="607056" cy="861977"/>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50169</xdr:colOff>
      <xdr:row>10</xdr:row>
      <xdr:rowOff>173286</xdr:rowOff>
    </xdr:from>
    <xdr:to>
      <xdr:col>9</xdr:col>
      <xdr:colOff>224087</xdr:colOff>
      <xdr:row>10</xdr:row>
      <xdr:rowOff>173286</xdr:rowOff>
    </xdr:to>
    <xdr:sp macro="" textlink="">
      <xdr:nvSpPr>
        <xdr:cNvPr id="12" name="Line 6">
          <a:extLst>
            <a:ext uri="{FF2B5EF4-FFF2-40B4-BE49-F238E27FC236}">
              <a16:creationId xmlns:a16="http://schemas.microsoft.com/office/drawing/2014/main" id="{92DBC8C0-6299-4169-B85D-0020673F8FB1}"/>
            </a:ext>
          </a:extLst>
        </xdr:cNvPr>
        <xdr:cNvSpPr>
          <a:spLocks noChangeShapeType="1"/>
        </xdr:cNvSpPr>
      </xdr:nvSpPr>
      <xdr:spPr bwMode="auto">
        <a:xfrm>
          <a:off x="1656719" y="3354636"/>
          <a:ext cx="1069268" cy="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145194</xdr:colOff>
      <xdr:row>11</xdr:row>
      <xdr:rowOff>366082</xdr:rowOff>
    </xdr:from>
    <xdr:to>
      <xdr:col>12</xdr:col>
      <xdr:colOff>72895</xdr:colOff>
      <xdr:row>13</xdr:row>
      <xdr:rowOff>255637</xdr:rowOff>
    </xdr:to>
    <xdr:sp macro="" textlink="">
      <xdr:nvSpPr>
        <xdr:cNvPr id="13" name="楕円 12">
          <a:extLst>
            <a:ext uri="{FF2B5EF4-FFF2-40B4-BE49-F238E27FC236}">
              <a16:creationId xmlns:a16="http://schemas.microsoft.com/office/drawing/2014/main" id="{A13F8BDD-CFF9-44CB-9B5C-33FE53B6200E}"/>
            </a:ext>
          </a:extLst>
        </xdr:cNvPr>
        <xdr:cNvSpPr/>
      </xdr:nvSpPr>
      <xdr:spPr>
        <a:xfrm rot="2286336">
          <a:off x="3243994" y="3991932"/>
          <a:ext cx="226151" cy="77855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194511</xdr:colOff>
      <xdr:row>6</xdr:row>
      <xdr:rowOff>397778</xdr:rowOff>
    </xdr:from>
    <xdr:to>
      <xdr:col>32</xdr:col>
      <xdr:colOff>298007</xdr:colOff>
      <xdr:row>11</xdr:row>
      <xdr:rowOff>347557</xdr:rowOff>
    </xdr:to>
    <xdr:pic>
      <xdr:nvPicPr>
        <xdr:cNvPr id="14" name="図 13">
          <a:extLst>
            <a:ext uri="{FF2B5EF4-FFF2-40B4-BE49-F238E27FC236}">
              <a16:creationId xmlns:a16="http://schemas.microsoft.com/office/drawing/2014/main" id="{13969876-29FD-428B-B33B-53AD25C385D3}"/>
            </a:ext>
          </a:extLst>
        </xdr:cNvPr>
        <xdr:cNvPicPr>
          <a:picLocks noChangeAspect="1"/>
        </xdr:cNvPicPr>
      </xdr:nvPicPr>
      <xdr:blipFill>
        <a:blip xmlns:r="http://schemas.openxmlformats.org/officeDocument/2006/relationships" r:embed="rId2"/>
        <a:stretch>
          <a:fillRect/>
        </a:stretch>
      </xdr:blipFill>
      <xdr:spPr>
        <a:xfrm>
          <a:off x="6277811" y="1801128"/>
          <a:ext cx="3386446" cy="2172279"/>
        </a:xfrm>
        <a:prstGeom prst="rect">
          <a:avLst/>
        </a:prstGeom>
      </xdr:spPr>
    </xdr:pic>
    <xdr:clientData/>
  </xdr:twoCellAnchor>
  <xdr:twoCellAnchor>
    <xdr:from>
      <xdr:col>21</xdr:col>
      <xdr:colOff>173498</xdr:colOff>
      <xdr:row>13</xdr:row>
      <xdr:rowOff>32367</xdr:rowOff>
    </xdr:from>
    <xdr:to>
      <xdr:col>32</xdr:col>
      <xdr:colOff>261090</xdr:colOff>
      <xdr:row>17</xdr:row>
      <xdr:rowOff>421207</xdr:rowOff>
    </xdr:to>
    <xdr:pic>
      <xdr:nvPicPr>
        <xdr:cNvPr id="15" name="図 14">
          <a:extLst>
            <a:ext uri="{FF2B5EF4-FFF2-40B4-BE49-F238E27FC236}">
              <a16:creationId xmlns:a16="http://schemas.microsoft.com/office/drawing/2014/main" id="{D13B815F-93B1-43DD-863E-2DBB1848BB14}"/>
            </a:ext>
          </a:extLst>
        </xdr:cNvPr>
        <xdr:cNvPicPr>
          <a:picLocks noChangeAspect="1"/>
        </xdr:cNvPicPr>
      </xdr:nvPicPr>
      <xdr:blipFill>
        <a:blip xmlns:r="http://schemas.openxmlformats.org/officeDocument/2006/relationships" r:embed="rId3"/>
        <a:stretch>
          <a:fillRect/>
        </a:stretch>
      </xdr:blipFill>
      <xdr:spPr>
        <a:xfrm>
          <a:off x="6256798" y="4547217"/>
          <a:ext cx="3370542" cy="2166840"/>
        </a:xfrm>
        <a:prstGeom prst="rect">
          <a:avLst/>
        </a:prstGeom>
      </xdr:spPr>
    </xdr:pic>
    <xdr:clientData/>
  </xdr:twoCellAnchor>
  <xdr:twoCellAnchor>
    <xdr:from>
      <xdr:col>7</xdr:col>
      <xdr:colOff>133350</xdr:colOff>
      <xdr:row>24</xdr:row>
      <xdr:rowOff>25400</xdr:rowOff>
    </xdr:from>
    <xdr:to>
      <xdr:col>29</xdr:col>
      <xdr:colOff>272897</xdr:colOff>
      <xdr:row>33</xdr:row>
      <xdr:rowOff>384175</xdr:rowOff>
    </xdr:to>
    <xdr:pic>
      <xdr:nvPicPr>
        <xdr:cNvPr id="16" name="図 15">
          <a:extLst>
            <a:ext uri="{FF2B5EF4-FFF2-40B4-BE49-F238E27FC236}">
              <a16:creationId xmlns:a16="http://schemas.microsoft.com/office/drawing/2014/main" id="{6A0B3387-BC24-4E65-B9AA-71C1BBBDCAE2}"/>
            </a:ext>
          </a:extLst>
        </xdr:cNvPr>
        <xdr:cNvPicPr>
          <a:picLocks noChangeAspect="1"/>
        </xdr:cNvPicPr>
      </xdr:nvPicPr>
      <xdr:blipFill>
        <a:blip xmlns:r="http://schemas.openxmlformats.org/officeDocument/2006/relationships" r:embed="rId4"/>
        <a:stretch>
          <a:fillRect/>
        </a:stretch>
      </xdr:blipFill>
      <xdr:spPr>
        <a:xfrm>
          <a:off x="2038350" y="8775700"/>
          <a:ext cx="6705447" cy="43592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630170</xdr:colOff>
      <xdr:row>28</xdr:row>
      <xdr:rowOff>534114</xdr:rowOff>
    </xdr:to>
    <xdr:pic>
      <xdr:nvPicPr>
        <xdr:cNvPr id="4" name="固定図形">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xdr:from>
      <xdr:col>3</xdr:col>
      <xdr:colOff>293173</xdr:colOff>
      <xdr:row>11</xdr:row>
      <xdr:rowOff>59969</xdr:rowOff>
    </xdr:from>
    <xdr:to>
      <xdr:col>23</xdr:col>
      <xdr:colOff>244036</xdr:colOff>
      <xdr:row>27</xdr:row>
      <xdr:rowOff>210540</xdr:rowOff>
    </xdr:to>
    <xdr:pic>
      <xdr:nvPicPr>
        <xdr:cNvPr id="8" name="図 7">
          <a:extLst>
            <a:ext uri="{FF2B5EF4-FFF2-40B4-BE49-F238E27FC236}">
              <a16:creationId xmlns:a16="http://schemas.microsoft.com/office/drawing/2014/main" id="{F68DFE86-0B8B-B230-851D-DE32A7107AA8}"/>
            </a:ext>
          </a:extLst>
        </xdr:cNvPr>
        <xdr:cNvPicPr>
          <a:picLocks noChangeAspect="1"/>
        </xdr:cNvPicPr>
      </xdr:nvPicPr>
      <xdr:blipFill>
        <a:blip xmlns:r="http://schemas.openxmlformats.org/officeDocument/2006/relationships" r:embed="rId2"/>
        <a:stretch>
          <a:fillRect/>
        </a:stretch>
      </xdr:blipFill>
      <xdr:spPr>
        <a:xfrm>
          <a:off x="1331398" y="2431694"/>
          <a:ext cx="9218688" cy="45701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3" name="固定図形">
          <a:extLst>
            <a:ext uri="{FF2B5EF4-FFF2-40B4-BE49-F238E27FC236}">
              <a16:creationId xmlns:a16="http://schemas.microsoft.com/office/drawing/2014/main" id="{C00B788E-AC2C-4A41-A65B-BAD4A11ACEF1}"/>
            </a:ext>
          </a:extLst>
        </xdr:cNvPr>
        <xdr:cNvPicPr>
          <a:picLocks noChangeAspect="1"/>
        </xdr:cNvPicPr>
      </xdr:nvPicPr>
      <xdr:blipFill>
        <a:blip xmlns:r="http://schemas.openxmlformats.org/officeDocument/2006/relationships" r:embed="rId1"/>
        <a:stretch>
          <a:fillRect/>
        </a:stretch>
      </xdr:blipFill>
      <xdr:spPr>
        <a:xfrm>
          <a:off x="633846" y="15443778"/>
          <a:ext cx="3128144" cy="530996"/>
        </a:xfrm>
        <a:prstGeom prst="rect">
          <a:avLst/>
        </a:prstGeom>
      </xdr:spPr>
    </xdr:pic>
    <xdr:clientData/>
  </xdr:twoCellAnchor>
  <xdr:twoCellAnchor>
    <xdr:from>
      <xdr:col>3</xdr:col>
      <xdr:colOff>289046</xdr:colOff>
      <xdr:row>11</xdr:row>
      <xdr:rowOff>44730</xdr:rowOff>
    </xdr:from>
    <xdr:to>
      <xdr:col>23</xdr:col>
      <xdr:colOff>246259</xdr:colOff>
      <xdr:row>27</xdr:row>
      <xdr:rowOff>195301</xdr:rowOff>
    </xdr:to>
    <xdr:pic>
      <xdr:nvPicPr>
        <xdr:cNvPr id="8" name="図 7">
          <a:extLst>
            <a:ext uri="{FF2B5EF4-FFF2-40B4-BE49-F238E27FC236}">
              <a16:creationId xmlns:a16="http://schemas.microsoft.com/office/drawing/2014/main" id="{04FE26A6-C943-45BF-9F53-27DEB48906CC}"/>
            </a:ext>
          </a:extLst>
        </xdr:cNvPr>
        <xdr:cNvPicPr>
          <a:picLocks noChangeAspect="1"/>
        </xdr:cNvPicPr>
      </xdr:nvPicPr>
      <xdr:blipFill>
        <a:blip xmlns:r="http://schemas.openxmlformats.org/officeDocument/2006/relationships" r:embed="rId2"/>
        <a:stretch>
          <a:fillRect/>
        </a:stretch>
      </xdr:blipFill>
      <xdr:spPr>
        <a:xfrm>
          <a:off x="1343146" y="10846080"/>
          <a:ext cx="9399663" cy="451937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4" name="固定図形">
          <a:extLst>
            <a:ext uri="{FF2B5EF4-FFF2-40B4-BE49-F238E27FC236}">
              <a16:creationId xmlns:a16="http://schemas.microsoft.com/office/drawing/2014/main" id="{73F6E27E-FAC3-4B1F-ADCF-741E5D9A17E1}"/>
            </a:ext>
          </a:extLst>
        </xdr:cNvPr>
        <xdr:cNvPicPr>
          <a:picLocks noChangeAspect="1"/>
        </xdr:cNvPicPr>
      </xdr:nvPicPr>
      <xdr:blipFill>
        <a:blip xmlns:r="http://schemas.openxmlformats.org/officeDocument/2006/relationships" r:embed="rId1"/>
        <a:stretch>
          <a:fillRect/>
        </a:stretch>
      </xdr:blipFill>
      <xdr:spPr>
        <a:xfrm>
          <a:off x="633846" y="23844828"/>
          <a:ext cx="3128144" cy="530996"/>
        </a:xfrm>
        <a:prstGeom prst="rect">
          <a:avLst/>
        </a:prstGeom>
      </xdr:spPr>
    </xdr:pic>
    <xdr:clientData/>
  </xdr:twoCellAnchor>
  <xdr:twoCellAnchor>
    <xdr:from>
      <xdr:col>3</xdr:col>
      <xdr:colOff>286037</xdr:colOff>
      <xdr:row>11</xdr:row>
      <xdr:rowOff>56160</xdr:rowOff>
    </xdr:from>
    <xdr:to>
      <xdr:col>23</xdr:col>
      <xdr:colOff>249267</xdr:colOff>
      <xdr:row>27</xdr:row>
      <xdr:rowOff>225781</xdr:rowOff>
    </xdr:to>
    <xdr:pic>
      <xdr:nvPicPr>
        <xdr:cNvPr id="9" name="図 8">
          <a:extLst>
            <a:ext uri="{FF2B5EF4-FFF2-40B4-BE49-F238E27FC236}">
              <a16:creationId xmlns:a16="http://schemas.microsoft.com/office/drawing/2014/main" id="{389DB7C0-C964-41B9-A29C-F620DE966D48}"/>
            </a:ext>
          </a:extLst>
        </xdr:cNvPr>
        <xdr:cNvPicPr>
          <a:picLocks noChangeAspect="1"/>
        </xdr:cNvPicPr>
      </xdr:nvPicPr>
      <xdr:blipFill>
        <a:blip xmlns:r="http://schemas.openxmlformats.org/officeDocument/2006/relationships" r:embed="rId2"/>
        <a:stretch>
          <a:fillRect/>
        </a:stretch>
      </xdr:blipFill>
      <xdr:spPr>
        <a:xfrm>
          <a:off x="1340137" y="19258560"/>
          <a:ext cx="9405680" cy="453842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5" name="固定図形">
          <a:extLst>
            <a:ext uri="{FF2B5EF4-FFF2-40B4-BE49-F238E27FC236}">
              <a16:creationId xmlns:a16="http://schemas.microsoft.com/office/drawing/2014/main" id="{55055E05-DAEE-45D2-9493-7ED2747DEC73}"/>
            </a:ext>
          </a:extLst>
        </xdr:cNvPr>
        <xdr:cNvPicPr>
          <a:picLocks noChangeAspect="1"/>
        </xdr:cNvPicPr>
      </xdr:nvPicPr>
      <xdr:blipFill>
        <a:blip xmlns:r="http://schemas.openxmlformats.org/officeDocument/2006/relationships" r:embed="rId1"/>
        <a:stretch>
          <a:fillRect/>
        </a:stretch>
      </xdr:blipFill>
      <xdr:spPr>
        <a:xfrm>
          <a:off x="633846" y="32245878"/>
          <a:ext cx="3128144" cy="530996"/>
        </a:xfrm>
        <a:prstGeom prst="rect">
          <a:avLst/>
        </a:prstGeom>
      </xdr:spPr>
    </xdr:pic>
    <xdr:clientData/>
  </xdr:twoCellAnchor>
  <xdr:twoCellAnchor>
    <xdr:from>
      <xdr:col>3</xdr:col>
      <xdr:colOff>286037</xdr:colOff>
      <xdr:row>11</xdr:row>
      <xdr:rowOff>63778</xdr:rowOff>
    </xdr:from>
    <xdr:to>
      <xdr:col>23</xdr:col>
      <xdr:colOff>249267</xdr:colOff>
      <xdr:row>27</xdr:row>
      <xdr:rowOff>218159</xdr:rowOff>
    </xdr:to>
    <xdr:pic>
      <xdr:nvPicPr>
        <xdr:cNvPr id="10" name="図 9">
          <a:extLst>
            <a:ext uri="{FF2B5EF4-FFF2-40B4-BE49-F238E27FC236}">
              <a16:creationId xmlns:a16="http://schemas.microsoft.com/office/drawing/2014/main" id="{B2865F49-9977-4D15-B56F-201EA961219F}"/>
            </a:ext>
          </a:extLst>
        </xdr:cNvPr>
        <xdr:cNvPicPr>
          <a:picLocks noChangeAspect="1"/>
        </xdr:cNvPicPr>
      </xdr:nvPicPr>
      <xdr:blipFill>
        <a:blip xmlns:r="http://schemas.openxmlformats.org/officeDocument/2006/relationships" r:embed="rId2"/>
        <a:stretch>
          <a:fillRect/>
        </a:stretch>
      </xdr:blipFill>
      <xdr:spPr>
        <a:xfrm>
          <a:off x="1340137" y="27667228"/>
          <a:ext cx="9405680" cy="452318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6" name="固定図形">
          <a:extLst>
            <a:ext uri="{FF2B5EF4-FFF2-40B4-BE49-F238E27FC236}">
              <a16:creationId xmlns:a16="http://schemas.microsoft.com/office/drawing/2014/main" id="{D309BCD9-652C-41AF-A08B-6CB2014CF0B2}"/>
            </a:ext>
          </a:extLst>
        </xdr:cNvPr>
        <xdr:cNvPicPr>
          <a:picLocks noChangeAspect="1"/>
        </xdr:cNvPicPr>
      </xdr:nvPicPr>
      <xdr:blipFill>
        <a:blip xmlns:r="http://schemas.openxmlformats.org/officeDocument/2006/relationships" r:embed="rId1"/>
        <a:stretch>
          <a:fillRect/>
        </a:stretch>
      </xdr:blipFill>
      <xdr:spPr>
        <a:xfrm>
          <a:off x="633846" y="40646928"/>
          <a:ext cx="3128144" cy="530996"/>
        </a:xfrm>
        <a:prstGeom prst="rect">
          <a:avLst/>
        </a:prstGeom>
      </xdr:spPr>
    </xdr:pic>
    <xdr:clientData/>
  </xdr:twoCellAnchor>
  <xdr:twoCellAnchor>
    <xdr:from>
      <xdr:col>10</xdr:col>
      <xdr:colOff>364337</xdr:colOff>
      <xdr:row>11</xdr:row>
      <xdr:rowOff>68542</xdr:rowOff>
    </xdr:from>
    <xdr:to>
      <xdr:col>16</xdr:col>
      <xdr:colOff>239547</xdr:colOff>
      <xdr:row>27</xdr:row>
      <xdr:rowOff>211493</xdr:rowOff>
    </xdr:to>
    <xdr:pic>
      <xdr:nvPicPr>
        <xdr:cNvPr id="11" name="図 10">
          <a:extLst>
            <a:ext uri="{FF2B5EF4-FFF2-40B4-BE49-F238E27FC236}">
              <a16:creationId xmlns:a16="http://schemas.microsoft.com/office/drawing/2014/main" id="{D032F3AA-06C4-458F-A303-B0A943A542E0}"/>
            </a:ext>
          </a:extLst>
        </xdr:cNvPr>
        <xdr:cNvPicPr>
          <a:picLocks noChangeAspect="1"/>
        </xdr:cNvPicPr>
      </xdr:nvPicPr>
      <xdr:blipFill>
        <a:blip xmlns:r="http://schemas.openxmlformats.org/officeDocument/2006/relationships" r:embed="rId2"/>
        <a:stretch>
          <a:fillRect/>
        </a:stretch>
      </xdr:blipFill>
      <xdr:spPr>
        <a:xfrm>
          <a:off x="4688687" y="36073042"/>
          <a:ext cx="2713660" cy="451175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240665</xdr:colOff>
      <xdr:row>4</xdr:row>
      <xdr:rowOff>59690</xdr:rowOff>
    </xdr:from>
    <xdr:to>
      <xdr:col>11</xdr:col>
      <xdr:colOff>369130</xdr:colOff>
      <xdr:row>11</xdr:row>
      <xdr:rowOff>254000</xdr:rowOff>
    </xdr:to>
    <xdr:pic>
      <xdr:nvPicPr>
        <xdr:cNvPr id="3" name="図 2">
          <a:extLst>
            <a:ext uri="{FF2B5EF4-FFF2-40B4-BE49-F238E27FC236}">
              <a16:creationId xmlns:a16="http://schemas.microsoft.com/office/drawing/2014/main" id="{B3F43857-3996-EA58-59E9-21A9556222EC}"/>
            </a:ext>
          </a:extLst>
        </xdr:cNvPr>
        <xdr:cNvPicPr>
          <a:picLocks noChangeAspect="1"/>
        </xdr:cNvPicPr>
      </xdr:nvPicPr>
      <xdr:blipFill>
        <a:blip xmlns:r="http://schemas.openxmlformats.org/officeDocument/2006/relationships" r:embed="rId1"/>
        <a:stretch>
          <a:fillRect/>
        </a:stretch>
      </xdr:blipFill>
      <xdr:spPr>
        <a:xfrm>
          <a:off x="2488565" y="1145540"/>
          <a:ext cx="3728915" cy="24612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5</xdr:col>
      <xdr:colOff>244475</xdr:colOff>
      <xdr:row>4</xdr:row>
      <xdr:rowOff>59690</xdr:rowOff>
    </xdr:from>
    <xdr:to>
      <xdr:col>11</xdr:col>
      <xdr:colOff>358927</xdr:colOff>
      <xdr:row>11</xdr:row>
      <xdr:rowOff>269240</xdr:rowOff>
    </xdr:to>
    <xdr:pic>
      <xdr:nvPicPr>
        <xdr:cNvPr id="3" name="図 2">
          <a:extLst>
            <a:ext uri="{FF2B5EF4-FFF2-40B4-BE49-F238E27FC236}">
              <a16:creationId xmlns:a16="http://schemas.microsoft.com/office/drawing/2014/main" id="{0ACCE3A3-9AB7-4CB4-A901-6A707AA09DC7}"/>
            </a:ext>
          </a:extLst>
        </xdr:cNvPr>
        <xdr:cNvPicPr>
          <a:picLocks noChangeAspect="1"/>
        </xdr:cNvPicPr>
      </xdr:nvPicPr>
      <xdr:blipFill>
        <a:blip xmlns:r="http://schemas.openxmlformats.org/officeDocument/2006/relationships" r:embed="rId1"/>
        <a:stretch>
          <a:fillRect/>
        </a:stretch>
      </xdr:blipFill>
      <xdr:spPr>
        <a:xfrm>
          <a:off x="2517775" y="10321290"/>
          <a:ext cx="3810152" cy="2476500"/>
        </a:xfrm>
        <a:prstGeom prst="rect">
          <a:avLst/>
        </a:prstGeom>
      </xdr:spPr>
    </xdr:pic>
    <xdr:clientData/>
  </xdr:twoCellAnchor>
  <xdr:twoCellAnchor>
    <xdr:from>
      <xdr:col>16</xdr:col>
      <xdr:colOff>244475</xdr:colOff>
      <xdr:row>4</xdr:row>
      <xdr:rowOff>59690</xdr:rowOff>
    </xdr:from>
    <xdr:to>
      <xdr:col>22</xdr:col>
      <xdr:colOff>358163</xdr:colOff>
      <xdr:row>11</xdr:row>
      <xdr:rowOff>269240</xdr:rowOff>
    </xdr:to>
    <xdr:pic>
      <xdr:nvPicPr>
        <xdr:cNvPr id="4" name="図 3">
          <a:extLst>
            <a:ext uri="{FF2B5EF4-FFF2-40B4-BE49-F238E27FC236}">
              <a16:creationId xmlns:a16="http://schemas.microsoft.com/office/drawing/2014/main" id="{1C2AD2A8-91FD-4F7D-B60A-F56D1F77F524}"/>
            </a:ext>
          </a:extLst>
        </xdr:cNvPr>
        <xdr:cNvPicPr>
          <a:picLocks noChangeAspect="1"/>
        </xdr:cNvPicPr>
      </xdr:nvPicPr>
      <xdr:blipFill>
        <a:blip xmlns:r="http://schemas.openxmlformats.org/officeDocument/2006/relationships" r:embed="rId2"/>
        <a:stretch>
          <a:fillRect/>
        </a:stretch>
      </xdr:blipFill>
      <xdr:spPr>
        <a:xfrm>
          <a:off x="8975725" y="10321290"/>
          <a:ext cx="3809388" cy="24765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244475</xdr:colOff>
      <xdr:row>4</xdr:row>
      <xdr:rowOff>59689</xdr:rowOff>
    </xdr:from>
    <xdr:to>
      <xdr:col>11</xdr:col>
      <xdr:colOff>355687</xdr:colOff>
      <xdr:row>11</xdr:row>
      <xdr:rowOff>269239</xdr:rowOff>
    </xdr:to>
    <xdr:pic>
      <xdr:nvPicPr>
        <xdr:cNvPr id="5" name="図 4">
          <a:extLst>
            <a:ext uri="{FF2B5EF4-FFF2-40B4-BE49-F238E27FC236}">
              <a16:creationId xmlns:a16="http://schemas.microsoft.com/office/drawing/2014/main" id="{6B7E4A3A-890D-4463-807A-4524196A9107}"/>
            </a:ext>
          </a:extLst>
        </xdr:cNvPr>
        <xdr:cNvPicPr>
          <a:picLocks noChangeAspect="1"/>
        </xdr:cNvPicPr>
      </xdr:nvPicPr>
      <xdr:blipFill>
        <a:blip xmlns:r="http://schemas.openxmlformats.org/officeDocument/2006/relationships" r:embed="rId1"/>
        <a:stretch>
          <a:fillRect/>
        </a:stretch>
      </xdr:blipFill>
      <xdr:spPr>
        <a:xfrm>
          <a:off x="2517775" y="19516089"/>
          <a:ext cx="3806912" cy="2476500"/>
        </a:xfrm>
        <a:prstGeom prst="rect">
          <a:avLst/>
        </a:prstGeom>
      </xdr:spPr>
    </xdr:pic>
    <xdr:clientData/>
  </xdr:twoCellAnchor>
  <xdr:twoCellAnchor>
    <xdr:from>
      <xdr:col>16</xdr:col>
      <xdr:colOff>244475</xdr:colOff>
      <xdr:row>4</xdr:row>
      <xdr:rowOff>59689</xdr:rowOff>
    </xdr:from>
    <xdr:to>
      <xdr:col>22</xdr:col>
      <xdr:colOff>354961</xdr:colOff>
      <xdr:row>11</xdr:row>
      <xdr:rowOff>269239</xdr:rowOff>
    </xdr:to>
    <xdr:pic>
      <xdr:nvPicPr>
        <xdr:cNvPr id="6" name="図 5">
          <a:extLst>
            <a:ext uri="{FF2B5EF4-FFF2-40B4-BE49-F238E27FC236}">
              <a16:creationId xmlns:a16="http://schemas.microsoft.com/office/drawing/2014/main" id="{67F3B332-1483-4199-9C82-4C0ED7437188}"/>
            </a:ext>
          </a:extLst>
        </xdr:cNvPr>
        <xdr:cNvPicPr>
          <a:picLocks noChangeAspect="1"/>
        </xdr:cNvPicPr>
      </xdr:nvPicPr>
      <xdr:blipFill>
        <a:blip xmlns:r="http://schemas.openxmlformats.org/officeDocument/2006/relationships" r:embed="rId2"/>
        <a:stretch>
          <a:fillRect/>
        </a:stretch>
      </xdr:blipFill>
      <xdr:spPr>
        <a:xfrm>
          <a:off x="8975725" y="19516089"/>
          <a:ext cx="3806186" cy="24765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5</xdr:col>
      <xdr:colOff>244475</xdr:colOff>
      <xdr:row>4</xdr:row>
      <xdr:rowOff>69215</xdr:rowOff>
    </xdr:from>
    <xdr:to>
      <xdr:col>11</xdr:col>
      <xdr:colOff>353410</xdr:colOff>
      <xdr:row>11</xdr:row>
      <xdr:rowOff>278765</xdr:rowOff>
    </xdr:to>
    <xdr:pic>
      <xdr:nvPicPr>
        <xdr:cNvPr id="7" name="図 6">
          <a:extLst>
            <a:ext uri="{FF2B5EF4-FFF2-40B4-BE49-F238E27FC236}">
              <a16:creationId xmlns:a16="http://schemas.microsoft.com/office/drawing/2014/main" id="{74A4CF09-EB90-44B6-8B0D-A96EAD9448F7}"/>
            </a:ext>
          </a:extLst>
        </xdr:cNvPr>
        <xdr:cNvPicPr>
          <a:picLocks noChangeAspect="1"/>
        </xdr:cNvPicPr>
      </xdr:nvPicPr>
      <xdr:blipFill>
        <a:blip xmlns:r="http://schemas.openxmlformats.org/officeDocument/2006/relationships" r:embed="rId1"/>
        <a:stretch>
          <a:fillRect/>
        </a:stretch>
      </xdr:blipFill>
      <xdr:spPr>
        <a:xfrm>
          <a:off x="2517775" y="28720415"/>
          <a:ext cx="3804635" cy="2476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xdr:col>
      <xdr:colOff>244475</xdr:colOff>
      <xdr:row>4</xdr:row>
      <xdr:rowOff>67311</xdr:rowOff>
    </xdr:from>
    <xdr:to>
      <xdr:col>11</xdr:col>
      <xdr:colOff>353529</xdr:colOff>
      <xdr:row>11</xdr:row>
      <xdr:rowOff>259716</xdr:rowOff>
    </xdr:to>
    <xdr:pic>
      <xdr:nvPicPr>
        <xdr:cNvPr id="8" name="図 7">
          <a:extLst>
            <a:ext uri="{FF2B5EF4-FFF2-40B4-BE49-F238E27FC236}">
              <a16:creationId xmlns:a16="http://schemas.microsoft.com/office/drawing/2014/main" id="{BDFB475D-0D06-4AF7-B43C-E6F85D4898EB}"/>
            </a:ext>
          </a:extLst>
        </xdr:cNvPr>
        <xdr:cNvPicPr>
          <a:picLocks noChangeAspect="1"/>
        </xdr:cNvPicPr>
      </xdr:nvPicPr>
      <xdr:blipFill>
        <a:blip xmlns:r="http://schemas.openxmlformats.org/officeDocument/2006/relationships" r:embed="rId1"/>
        <a:stretch>
          <a:fillRect/>
        </a:stretch>
      </xdr:blipFill>
      <xdr:spPr>
        <a:xfrm>
          <a:off x="2517775" y="37913311"/>
          <a:ext cx="3804754" cy="2459355"/>
        </a:xfrm>
        <a:prstGeom prst="rect">
          <a:avLst/>
        </a:prstGeom>
      </xdr:spPr>
    </xdr:pic>
    <xdr:clientData/>
  </xdr:twoCellAnchor>
  <xdr:twoCellAnchor>
    <xdr:from>
      <xdr:col>16</xdr:col>
      <xdr:colOff>244475</xdr:colOff>
      <xdr:row>4</xdr:row>
      <xdr:rowOff>67311</xdr:rowOff>
    </xdr:from>
    <xdr:to>
      <xdr:col>22</xdr:col>
      <xdr:colOff>362896</xdr:colOff>
      <xdr:row>11</xdr:row>
      <xdr:rowOff>259716</xdr:rowOff>
    </xdr:to>
    <xdr:pic>
      <xdr:nvPicPr>
        <xdr:cNvPr id="9" name="図 8">
          <a:extLst>
            <a:ext uri="{FF2B5EF4-FFF2-40B4-BE49-F238E27FC236}">
              <a16:creationId xmlns:a16="http://schemas.microsoft.com/office/drawing/2014/main" id="{15C93C05-AB57-4565-97B5-5D98F6CBFEE8}"/>
            </a:ext>
          </a:extLst>
        </xdr:cNvPr>
        <xdr:cNvPicPr>
          <a:picLocks noChangeAspect="1"/>
        </xdr:cNvPicPr>
      </xdr:nvPicPr>
      <xdr:blipFill>
        <a:blip xmlns:r="http://schemas.openxmlformats.org/officeDocument/2006/relationships" r:embed="rId2"/>
        <a:stretch>
          <a:fillRect/>
        </a:stretch>
      </xdr:blipFill>
      <xdr:spPr>
        <a:xfrm>
          <a:off x="8975725" y="37913311"/>
          <a:ext cx="3814121" cy="245935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5</xdr:col>
      <xdr:colOff>248285</xdr:colOff>
      <xdr:row>4</xdr:row>
      <xdr:rowOff>97791</xdr:rowOff>
    </xdr:from>
    <xdr:to>
      <xdr:col>11</xdr:col>
      <xdr:colOff>344588</xdr:colOff>
      <xdr:row>11</xdr:row>
      <xdr:rowOff>307341</xdr:rowOff>
    </xdr:to>
    <xdr:pic>
      <xdr:nvPicPr>
        <xdr:cNvPr id="10" name="図 9">
          <a:extLst>
            <a:ext uri="{FF2B5EF4-FFF2-40B4-BE49-F238E27FC236}">
              <a16:creationId xmlns:a16="http://schemas.microsoft.com/office/drawing/2014/main" id="{3B4AC1E2-BE86-42DD-80A7-8A5DD3D42DF5}"/>
            </a:ext>
          </a:extLst>
        </xdr:cNvPr>
        <xdr:cNvPicPr>
          <a:picLocks noChangeAspect="1"/>
        </xdr:cNvPicPr>
      </xdr:nvPicPr>
      <xdr:blipFill>
        <a:blip xmlns:r="http://schemas.openxmlformats.org/officeDocument/2006/relationships" r:embed="rId1"/>
        <a:stretch>
          <a:fillRect/>
        </a:stretch>
      </xdr:blipFill>
      <xdr:spPr>
        <a:xfrm>
          <a:off x="2521585" y="47138591"/>
          <a:ext cx="3792003" cy="2476500"/>
        </a:xfrm>
        <a:prstGeom prst="rect">
          <a:avLst/>
        </a:prstGeom>
      </xdr:spPr>
    </xdr:pic>
    <xdr:clientData/>
  </xdr:twoCellAnchor>
  <xdr:twoCellAnchor>
    <xdr:from>
      <xdr:col>16</xdr:col>
      <xdr:colOff>248285</xdr:colOff>
      <xdr:row>4</xdr:row>
      <xdr:rowOff>97791</xdr:rowOff>
    </xdr:from>
    <xdr:to>
      <xdr:col>22</xdr:col>
      <xdr:colOff>361069</xdr:colOff>
      <xdr:row>11</xdr:row>
      <xdr:rowOff>307341</xdr:rowOff>
    </xdr:to>
    <xdr:pic>
      <xdr:nvPicPr>
        <xdr:cNvPr id="11" name="図 10">
          <a:extLst>
            <a:ext uri="{FF2B5EF4-FFF2-40B4-BE49-F238E27FC236}">
              <a16:creationId xmlns:a16="http://schemas.microsoft.com/office/drawing/2014/main" id="{F94388AF-6A8A-4A07-94E0-3B82F7431436}"/>
            </a:ext>
          </a:extLst>
        </xdr:cNvPr>
        <xdr:cNvPicPr>
          <a:picLocks noChangeAspect="1"/>
        </xdr:cNvPicPr>
      </xdr:nvPicPr>
      <xdr:blipFill>
        <a:blip xmlns:r="http://schemas.openxmlformats.org/officeDocument/2006/relationships" r:embed="rId2"/>
        <a:stretch>
          <a:fillRect/>
        </a:stretch>
      </xdr:blipFill>
      <xdr:spPr>
        <a:xfrm>
          <a:off x="8979535" y="47138591"/>
          <a:ext cx="3808484" cy="2476500"/>
        </a:xfrm>
        <a:prstGeom prst="rect">
          <a:avLst/>
        </a:prstGeom>
      </xdr:spPr>
    </xdr:pic>
    <xdr:clientData/>
  </xdr:twoCellAnchor>
  <xdr:twoCellAnchor>
    <xdr:from>
      <xdr:col>5</xdr:col>
      <xdr:colOff>244475</xdr:colOff>
      <xdr:row>15</xdr:row>
      <xdr:rowOff>46354</xdr:rowOff>
    </xdr:from>
    <xdr:to>
      <xdr:col>11</xdr:col>
      <xdr:colOff>359863</xdr:colOff>
      <xdr:row>22</xdr:row>
      <xdr:rowOff>267334</xdr:rowOff>
    </xdr:to>
    <xdr:pic>
      <xdr:nvPicPr>
        <xdr:cNvPr id="12" name="図 11">
          <a:extLst>
            <a:ext uri="{FF2B5EF4-FFF2-40B4-BE49-F238E27FC236}">
              <a16:creationId xmlns:a16="http://schemas.microsoft.com/office/drawing/2014/main" id="{5191614A-2633-4949-AB51-3F4E8597C769}"/>
            </a:ext>
          </a:extLst>
        </xdr:cNvPr>
        <xdr:cNvPicPr>
          <a:picLocks noChangeAspect="1"/>
        </xdr:cNvPicPr>
      </xdr:nvPicPr>
      <xdr:blipFill>
        <a:blip xmlns:r="http://schemas.openxmlformats.org/officeDocument/2006/relationships" r:embed="rId3"/>
        <a:stretch>
          <a:fillRect/>
        </a:stretch>
      </xdr:blipFill>
      <xdr:spPr>
        <a:xfrm>
          <a:off x="2517775" y="50827304"/>
          <a:ext cx="3811088" cy="2487930"/>
        </a:xfrm>
        <a:prstGeom prst="rect">
          <a:avLst/>
        </a:prstGeom>
      </xdr:spPr>
    </xdr:pic>
    <xdr:clientData/>
  </xdr:twoCellAnchor>
  <xdr:twoCellAnchor>
    <xdr:from>
      <xdr:col>16</xdr:col>
      <xdr:colOff>244475</xdr:colOff>
      <xdr:row>15</xdr:row>
      <xdr:rowOff>46354</xdr:rowOff>
    </xdr:from>
    <xdr:to>
      <xdr:col>22</xdr:col>
      <xdr:colOff>367942</xdr:colOff>
      <xdr:row>22</xdr:row>
      <xdr:rowOff>267334</xdr:rowOff>
    </xdr:to>
    <xdr:pic>
      <xdr:nvPicPr>
        <xdr:cNvPr id="13" name="図 12">
          <a:extLst>
            <a:ext uri="{FF2B5EF4-FFF2-40B4-BE49-F238E27FC236}">
              <a16:creationId xmlns:a16="http://schemas.microsoft.com/office/drawing/2014/main" id="{9BDB5431-7214-4FB3-9CA1-1DE32287B54E}"/>
            </a:ext>
          </a:extLst>
        </xdr:cNvPr>
        <xdr:cNvPicPr>
          <a:picLocks noChangeAspect="1"/>
        </xdr:cNvPicPr>
      </xdr:nvPicPr>
      <xdr:blipFill>
        <a:blip xmlns:r="http://schemas.openxmlformats.org/officeDocument/2006/relationships" r:embed="rId4"/>
        <a:stretch>
          <a:fillRect/>
        </a:stretch>
      </xdr:blipFill>
      <xdr:spPr>
        <a:xfrm>
          <a:off x="8975725" y="50827304"/>
          <a:ext cx="3819167" cy="248793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xdr:col>
      <xdr:colOff>244475</xdr:colOff>
      <xdr:row>4</xdr:row>
      <xdr:rowOff>93979</xdr:rowOff>
    </xdr:from>
    <xdr:to>
      <xdr:col>11</xdr:col>
      <xdr:colOff>350552</xdr:colOff>
      <xdr:row>11</xdr:row>
      <xdr:rowOff>294004</xdr:rowOff>
    </xdr:to>
    <xdr:pic>
      <xdr:nvPicPr>
        <xdr:cNvPr id="14" name="図 13">
          <a:extLst>
            <a:ext uri="{FF2B5EF4-FFF2-40B4-BE49-F238E27FC236}">
              <a16:creationId xmlns:a16="http://schemas.microsoft.com/office/drawing/2014/main" id="{3EF27C06-3E7F-44F0-B589-265FE45EBE24}"/>
            </a:ext>
          </a:extLst>
        </xdr:cNvPr>
        <xdr:cNvPicPr>
          <a:picLocks noChangeAspect="1"/>
        </xdr:cNvPicPr>
      </xdr:nvPicPr>
      <xdr:blipFill>
        <a:blip xmlns:r="http://schemas.openxmlformats.org/officeDocument/2006/relationships" r:embed="rId1"/>
        <a:stretch>
          <a:fillRect/>
        </a:stretch>
      </xdr:blipFill>
      <xdr:spPr>
        <a:xfrm>
          <a:off x="2517775" y="56329579"/>
          <a:ext cx="3801777" cy="2466975"/>
        </a:xfrm>
        <a:prstGeom prst="rect">
          <a:avLst/>
        </a:prstGeom>
      </xdr:spPr>
    </xdr:pic>
    <xdr:clientData/>
  </xdr:twoCellAnchor>
  <xdr:twoCellAnchor>
    <xdr:from>
      <xdr:col>16</xdr:col>
      <xdr:colOff>244475</xdr:colOff>
      <xdr:row>4</xdr:row>
      <xdr:rowOff>93979</xdr:rowOff>
    </xdr:from>
    <xdr:to>
      <xdr:col>22</xdr:col>
      <xdr:colOff>356113</xdr:colOff>
      <xdr:row>11</xdr:row>
      <xdr:rowOff>294004</xdr:rowOff>
    </xdr:to>
    <xdr:pic>
      <xdr:nvPicPr>
        <xdr:cNvPr id="15" name="図 14">
          <a:extLst>
            <a:ext uri="{FF2B5EF4-FFF2-40B4-BE49-F238E27FC236}">
              <a16:creationId xmlns:a16="http://schemas.microsoft.com/office/drawing/2014/main" id="{246BD0E0-EA57-465C-93F3-E0405367DD53}"/>
            </a:ext>
          </a:extLst>
        </xdr:cNvPr>
        <xdr:cNvPicPr>
          <a:picLocks noChangeAspect="1"/>
        </xdr:cNvPicPr>
      </xdr:nvPicPr>
      <xdr:blipFill>
        <a:blip xmlns:r="http://schemas.openxmlformats.org/officeDocument/2006/relationships" r:embed="rId2"/>
        <a:stretch>
          <a:fillRect/>
        </a:stretch>
      </xdr:blipFill>
      <xdr:spPr>
        <a:xfrm>
          <a:off x="8975725" y="56329579"/>
          <a:ext cx="3807338" cy="2466975"/>
        </a:xfrm>
        <a:prstGeom prst="rect">
          <a:avLst/>
        </a:prstGeom>
      </xdr:spPr>
    </xdr:pic>
    <xdr:clientData/>
  </xdr:twoCellAnchor>
  <xdr:twoCellAnchor>
    <xdr:from>
      <xdr:col>5</xdr:col>
      <xdr:colOff>244475</xdr:colOff>
      <xdr:row>15</xdr:row>
      <xdr:rowOff>50165</xdr:rowOff>
    </xdr:from>
    <xdr:to>
      <xdr:col>11</xdr:col>
      <xdr:colOff>353986</xdr:colOff>
      <xdr:row>22</xdr:row>
      <xdr:rowOff>269240</xdr:rowOff>
    </xdr:to>
    <xdr:pic>
      <xdr:nvPicPr>
        <xdr:cNvPr id="16" name="図 15">
          <a:extLst>
            <a:ext uri="{FF2B5EF4-FFF2-40B4-BE49-F238E27FC236}">
              <a16:creationId xmlns:a16="http://schemas.microsoft.com/office/drawing/2014/main" id="{2CF0813A-BAE6-4028-9FB2-A347CC24C728}"/>
            </a:ext>
          </a:extLst>
        </xdr:cNvPr>
        <xdr:cNvPicPr>
          <a:picLocks noChangeAspect="1"/>
        </xdr:cNvPicPr>
      </xdr:nvPicPr>
      <xdr:blipFill>
        <a:blip xmlns:r="http://schemas.openxmlformats.org/officeDocument/2006/relationships" r:embed="rId3"/>
        <a:stretch>
          <a:fillRect/>
        </a:stretch>
      </xdr:blipFill>
      <xdr:spPr>
        <a:xfrm>
          <a:off x="2517775" y="60025915"/>
          <a:ext cx="3805211" cy="2486025"/>
        </a:xfrm>
        <a:prstGeom prst="rect">
          <a:avLst/>
        </a:prstGeom>
      </xdr:spPr>
    </xdr:pic>
    <xdr:clientData/>
  </xdr:twoCellAnchor>
  <xdr:twoCellAnchor>
    <xdr:from>
      <xdr:col>16</xdr:col>
      <xdr:colOff>244475</xdr:colOff>
      <xdr:row>15</xdr:row>
      <xdr:rowOff>50165</xdr:rowOff>
    </xdr:from>
    <xdr:to>
      <xdr:col>22</xdr:col>
      <xdr:colOff>363351</xdr:colOff>
      <xdr:row>22</xdr:row>
      <xdr:rowOff>269240</xdr:rowOff>
    </xdr:to>
    <xdr:pic>
      <xdr:nvPicPr>
        <xdr:cNvPr id="17" name="図 16">
          <a:extLst>
            <a:ext uri="{FF2B5EF4-FFF2-40B4-BE49-F238E27FC236}">
              <a16:creationId xmlns:a16="http://schemas.microsoft.com/office/drawing/2014/main" id="{E68E619C-A6CE-46FC-A74D-BFF63983D8CB}"/>
            </a:ext>
          </a:extLst>
        </xdr:cNvPr>
        <xdr:cNvPicPr>
          <a:picLocks noChangeAspect="1"/>
        </xdr:cNvPicPr>
      </xdr:nvPicPr>
      <xdr:blipFill>
        <a:blip xmlns:r="http://schemas.openxmlformats.org/officeDocument/2006/relationships" r:embed="rId4"/>
        <a:stretch>
          <a:fillRect/>
        </a:stretch>
      </xdr:blipFill>
      <xdr:spPr>
        <a:xfrm>
          <a:off x="8975725" y="60025915"/>
          <a:ext cx="3814576" cy="248602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5</xdr:col>
      <xdr:colOff>244475</xdr:colOff>
      <xdr:row>4</xdr:row>
      <xdr:rowOff>65407</xdr:rowOff>
    </xdr:from>
    <xdr:to>
      <xdr:col>11</xdr:col>
      <xdr:colOff>353410</xdr:colOff>
      <xdr:row>11</xdr:row>
      <xdr:rowOff>274957</xdr:rowOff>
    </xdr:to>
    <xdr:pic>
      <xdr:nvPicPr>
        <xdr:cNvPr id="18" name="図 17">
          <a:extLst>
            <a:ext uri="{FF2B5EF4-FFF2-40B4-BE49-F238E27FC236}">
              <a16:creationId xmlns:a16="http://schemas.microsoft.com/office/drawing/2014/main" id="{C404B78D-4213-46BB-A308-166571A7F071}"/>
            </a:ext>
          </a:extLst>
        </xdr:cNvPr>
        <xdr:cNvPicPr>
          <a:picLocks noChangeAspect="1"/>
        </xdr:cNvPicPr>
      </xdr:nvPicPr>
      <xdr:blipFill>
        <a:blip xmlns:r="http://schemas.openxmlformats.org/officeDocument/2006/relationships" r:embed="rId1"/>
        <a:stretch>
          <a:fillRect/>
        </a:stretch>
      </xdr:blipFill>
      <xdr:spPr>
        <a:xfrm>
          <a:off x="2517775" y="65495807"/>
          <a:ext cx="3804635" cy="2476500"/>
        </a:xfrm>
        <a:prstGeom prst="rect">
          <a:avLst/>
        </a:prstGeom>
      </xdr:spPr>
    </xdr:pic>
    <xdr:clientData/>
  </xdr:twoCellAnchor>
  <xdr:twoCellAnchor>
    <xdr:from>
      <xdr:col>16</xdr:col>
      <xdr:colOff>244475</xdr:colOff>
      <xdr:row>4</xdr:row>
      <xdr:rowOff>65407</xdr:rowOff>
    </xdr:from>
    <xdr:to>
      <xdr:col>22</xdr:col>
      <xdr:colOff>362773</xdr:colOff>
      <xdr:row>11</xdr:row>
      <xdr:rowOff>274957</xdr:rowOff>
    </xdr:to>
    <xdr:pic>
      <xdr:nvPicPr>
        <xdr:cNvPr id="19" name="図 18">
          <a:extLst>
            <a:ext uri="{FF2B5EF4-FFF2-40B4-BE49-F238E27FC236}">
              <a16:creationId xmlns:a16="http://schemas.microsoft.com/office/drawing/2014/main" id="{06BBC45A-5B73-4C44-B10A-35F26D180D05}"/>
            </a:ext>
          </a:extLst>
        </xdr:cNvPr>
        <xdr:cNvPicPr>
          <a:picLocks noChangeAspect="1"/>
        </xdr:cNvPicPr>
      </xdr:nvPicPr>
      <xdr:blipFill>
        <a:blip xmlns:r="http://schemas.openxmlformats.org/officeDocument/2006/relationships" r:embed="rId2"/>
        <a:stretch>
          <a:fillRect/>
        </a:stretch>
      </xdr:blipFill>
      <xdr:spPr>
        <a:xfrm>
          <a:off x="8975725" y="65495807"/>
          <a:ext cx="3813998" cy="24765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5</xdr:col>
      <xdr:colOff>244475</xdr:colOff>
      <xdr:row>4</xdr:row>
      <xdr:rowOff>88265</xdr:rowOff>
    </xdr:from>
    <xdr:to>
      <xdr:col>11</xdr:col>
      <xdr:colOff>353529</xdr:colOff>
      <xdr:row>11</xdr:row>
      <xdr:rowOff>297815</xdr:rowOff>
    </xdr:to>
    <xdr:pic>
      <xdr:nvPicPr>
        <xdr:cNvPr id="20" name="図 19">
          <a:extLst>
            <a:ext uri="{FF2B5EF4-FFF2-40B4-BE49-F238E27FC236}">
              <a16:creationId xmlns:a16="http://schemas.microsoft.com/office/drawing/2014/main" id="{A8259BEF-A7C4-4E34-8C24-8B068DF4A300}"/>
            </a:ext>
          </a:extLst>
        </xdr:cNvPr>
        <xdr:cNvPicPr>
          <a:picLocks noChangeAspect="1"/>
        </xdr:cNvPicPr>
      </xdr:nvPicPr>
      <xdr:blipFill>
        <a:blip xmlns:r="http://schemas.openxmlformats.org/officeDocument/2006/relationships" r:embed="rId1"/>
        <a:stretch>
          <a:fillRect/>
        </a:stretch>
      </xdr:blipFill>
      <xdr:spPr>
        <a:xfrm>
          <a:off x="2517775" y="74713465"/>
          <a:ext cx="3804754" cy="2476500"/>
        </a:xfrm>
        <a:prstGeom prst="rect">
          <a:avLst/>
        </a:prstGeom>
      </xdr:spPr>
    </xdr:pic>
    <xdr:clientData/>
  </xdr:twoCellAnchor>
  <xdr:twoCellAnchor>
    <xdr:from>
      <xdr:col>16</xdr:col>
      <xdr:colOff>244475</xdr:colOff>
      <xdr:row>4</xdr:row>
      <xdr:rowOff>88265</xdr:rowOff>
    </xdr:from>
    <xdr:to>
      <xdr:col>22</xdr:col>
      <xdr:colOff>362896</xdr:colOff>
      <xdr:row>11</xdr:row>
      <xdr:rowOff>297815</xdr:rowOff>
    </xdr:to>
    <xdr:pic>
      <xdr:nvPicPr>
        <xdr:cNvPr id="21" name="図 20">
          <a:extLst>
            <a:ext uri="{FF2B5EF4-FFF2-40B4-BE49-F238E27FC236}">
              <a16:creationId xmlns:a16="http://schemas.microsoft.com/office/drawing/2014/main" id="{F3644A65-C185-4FB8-AF4D-18E7F5572502}"/>
            </a:ext>
          </a:extLst>
        </xdr:cNvPr>
        <xdr:cNvPicPr>
          <a:picLocks noChangeAspect="1"/>
        </xdr:cNvPicPr>
      </xdr:nvPicPr>
      <xdr:blipFill>
        <a:blip xmlns:r="http://schemas.openxmlformats.org/officeDocument/2006/relationships" r:embed="rId2"/>
        <a:stretch>
          <a:fillRect/>
        </a:stretch>
      </xdr:blipFill>
      <xdr:spPr>
        <a:xfrm>
          <a:off x="8975725" y="74713465"/>
          <a:ext cx="3814121" cy="2476500"/>
        </a:xfrm>
        <a:prstGeom prst="rect">
          <a:avLst/>
        </a:prstGeom>
      </xdr:spPr>
    </xdr:pic>
    <xdr:clientData/>
  </xdr:twoCellAnchor>
  <xdr:twoCellAnchor>
    <xdr:from>
      <xdr:col>5</xdr:col>
      <xdr:colOff>244475</xdr:colOff>
      <xdr:row>15</xdr:row>
      <xdr:rowOff>46356</xdr:rowOff>
    </xdr:from>
    <xdr:to>
      <xdr:col>11</xdr:col>
      <xdr:colOff>353986</xdr:colOff>
      <xdr:row>22</xdr:row>
      <xdr:rowOff>259716</xdr:rowOff>
    </xdr:to>
    <xdr:pic>
      <xdr:nvPicPr>
        <xdr:cNvPr id="22" name="図 21">
          <a:extLst>
            <a:ext uri="{FF2B5EF4-FFF2-40B4-BE49-F238E27FC236}">
              <a16:creationId xmlns:a16="http://schemas.microsoft.com/office/drawing/2014/main" id="{CD6B9674-E9BF-4FC6-B6E3-88A9206101AB}"/>
            </a:ext>
          </a:extLst>
        </xdr:cNvPr>
        <xdr:cNvPicPr>
          <a:picLocks noChangeAspect="1"/>
        </xdr:cNvPicPr>
      </xdr:nvPicPr>
      <xdr:blipFill>
        <a:blip xmlns:r="http://schemas.openxmlformats.org/officeDocument/2006/relationships" r:embed="rId3"/>
        <a:stretch>
          <a:fillRect/>
        </a:stretch>
      </xdr:blipFill>
      <xdr:spPr>
        <a:xfrm>
          <a:off x="2517775" y="78411706"/>
          <a:ext cx="3805211" cy="2480310"/>
        </a:xfrm>
        <a:prstGeom prst="rect">
          <a:avLst/>
        </a:prstGeom>
      </xdr:spPr>
    </xdr:pic>
    <xdr:clientData/>
  </xdr:twoCellAnchor>
  <xdr:twoCellAnchor>
    <xdr:from>
      <xdr:col>16</xdr:col>
      <xdr:colOff>244475</xdr:colOff>
      <xdr:row>15</xdr:row>
      <xdr:rowOff>46356</xdr:rowOff>
    </xdr:from>
    <xdr:to>
      <xdr:col>22</xdr:col>
      <xdr:colOff>363351</xdr:colOff>
      <xdr:row>22</xdr:row>
      <xdr:rowOff>259716</xdr:rowOff>
    </xdr:to>
    <xdr:pic>
      <xdr:nvPicPr>
        <xdr:cNvPr id="23" name="図 22">
          <a:extLst>
            <a:ext uri="{FF2B5EF4-FFF2-40B4-BE49-F238E27FC236}">
              <a16:creationId xmlns:a16="http://schemas.microsoft.com/office/drawing/2014/main" id="{51A4B658-7CF4-46D3-A67B-AEB9950A4479}"/>
            </a:ext>
          </a:extLst>
        </xdr:cNvPr>
        <xdr:cNvPicPr>
          <a:picLocks noChangeAspect="1"/>
        </xdr:cNvPicPr>
      </xdr:nvPicPr>
      <xdr:blipFill>
        <a:blip xmlns:r="http://schemas.openxmlformats.org/officeDocument/2006/relationships" r:embed="rId4"/>
        <a:stretch>
          <a:fillRect/>
        </a:stretch>
      </xdr:blipFill>
      <xdr:spPr>
        <a:xfrm>
          <a:off x="8975725" y="78411706"/>
          <a:ext cx="3814576" cy="248031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5</xdr:col>
      <xdr:colOff>244475</xdr:colOff>
      <xdr:row>4</xdr:row>
      <xdr:rowOff>76833</xdr:rowOff>
    </xdr:from>
    <xdr:to>
      <xdr:col>11</xdr:col>
      <xdr:colOff>355687</xdr:colOff>
      <xdr:row>11</xdr:row>
      <xdr:rowOff>286383</xdr:rowOff>
    </xdr:to>
    <xdr:pic>
      <xdr:nvPicPr>
        <xdr:cNvPr id="24" name="図 23">
          <a:extLst>
            <a:ext uri="{FF2B5EF4-FFF2-40B4-BE49-F238E27FC236}">
              <a16:creationId xmlns:a16="http://schemas.microsoft.com/office/drawing/2014/main" id="{0037A664-C2E5-4771-916A-40D0C7F679D3}"/>
            </a:ext>
          </a:extLst>
        </xdr:cNvPr>
        <xdr:cNvPicPr>
          <a:picLocks noChangeAspect="1"/>
        </xdr:cNvPicPr>
      </xdr:nvPicPr>
      <xdr:blipFill>
        <a:blip xmlns:r="http://schemas.openxmlformats.org/officeDocument/2006/relationships" r:embed="rId1"/>
        <a:stretch>
          <a:fillRect/>
        </a:stretch>
      </xdr:blipFill>
      <xdr:spPr>
        <a:xfrm>
          <a:off x="2517775" y="83896833"/>
          <a:ext cx="3806912" cy="2476500"/>
        </a:xfrm>
        <a:prstGeom prst="rect">
          <a:avLst/>
        </a:prstGeom>
      </xdr:spPr>
    </xdr:pic>
    <xdr:clientData/>
  </xdr:twoCellAnchor>
  <xdr:twoCellAnchor>
    <xdr:from>
      <xdr:col>16</xdr:col>
      <xdr:colOff>244475</xdr:colOff>
      <xdr:row>4</xdr:row>
      <xdr:rowOff>76833</xdr:rowOff>
    </xdr:from>
    <xdr:to>
      <xdr:col>22</xdr:col>
      <xdr:colOff>368855</xdr:colOff>
      <xdr:row>11</xdr:row>
      <xdr:rowOff>286383</xdr:rowOff>
    </xdr:to>
    <xdr:pic>
      <xdr:nvPicPr>
        <xdr:cNvPr id="25" name="図 24">
          <a:extLst>
            <a:ext uri="{FF2B5EF4-FFF2-40B4-BE49-F238E27FC236}">
              <a16:creationId xmlns:a16="http://schemas.microsoft.com/office/drawing/2014/main" id="{694F2EB2-10D8-4101-90DD-3259BBD20761}"/>
            </a:ext>
          </a:extLst>
        </xdr:cNvPr>
        <xdr:cNvPicPr>
          <a:picLocks noChangeAspect="1"/>
        </xdr:cNvPicPr>
      </xdr:nvPicPr>
      <xdr:blipFill>
        <a:blip xmlns:r="http://schemas.openxmlformats.org/officeDocument/2006/relationships" r:embed="rId2"/>
        <a:stretch>
          <a:fillRect/>
        </a:stretch>
      </xdr:blipFill>
      <xdr:spPr>
        <a:xfrm>
          <a:off x="8975725" y="83896833"/>
          <a:ext cx="3820080" cy="24765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5</xdr:col>
      <xdr:colOff>244475</xdr:colOff>
      <xdr:row>4</xdr:row>
      <xdr:rowOff>46356</xdr:rowOff>
    </xdr:from>
    <xdr:to>
      <xdr:col>11</xdr:col>
      <xdr:colOff>362149</xdr:colOff>
      <xdr:row>11</xdr:row>
      <xdr:rowOff>269241</xdr:rowOff>
    </xdr:to>
    <xdr:pic>
      <xdr:nvPicPr>
        <xdr:cNvPr id="26" name="図 25">
          <a:extLst>
            <a:ext uri="{FF2B5EF4-FFF2-40B4-BE49-F238E27FC236}">
              <a16:creationId xmlns:a16="http://schemas.microsoft.com/office/drawing/2014/main" id="{E6E59B28-27B4-431D-A3E1-C9A7208AFEB7}"/>
            </a:ext>
          </a:extLst>
        </xdr:cNvPr>
        <xdr:cNvPicPr>
          <a:picLocks noChangeAspect="1"/>
        </xdr:cNvPicPr>
      </xdr:nvPicPr>
      <xdr:blipFill>
        <a:blip xmlns:r="http://schemas.openxmlformats.org/officeDocument/2006/relationships" r:embed="rId1"/>
        <a:stretch>
          <a:fillRect/>
        </a:stretch>
      </xdr:blipFill>
      <xdr:spPr>
        <a:xfrm>
          <a:off x="2517775" y="93061156"/>
          <a:ext cx="3813374" cy="2489835"/>
        </a:xfrm>
        <a:prstGeom prst="rect">
          <a:avLst/>
        </a:prstGeom>
      </xdr:spPr>
    </xdr:pic>
    <xdr:clientData/>
  </xdr:twoCellAnchor>
  <xdr:twoCellAnchor>
    <xdr:from>
      <xdr:col>16</xdr:col>
      <xdr:colOff>244475</xdr:colOff>
      <xdr:row>4</xdr:row>
      <xdr:rowOff>46356</xdr:rowOff>
    </xdr:from>
    <xdr:to>
      <xdr:col>22</xdr:col>
      <xdr:colOff>377221</xdr:colOff>
      <xdr:row>11</xdr:row>
      <xdr:rowOff>269241</xdr:rowOff>
    </xdr:to>
    <xdr:pic>
      <xdr:nvPicPr>
        <xdr:cNvPr id="27" name="図 26">
          <a:extLst>
            <a:ext uri="{FF2B5EF4-FFF2-40B4-BE49-F238E27FC236}">
              <a16:creationId xmlns:a16="http://schemas.microsoft.com/office/drawing/2014/main" id="{B90E53D2-E4ED-4611-8532-C26FED4C789C}"/>
            </a:ext>
          </a:extLst>
        </xdr:cNvPr>
        <xdr:cNvPicPr>
          <a:picLocks noChangeAspect="1"/>
        </xdr:cNvPicPr>
      </xdr:nvPicPr>
      <xdr:blipFill>
        <a:blip xmlns:r="http://schemas.openxmlformats.org/officeDocument/2006/relationships" r:embed="rId2"/>
        <a:stretch>
          <a:fillRect/>
        </a:stretch>
      </xdr:blipFill>
      <xdr:spPr>
        <a:xfrm>
          <a:off x="8975725" y="93061156"/>
          <a:ext cx="3828446" cy="248983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5</xdr:col>
      <xdr:colOff>244475</xdr:colOff>
      <xdr:row>4</xdr:row>
      <xdr:rowOff>78739</xdr:rowOff>
    </xdr:from>
    <xdr:to>
      <xdr:col>11</xdr:col>
      <xdr:colOff>356080</xdr:colOff>
      <xdr:row>11</xdr:row>
      <xdr:rowOff>274954</xdr:rowOff>
    </xdr:to>
    <xdr:pic>
      <xdr:nvPicPr>
        <xdr:cNvPr id="28" name="図 27">
          <a:extLst>
            <a:ext uri="{FF2B5EF4-FFF2-40B4-BE49-F238E27FC236}">
              <a16:creationId xmlns:a16="http://schemas.microsoft.com/office/drawing/2014/main" id="{275D960B-D55B-4126-B744-C0CF926B4B5A}"/>
            </a:ext>
          </a:extLst>
        </xdr:cNvPr>
        <xdr:cNvPicPr>
          <a:picLocks noChangeAspect="1"/>
        </xdr:cNvPicPr>
      </xdr:nvPicPr>
      <xdr:blipFill>
        <a:blip xmlns:r="http://schemas.openxmlformats.org/officeDocument/2006/relationships" r:embed="rId1"/>
        <a:stretch>
          <a:fillRect/>
        </a:stretch>
      </xdr:blipFill>
      <xdr:spPr>
        <a:xfrm>
          <a:off x="2517775" y="102288339"/>
          <a:ext cx="3807305" cy="2463165"/>
        </a:xfrm>
        <a:prstGeom prst="rect">
          <a:avLst/>
        </a:prstGeom>
      </xdr:spPr>
    </xdr:pic>
    <xdr:clientData/>
  </xdr:twoCellAnchor>
  <xdr:twoCellAnchor>
    <xdr:from>
      <xdr:col>16</xdr:col>
      <xdr:colOff>244475</xdr:colOff>
      <xdr:row>4</xdr:row>
      <xdr:rowOff>78739</xdr:rowOff>
    </xdr:from>
    <xdr:to>
      <xdr:col>22</xdr:col>
      <xdr:colOff>344502</xdr:colOff>
      <xdr:row>11</xdr:row>
      <xdr:rowOff>274954</xdr:rowOff>
    </xdr:to>
    <xdr:pic>
      <xdr:nvPicPr>
        <xdr:cNvPr id="29" name="図 28">
          <a:extLst>
            <a:ext uri="{FF2B5EF4-FFF2-40B4-BE49-F238E27FC236}">
              <a16:creationId xmlns:a16="http://schemas.microsoft.com/office/drawing/2014/main" id="{E8BD9E25-C556-4925-BA20-33DA2126CFE1}"/>
            </a:ext>
          </a:extLst>
        </xdr:cNvPr>
        <xdr:cNvPicPr>
          <a:picLocks noChangeAspect="1"/>
        </xdr:cNvPicPr>
      </xdr:nvPicPr>
      <xdr:blipFill>
        <a:blip xmlns:r="http://schemas.openxmlformats.org/officeDocument/2006/relationships" r:embed="rId2"/>
        <a:stretch>
          <a:fillRect/>
        </a:stretch>
      </xdr:blipFill>
      <xdr:spPr>
        <a:xfrm>
          <a:off x="8975725" y="102288339"/>
          <a:ext cx="3795727" cy="246316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5</xdr:col>
      <xdr:colOff>244475</xdr:colOff>
      <xdr:row>4</xdr:row>
      <xdr:rowOff>88267</xdr:rowOff>
    </xdr:from>
    <xdr:to>
      <xdr:col>11</xdr:col>
      <xdr:colOff>356111</xdr:colOff>
      <xdr:row>11</xdr:row>
      <xdr:rowOff>297817</xdr:rowOff>
    </xdr:to>
    <xdr:pic>
      <xdr:nvPicPr>
        <xdr:cNvPr id="30" name="図 29">
          <a:extLst>
            <a:ext uri="{FF2B5EF4-FFF2-40B4-BE49-F238E27FC236}">
              <a16:creationId xmlns:a16="http://schemas.microsoft.com/office/drawing/2014/main" id="{63385282-8C5B-4711-9763-098637FB58FB}"/>
            </a:ext>
          </a:extLst>
        </xdr:cNvPr>
        <xdr:cNvPicPr>
          <a:picLocks noChangeAspect="1"/>
        </xdr:cNvPicPr>
      </xdr:nvPicPr>
      <xdr:blipFill>
        <a:blip xmlns:r="http://schemas.openxmlformats.org/officeDocument/2006/relationships" r:embed="rId1"/>
        <a:stretch>
          <a:fillRect/>
        </a:stretch>
      </xdr:blipFill>
      <xdr:spPr>
        <a:xfrm>
          <a:off x="2517775" y="111492667"/>
          <a:ext cx="3807336" cy="2476500"/>
        </a:xfrm>
        <a:prstGeom prst="rect">
          <a:avLst/>
        </a:prstGeom>
      </xdr:spPr>
    </xdr:pic>
    <xdr:clientData/>
  </xdr:twoCellAnchor>
  <xdr:twoCellAnchor>
    <xdr:from>
      <xdr:col>16</xdr:col>
      <xdr:colOff>244475</xdr:colOff>
      <xdr:row>4</xdr:row>
      <xdr:rowOff>88267</xdr:rowOff>
    </xdr:from>
    <xdr:to>
      <xdr:col>22</xdr:col>
      <xdr:colOff>354053</xdr:colOff>
      <xdr:row>11</xdr:row>
      <xdr:rowOff>297817</xdr:rowOff>
    </xdr:to>
    <xdr:pic>
      <xdr:nvPicPr>
        <xdr:cNvPr id="31" name="図 30">
          <a:extLst>
            <a:ext uri="{FF2B5EF4-FFF2-40B4-BE49-F238E27FC236}">
              <a16:creationId xmlns:a16="http://schemas.microsoft.com/office/drawing/2014/main" id="{7F28174B-2903-4258-BBCE-48513BEE1034}"/>
            </a:ext>
          </a:extLst>
        </xdr:cNvPr>
        <xdr:cNvPicPr>
          <a:picLocks noChangeAspect="1"/>
        </xdr:cNvPicPr>
      </xdr:nvPicPr>
      <xdr:blipFill>
        <a:blip xmlns:r="http://schemas.openxmlformats.org/officeDocument/2006/relationships" r:embed="rId2"/>
        <a:stretch>
          <a:fillRect/>
        </a:stretch>
      </xdr:blipFill>
      <xdr:spPr>
        <a:xfrm>
          <a:off x="8975725" y="111492667"/>
          <a:ext cx="3805278" cy="2476500"/>
        </a:xfrm>
        <a:prstGeom prst="rect">
          <a:avLst/>
        </a:prstGeom>
      </xdr:spPr>
    </xdr:pic>
    <xdr:clientData/>
  </xdr:twoCellAnchor>
  <xdr:twoCellAnchor>
    <xdr:from>
      <xdr:col>5</xdr:col>
      <xdr:colOff>244475</xdr:colOff>
      <xdr:row>15</xdr:row>
      <xdr:rowOff>40638</xdr:rowOff>
    </xdr:from>
    <xdr:to>
      <xdr:col>11</xdr:col>
      <xdr:colOff>353986</xdr:colOff>
      <xdr:row>22</xdr:row>
      <xdr:rowOff>259713</xdr:rowOff>
    </xdr:to>
    <xdr:pic>
      <xdr:nvPicPr>
        <xdr:cNvPr id="32" name="図 31">
          <a:extLst>
            <a:ext uri="{FF2B5EF4-FFF2-40B4-BE49-F238E27FC236}">
              <a16:creationId xmlns:a16="http://schemas.microsoft.com/office/drawing/2014/main" id="{23620D54-52F4-4C61-8D47-5B4E8959862C}"/>
            </a:ext>
          </a:extLst>
        </xdr:cNvPr>
        <xdr:cNvPicPr>
          <a:picLocks noChangeAspect="1"/>
        </xdr:cNvPicPr>
      </xdr:nvPicPr>
      <xdr:blipFill>
        <a:blip xmlns:r="http://schemas.openxmlformats.org/officeDocument/2006/relationships" r:embed="rId3"/>
        <a:stretch>
          <a:fillRect/>
        </a:stretch>
      </xdr:blipFill>
      <xdr:spPr>
        <a:xfrm>
          <a:off x="2517775" y="115185188"/>
          <a:ext cx="3805211" cy="248602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5</xdr:col>
      <xdr:colOff>244475</xdr:colOff>
      <xdr:row>4</xdr:row>
      <xdr:rowOff>78740</xdr:rowOff>
    </xdr:from>
    <xdr:to>
      <xdr:col>11</xdr:col>
      <xdr:colOff>353529</xdr:colOff>
      <xdr:row>11</xdr:row>
      <xdr:rowOff>297815</xdr:rowOff>
    </xdr:to>
    <xdr:pic>
      <xdr:nvPicPr>
        <xdr:cNvPr id="33" name="図 32">
          <a:extLst>
            <a:ext uri="{FF2B5EF4-FFF2-40B4-BE49-F238E27FC236}">
              <a16:creationId xmlns:a16="http://schemas.microsoft.com/office/drawing/2014/main" id="{EC34287C-DB66-41EE-A43F-E9D09D6AC90B}"/>
            </a:ext>
          </a:extLst>
        </xdr:cNvPr>
        <xdr:cNvPicPr>
          <a:picLocks noChangeAspect="1"/>
        </xdr:cNvPicPr>
      </xdr:nvPicPr>
      <xdr:blipFill>
        <a:blip xmlns:r="http://schemas.openxmlformats.org/officeDocument/2006/relationships" r:embed="rId1"/>
        <a:stretch>
          <a:fillRect/>
        </a:stretch>
      </xdr:blipFill>
      <xdr:spPr>
        <a:xfrm>
          <a:off x="2517775" y="120677940"/>
          <a:ext cx="3804754" cy="2486025"/>
        </a:xfrm>
        <a:prstGeom prst="rect">
          <a:avLst/>
        </a:prstGeom>
      </xdr:spPr>
    </xdr:pic>
    <xdr:clientData/>
  </xdr:twoCellAnchor>
  <xdr:twoCellAnchor>
    <xdr:from>
      <xdr:col>16</xdr:col>
      <xdr:colOff>244475</xdr:colOff>
      <xdr:row>4</xdr:row>
      <xdr:rowOff>78740</xdr:rowOff>
    </xdr:from>
    <xdr:to>
      <xdr:col>22</xdr:col>
      <xdr:colOff>362896</xdr:colOff>
      <xdr:row>11</xdr:row>
      <xdr:rowOff>297815</xdr:rowOff>
    </xdr:to>
    <xdr:pic>
      <xdr:nvPicPr>
        <xdr:cNvPr id="34" name="図 33">
          <a:extLst>
            <a:ext uri="{FF2B5EF4-FFF2-40B4-BE49-F238E27FC236}">
              <a16:creationId xmlns:a16="http://schemas.microsoft.com/office/drawing/2014/main" id="{1CB683BD-1A8A-45C0-BC9B-C55F75A5DF70}"/>
            </a:ext>
          </a:extLst>
        </xdr:cNvPr>
        <xdr:cNvPicPr>
          <a:picLocks noChangeAspect="1"/>
        </xdr:cNvPicPr>
      </xdr:nvPicPr>
      <xdr:blipFill>
        <a:blip xmlns:r="http://schemas.openxmlformats.org/officeDocument/2006/relationships" r:embed="rId2"/>
        <a:stretch>
          <a:fillRect/>
        </a:stretch>
      </xdr:blipFill>
      <xdr:spPr>
        <a:xfrm>
          <a:off x="8975725" y="120677940"/>
          <a:ext cx="3814121" cy="2486025"/>
        </a:xfrm>
        <a:prstGeom prst="rect">
          <a:avLst/>
        </a:prstGeom>
      </xdr:spPr>
    </xdr:pic>
    <xdr:clientData/>
  </xdr:twoCellAnchor>
  <xdr:twoCellAnchor>
    <xdr:from>
      <xdr:col>5</xdr:col>
      <xdr:colOff>244475</xdr:colOff>
      <xdr:row>15</xdr:row>
      <xdr:rowOff>36825</xdr:rowOff>
    </xdr:from>
    <xdr:to>
      <xdr:col>11</xdr:col>
      <xdr:colOff>359785</xdr:colOff>
      <xdr:row>22</xdr:row>
      <xdr:rowOff>250185</xdr:rowOff>
    </xdr:to>
    <xdr:pic>
      <xdr:nvPicPr>
        <xdr:cNvPr id="35" name="図 34">
          <a:extLst>
            <a:ext uri="{FF2B5EF4-FFF2-40B4-BE49-F238E27FC236}">
              <a16:creationId xmlns:a16="http://schemas.microsoft.com/office/drawing/2014/main" id="{D4B861C6-5EC7-4D9C-8370-20DBE6B30244}"/>
            </a:ext>
          </a:extLst>
        </xdr:cNvPr>
        <xdr:cNvPicPr>
          <a:picLocks noChangeAspect="1"/>
        </xdr:cNvPicPr>
      </xdr:nvPicPr>
      <xdr:blipFill>
        <a:blip xmlns:r="http://schemas.openxmlformats.org/officeDocument/2006/relationships" r:embed="rId3"/>
        <a:stretch>
          <a:fillRect/>
        </a:stretch>
      </xdr:blipFill>
      <xdr:spPr>
        <a:xfrm>
          <a:off x="2517775" y="124376175"/>
          <a:ext cx="3811010" cy="248031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5</xdr:col>
      <xdr:colOff>244475</xdr:colOff>
      <xdr:row>4</xdr:row>
      <xdr:rowOff>86358</xdr:rowOff>
    </xdr:from>
    <xdr:to>
      <xdr:col>11</xdr:col>
      <xdr:colOff>355687</xdr:colOff>
      <xdr:row>11</xdr:row>
      <xdr:rowOff>295908</xdr:rowOff>
    </xdr:to>
    <xdr:pic>
      <xdr:nvPicPr>
        <xdr:cNvPr id="36" name="図 35">
          <a:extLst>
            <a:ext uri="{FF2B5EF4-FFF2-40B4-BE49-F238E27FC236}">
              <a16:creationId xmlns:a16="http://schemas.microsoft.com/office/drawing/2014/main" id="{B3377BBD-DD5D-4A48-B4C7-3B8DE1F18C90}"/>
            </a:ext>
          </a:extLst>
        </xdr:cNvPr>
        <xdr:cNvPicPr>
          <a:picLocks noChangeAspect="1"/>
        </xdr:cNvPicPr>
      </xdr:nvPicPr>
      <xdr:blipFill>
        <a:blip xmlns:r="http://schemas.openxmlformats.org/officeDocument/2006/relationships" r:embed="rId1"/>
        <a:stretch>
          <a:fillRect/>
        </a:stretch>
      </xdr:blipFill>
      <xdr:spPr>
        <a:xfrm>
          <a:off x="2517775" y="129880358"/>
          <a:ext cx="3806912" cy="2476500"/>
        </a:xfrm>
        <a:prstGeom prst="rect">
          <a:avLst/>
        </a:prstGeom>
      </xdr:spPr>
    </xdr:pic>
    <xdr:clientData/>
  </xdr:twoCellAnchor>
  <xdr:twoCellAnchor>
    <xdr:from>
      <xdr:col>16</xdr:col>
      <xdr:colOff>244475</xdr:colOff>
      <xdr:row>4</xdr:row>
      <xdr:rowOff>86358</xdr:rowOff>
    </xdr:from>
    <xdr:to>
      <xdr:col>22</xdr:col>
      <xdr:colOff>368855</xdr:colOff>
      <xdr:row>11</xdr:row>
      <xdr:rowOff>295908</xdr:rowOff>
    </xdr:to>
    <xdr:pic>
      <xdr:nvPicPr>
        <xdr:cNvPr id="37" name="図 36">
          <a:extLst>
            <a:ext uri="{FF2B5EF4-FFF2-40B4-BE49-F238E27FC236}">
              <a16:creationId xmlns:a16="http://schemas.microsoft.com/office/drawing/2014/main" id="{09692561-1FCE-4276-B9BD-344C25DB618D}"/>
            </a:ext>
          </a:extLst>
        </xdr:cNvPr>
        <xdr:cNvPicPr>
          <a:picLocks noChangeAspect="1"/>
        </xdr:cNvPicPr>
      </xdr:nvPicPr>
      <xdr:blipFill>
        <a:blip xmlns:r="http://schemas.openxmlformats.org/officeDocument/2006/relationships" r:embed="rId2"/>
        <a:stretch>
          <a:fillRect/>
        </a:stretch>
      </xdr:blipFill>
      <xdr:spPr>
        <a:xfrm>
          <a:off x="8975725" y="129880358"/>
          <a:ext cx="3820080" cy="2476500"/>
        </a:xfrm>
        <a:prstGeom prst="rect">
          <a:avLst/>
        </a:prstGeom>
      </xdr:spPr>
    </xdr:pic>
    <xdr:clientData/>
  </xdr:twoCellAnchor>
  <xdr:twoCellAnchor>
    <xdr:from>
      <xdr:col>5</xdr:col>
      <xdr:colOff>244475</xdr:colOff>
      <xdr:row>15</xdr:row>
      <xdr:rowOff>40645</xdr:rowOff>
    </xdr:from>
    <xdr:to>
      <xdr:col>11</xdr:col>
      <xdr:colOff>353933</xdr:colOff>
      <xdr:row>22</xdr:row>
      <xdr:rowOff>257815</xdr:rowOff>
    </xdr:to>
    <xdr:pic>
      <xdr:nvPicPr>
        <xdr:cNvPr id="38" name="図 37">
          <a:extLst>
            <a:ext uri="{FF2B5EF4-FFF2-40B4-BE49-F238E27FC236}">
              <a16:creationId xmlns:a16="http://schemas.microsoft.com/office/drawing/2014/main" id="{D8369241-A0E5-4F4D-8494-583525AC61E7}"/>
            </a:ext>
          </a:extLst>
        </xdr:cNvPr>
        <xdr:cNvPicPr>
          <a:picLocks noChangeAspect="1"/>
        </xdr:cNvPicPr>
      </xdr:nvPicPr>
      <xdr:blipFill>
        <a:blip xmlns:r="http://schemas.openxmlformats.org/officeDocument/2006/relationships" r:embed="rId3"/>
        <a:stretch>
          <a:fillRect/>
        </a:stretch>
      </xdr:blipFill>
      <xdr:spPr>
        <a:xfrm>
          <a:off x="2517775" y="133574795"/>
          <a:ext cx="3805158" cy="2484120"/>
        </a:xfrm>
        <a:prstGeom prst="rect">
          <a:avLst/>
        </a:prstGeom>
      </xdr:spPr>
    </xdr:pic>
    <xdr:clientData/>
  </xdr:twoCellAnchor>
  <xdr:twoCellAnchor>
    <xdr:from>
      <xdr:col>16</xdr:col>
      <xdr:colOff>244475</xdr:colOff>
      <xdr:row>15</xdr:row>
      <xdr:rowOff>40645</xdr:rowOff>
    </xdr:from>
    <xdr:to>
      <xdr:col>22</xdr:col>
      <xdr:colOff>355682</xdr:colOff>
      <xdr:row>22</xdr:row>
      <xdr:rowOff>257815</xdr:rowOff>
    </xdr:to>
    <xdr:pic>
      <xdr:nvPicPr>
        <xdr:cNvPr id="39" name="図 38">
          <a:extLst>
            <a:ext uri="{FF2B5EF4-FFF2-40B4-BE49-F238E27FC236}">
              <a16:creationId xmlns:a16="http://schemas.microsoft.com/office/drawing/2014/main" id="{80EBD530-143E-405C-A1C1-3473058BEE77}"/>
            </a:ext>
          </a:extLst>
        </xdr:cNvPr>
        <xdr:cNvPicPr>
          <a:picLocks noChangeAspect="1"/>
        </xdr:cNvPicPr>
      </xdr:nvPicPr>
      <xdr:blipFill>
        <a:blip xmlns:r="http://schemas.openxmlformats.org/officeDocument/2006/relationships" r:embed="rId4"/>
        <a:stretch>
          <a:fillRect/>
        </a:stretch>
      </xdr:blipFill>
      <xdr:spPr>
        <a:xfrm>
          <a:off x="8975725" y="133574795"/>
          <a:ext cx="3806907" cy="248412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5</xdr:col>
      <xdr:colOff>244475</xdr:colOff>
      <xdr:row>4</xdr:row>
      <xdr:rowOff>65400</xdr:rowOff>
    </xdr:from>
    <xdr:to>
      <xdr:col>11</xdr:col>
      <xdr:colOff>364280</xdr:colOff>
      <xdr:row>11</xdr:row>
      <xdr:rowOff>274950</xdr:rowOff>
    </xdr:to>
    <xdr:pic>
      <xdr:nvPicPr>
        <xdr:cNvPr id="40" name="図 39">
          <a:extLst>
            <a:ext uri="{FF2B5EF4-FFF2-40B4-BE49-F238E27FC236}">
              <a16:creationId xmlns:a16="http://schemas.microsoft.com/office/drawing/2014/main" id="{AAC644C7-AEF3-4ECE-8E75-FAA8F45D1DE8}"/>
            </a:ext>
          </a:extLst>
        </xdr:cNvPr>
        <xdr:cNvPicPr>
          <a:picLocks noChangeAspect="1"/>
        </xdr:cNvPicPr>
      </xdr:nvPicPr>
      <xdr:blipFill>
        <a:blip xmlns:r="http://schemas.openxmlformats.org/officeDocument/2006/relationships" r:embed="rId1"/>
        <a:stretch>
          <a:fillRect/>
        </a:stretch>
      </xdr:blipFill>
      <xdr:spPr>
        <a:xfrm>
          <a:off x="2517775" y="139054200"/>
          <a:ext cx="3815505" cy="24765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5</xdr:col>
      <xdr:colOff>244475</xdr:colOff>
      <xdr:row>4</xdr:row>
      <xdr:rowOff>97795</xdr:rowOff>
    </xdr:from>
    <xdr:to>
      <xdr:col>11</xdr:col>
      <xdr:colOff>358927</xdr:colOff>
      <xdr:row>11</xdr:row>
      <xdr:rowOff>307345</xdr:rowOff>
    </xdr:to>
    <xdr:pic>
      <xdr:nvPicPr>
        <xdr:cNvPr id="41" name="図 40">
          <a:extLst>
            <a:ext uri="{FF2B5EF4-FFF2-40B4-BE49-F238E27FC236}">
              <a16:creationId xmlns:a16="http://schemas.microsoft.com/office/drawing/2014/main" id="{A1EC5B12-5C81-4A6C-A2D5-16F0F32DAEC7}"/>
            </a:ext>
          </a:extLst>
        </xdr:cNvPr>
        <xdr:cNvPicPr>
          <a:picLocks noChangeAspect="1"/>
        </xdr:cNvPicPr>
      </xdr:nvPicPr>
      <xdr:blipFill>
        <a:blip xmlns:r="http://schemas.openxmlformats.org/officeDocument/2006/relationships" r:embed="rId1"/>
        <a:stretch>
          <a:fillRect/>
        </a:stretch>
      </xdr:blipFill>
      <xdr:spPr>
        <a:xfrm>
          <a:off x="2517775" y="148281395"/>
          <a:ext cx="3810152" cy="2476500"/>
        </a:xfrm>
        <a:prstGeom prst="rect">
          <a:avLst/>
        </a:prstGeom>
      </xdr:spPr>
    </xdr:pic>
    <xdr:clientData/>
  </xdr:twoCellAnchor>
  <xdr:twoCellAnchor>
    <xdr:from>
      <xdr:col>16</xdr:col>
      <xdr:colOff>244475</xdr:colOff>
      <xdr:row>4</xdr:row>
      <xdr:rowOff>97795</xdr:rowOff>
    </xdr:from>
    <xdr:to>
      <xdr:col>22</xdr:col>
      <xdr:colOff>358163</xdr:colOff>
      <xdr:row>11</xdr:row>
      <xdr:rowOff>307345</xdr:rowOff>
    </xdr:to>
    <xdr:pic>
      <xdr:nvPicPr>
        <xdr:cNvPr id="42" name="図 41">
          <a:extLst>
            <a:ext uri="{FF2B5EF4-FFF2-40B4-BE49-F238E27FC236}">
              <a16:creationId xmlns:a16="http://schemas.microsoft.com/office/drawing/2014/main" id="{77CCF57C-63F8-4487-BC3B-83726F439D97}"/>
            </a:ext>
          </a:extLst>
        </xdr:cNvPr>
        <xdr:cNvPicPr>
          <a:picLocks noChangeAspect="1"/>
        </xdr:cNvPicPr>
      </xdr:nvPicPr>
      <xdr:blipFill>
        <a:blip xmlns:r="http://schemas.openxmlformats.org/officeDocument/2006/relationships" r:embed="rId2"/>
        <a:stretch>
          <a:fillRect/>
        </a:stretch>
      </xdr:blipFill>
      <xdr:spPr>
        <a:xfrm>
          <a:off x="8975725" y="148281395"/>
          <a:ext cx="3809388" cy="2476500"/>
        </a:xfrm>
        <a:prstGeom prst="rect">
          <a:avLst/>
        </a:prstGeom>
      </xdr:spPr>
    </xdr:pic>
    <xdr:clientData/>
  </xdr:twoCellAnchor>
  <xdr:twoCellAnchor>
    <xdr:from>
      <xdr:col>5</xdr:col>
      <xdr:colOff>244475</xdr:colOff>
      <xdr:row>15</xdr:row>
      <xdr:rowOff>50165</xdr:rowOff>
    </xdr:from>
    <xdr:to>
      <xdr:col>11</xdr:col>
      <xdr:colOff>353986</xdr:colOff>
      <xdr:row>22</xdr:row>
      <xdr:rowOff>265430</xdr:rowOff>
    </xdr:to>
    <xdr:pic>
      <xdr:nvPicPr>
        <xdr:cNvPr id="43" name="図 42">
          <a:extLst>
            <a:ext uri="{FF2B5EF4-FFF2-40B4-BE49-F238E27FC236}">
              <a16:creationId xmlns:a16="http://schemas.microsoft.com/office/drawing/2014/main" id="{FE97B512-2B48-4F8E-9464-95815ED84290}"/>
            </a:ext>
          </a:extLst>
        </xdr:cNvPr>
        <xdr:cNvPicPr>
          <a:picLocks noChangeAspect="1"/>
        </xdr:cNvPicPr>
      </xdr:nvPicPr>
      <xdr:blipFill>
        <a:blip xmlns:r="http://schemas.openxmlformats.org/officeDocument/2006/relationships" r:embed="rId3"/>
        <a:stretch>
          <a:fillRect/>
        </a:stretch>
      </xdr:blipFill>
      <xdr:spPr>
        <a:xfrm>
          <a:off x="2517775" y="151973915"/>
          <a:ext cx="3805211" cy="248221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5</xdr:col>
      <xdr:colOff>244475</xdr:colOff>
      <xdr:row>4</xdr:row>
      <xdr:rowOff>88267</xdr:rowOff>
    </xdr:from>
    <xdr:to>
      <xdr:col>11</xdr:col>
      <xdr:colOff>356111</xdr:colOff>
      <xdr:row>11</xdr:row>
      <xdr:rowOff>297817</xdr:rowOff>
    </xdr:to>
    <xdr:pic>
      <xdr:nvPicPr>
        <xdr:cNvPr id="44" name="図 43">
          <a:extLst>
            <a:ext uri="{FF2B5EF4-FFF2-40B4-BE49-F238E27FC236}">
              <a16:creationId xmlns:a16="http://schemas.microsoft.com/office/drawing/2014/main" id="{C40C6B79-71E1-499B-AAFD-1176156A5628}"/>
            </a:ext>
          </a:extLst>
        </xdr:cNvPr>
        <xdr:cNvPicPr>
          <a:picLocks noChangeAspect="1"/>
        </xdr:cNvPicPr>
      </xdr:nvPicPr>
      <xdr:blipFill>
        <a:blip xmlns:r="http://schemas.openxmlformats.org/officeDocument/2006/relationships" r:embed="rId1"/>
        <a:stretch>
          <a:fillRect/>
        </a:stretch>
      </xdr:blipFill>
      <xdr:spPr>
        <a:xfrm>
          <a:off x="2517775" y="157466667"/>
          <a:ext cx="3807336" cy="2476500"/>
        </a:xfrm>
        <a:prstGeom prst="rect">
          <a:avLst/>
        </a:prstGeom>
      </xdr:spPr>
    </xdr:pic>
    <xdr:clientData/>
  </xdr:twoCellAnchor>
  <xdr:twoCellAnchor>
    <xdr:from>
      <xdr:col>16</xdr:col>
      <xdr:colOff>244475</xdr:colOff>
      <xdr:row>4</xdr:row>
      <xdr:rowOff>88267</xdr:rowOff>
    </xdr:from>
    <xdr:to>
      <xdr:col>22</xdr:col>
      <xdr:colOff>354053</xdr:colOff>
      <xdr:row>11</xdr:row>
      <xdr:rowOff>297817</xdr:rowOff>
    </xdr:to>
    <xdr:pic>
      <xdr:nvPicPr>
        <xdr:cNvPr id="45" name="図 44">
          <a:extLst>
            <a:ext uri="{FF2B5EF4-FFF2-40B4-BE49-F238E27FC236}">
              <a16:creationId xmlns:a16="http://schemas.microsoft.com/office/drawing/2014/main" id="{2557CA09-18D5-4C68-9604-53663702D845}"/>
            </a:ext>
          </a:extLst>
        </xdr:cNvPr>
        <xdr:cNvPicPr>
          <a:picLocks noChangeAspect="1"/>
        </xdr:cNvPicPr>
      </xdr:nvPicPr>
      <xdr:blipFill>
        <a:blip xmlns:r="http://schemas.openxmlformats.org/officeDocument/2006/relationships" r:embed="rId2"/>
        <a:stretch>
          <a:fillRect/>
        </a:stretch>
      </xdr:blipFill>
      <xdr:spPr>
        <a:xfrm>
          <a:off x="8975725" y="157466667"/>
          <a:ext cx="3805278" cy="2476500"/>
        </a:xfrm>
        <a:prstGeom prst="rect">
          <a:avLst/>
        </a:prstGeom>
      </xdr:spPr>
    </xdr:pic>
    <xdr:clientData/>
  </xdr:twoCellAnchor>
  <xdr:twoCellAnchor>
    <xdr:from>
      <xdr:col>5</xdr:col>
      <xdr:colOff>244475</xdr:colOff>
      <xdr:row>15</xdr:row>
      <xdr:rowOff>40638</xdr:rowOff>
    </xdr:from>
    <xdr:to>
      <xdr:col>11</xdr:col>
      <xdr:colOff>353986</xdr:colOff>
      <xdr:row>22</xdr:row>
      <xdr:rowOff>259713</xdr:rowOff>
    </xdr:to>
    <xdr:pic>
      <xdr:nvPicPr>
        <xdr:cNvPr id="46" name="図 45">
          <a:extLst>
            <a:ext uri="{FF2B5EF4-FFF2-40B4-BE49-F238E27FC236}">
              <a16:creationId xmlns:a16="http://schemas.microsoft.com/office/drawing/2014/main" id="{9A09CC52-5115-4521-89B6-1EE997E8B648}"/>
            </a:ext>
          </a:extLst>
        </xdr:cNvPr>
        <xdr:cNvPicPr>
          <a:picLocks noChangeAspect="1"/>
        </xdr:cNvPicPr>
      </xdr:nvPicPr>
      <xdr:blipFill>
        <a:blip xmlns:r="http://schemas.openxmlformats.org/officeDocument/2006/relationships" r:embed="rId3"/>
        <a:stretch>
          <a:fillRect/>
        </a:stretch>
      </xdr:blipFill>
      <xdr:spPr>
        <a:xfrm>
          <a:off x="2517775" y="161159188"/>
          <a:ext cx="3805211" cy="2486025"/>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244475</xdr:colOff>
      <xdr:row>4</xdr:row>
      <xdr:rowOff>69215</xdr:rowOff>
    </xdr:from>
    <xdr:to>
      <xdr:col>11</xdr:col>
      <xdr:colOff>353410</xdr:colOff>
      <xdr:row>11</xdr:row>
      <xdr:rowOff>278765</xdr:rowOff>
    </xdr:to>
    <xdr:pic>
      <xdr:nvPicPr>
        <xdr:cNvPr id="47" name="図 46">
          <a:extLst>
            <a:ext uri="{FF2B5EF4-FFF2-40B4-BE49-F238E27FC236}">
              <a16:creationId xmlns:a16="http://schemas.microsoft.com/office/drawing/2014/main" id="{3DB81C15-06BF-4D5F-923C-E7AFE82AD355}"/>
            </a:ext>
          </a:extLst>
        </xdr:cNvPr>
        <xdr:cNvPicPr>
          <a:picLocks noChangeAspect="1"/>
        </xdr:cNvPicPr>
      </xdr:nvPicPr>
      <xdr:blipFill>
        <a:blip xmlns:r="http://schemas.openxmlformats.org/officeDocument/2006/relationships" r:embed="rId1"/>
        <a:stretch>
          <a:fillRect/>
        </a:stretch>
      </xdr:blipFill>
      <xdr:spPr>
        <a:xfrm>
          <a:off x="2517775" y="166642415"/>
          <a:ext cx="3804635" cy="2476500"/>
        </a:xfrm>
        <a:prstGeom prst="rect">
          <a:avLst/>
        </a:prstGeom>
      </xdr:spPr>
    </xdr:pic>
    <xdr:clientData/>
  </xdr:twoCellAnchor>
  <xdr:twoCellAnchor>
    <xdr:from>
      <xdr:col>16</xdr:col>
      <xdr:colOff>244475</xdr:colOff>
      <xdr:row>4</xdr:row>
      <xdr:rowOff>69215</xdr:rowOff>
    </xdr:from>
    <xdr:to>
      <xdr:col>22</xdr:col>
      <xdr:colOff>362773</xdr:colOff>
      <xdr:row>11</xdr:row>
      <xdr:rowOff>278765</xdr:rowOff>
    </xdr:to>
    <xdr:pic>
      <xdr:nvPicPr>
        <xdr:cNvPr id="48" name="図 47">
          <a:extLst>
            <a:ext uri="{FF2B5EF4-FFF2-40B4-BE49-F238E27FC236}">
              <a16:creationId xmlns:a16="http://schemas.microsoft.com/office/drawing/2014/main" id="{FF619169-306F-4DC9-B6E8-22BF29C24298}"/>
            </a:ext>
          </a:extLst>
        </xdr:cNvPr>
        <xdr:cNvPicPr>
          <a:picLocks noChangeAspect="1"/>
        </xdr:cNvPicPr>
      </xdr:nvPicPr>
      <xdr:blipFill>
        <a:blip xmlns:r="http://schemas.openxmlformats.org/officeDocument/2006/relationships" r:embed="rId2"/>
        <a:stretch>
          <a:fillRect/>
        </a:stretch>
      </xdr:blipFill>
      <xdr:spPr>
        <a:xfrm>
          <a:off x="8975725" y="166642415"/>
          <a:ext cx="3813998" cy="24765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5</xdr:col>
      <xdr:colOff>244475</xdr:colOff>
      <xdr:row>4</xdr:row>
      <xdr:rowOff>86358</xdr:rowOff>
    </xdr:from>
    <xdr:to>
      <xdr:col>11</xdr:col>
      <xdr:colOff>354052</xdr:colOff>
      <xdr:row>11</xdr:row>
      <xdr:rowOff>282573</xdr:rowOff>
    </xdr:to>
    <xdr:pic>
      <xdr:nvPicPr>
        <xdr:cNvPr id="49" name="図 48">
          <a:extLst>
            <a:ext uri="{FF2B5EF4-FFF2-40B4-BE49-F238E27FC236}">
              <a16:creationId xmlns:a16="http://schemas.microsoft.com/office/drawing/2014/main" id="{186D1386-03BF-4799-9AC0-6FFF980EB162}"/>
            </a:ext>
          </a:extLst>
        </xdr:cNvPr>
        <xdr:cNvPicPr>
          <a:picLocks noChangeAspect="1"/>
        </xdr:cNvPicPr>
      </xdr:nvPicPr>
      <xdr:blipFill>
        <a:blip xmlns:r="http://schemas.openxmlformats.org/officeDocument/2006/relationships" r:embed="rId1"/>
        <a:stretch>
          <a:fillRect/>
        </a:stretch>
      </xdr:blipFill>
      <xdr:spPr>
        <a:xfrm>
          <a:off x="2517775" y="175854358"/>
          <a:ext cx="3805277" cy="2463165"/>
        </a:xfrm>
        <a:prstGeom prst="rect">
          <a:avLst/>
        </a:prstGeom>
      </xdr:spPr>
    </xdr:pic>
    <xdr:clientData/>
  </xdr:twoCellAnchor>
  <xdr:twoCellAnchor>
    <xdr:from>
      <xdr:col>16</xdr:col>
      <xdr:colOff>244475</xdr:colOff>
      <xdr:row>4</xdr:row>
      <xdr:rowOff>86358</xdr:rowOff>
    </xdr:from>
    <xdr:to>
      <xdr:col>22</xdr:col>
      <xdr:colOff>355082</xdr:colOff>
      <xdr:row>11</xdr:row>
      <xdr:rowOff>282573</xdr:rowOff>
    </xdr:to>
    <xdr:pic>
      <xdr:nvPicPr>
        <xdr:cNvPr id="50" name="図 49">
          <a:extLst>
            <a:ext uri="{FF2B5EF4-FFF2-40B4-BE49-F238E27FC236}">
              <a16:creationId xmlns:a16="http://schemas.microsoft.com/office/drawing/2014/main" id="{21888B91-0176-4BC0-88D7-EEC920744F58}"/>
            </a:ext>
          </a:extLst>
        </xdr:cNvPr>
        <xdr:cNvPicPr>
          <a:picLocks noChangeAspect="1"/>
        </xdr:cNvPicPr>
      </xdr:nvPicPr>
      <xdr:blipFill>
        <a:blip xmlns:r="http://schemas.openxmlformats.org/officeDocument/2006/relationships" r:embed="rId2"/>
        <a:stretch>
          <a:fillRect/>
        </a:stretch>
      </xdr:blipFill>
      <xdr:spPr>
        <a:xfrm>
          <a:off x="8975725" y="175854358"/>
          <a:ext cx="3806307" cy="2463165"/>
        </a:xfrm>
        <a:prstGeom prst="rect">
          <a:avLst/>
        </a:prstGeom>
      </xdr:spPr>
    </xdr:pic>
    <xdr:clientData/>
  </xdr:twoCellAnchor>
  <xdr:twoCellAnchor>
    <xdr:from>
      <xdr:col>5</xdr:col>
      <xdr:colOff>244475</xdr:colOff>
      <xdr:row>15</xdr:row>
      <xdr:rowOff>36835</xdr:rowOff>
    </xdr:from>
    <xdr:to>
      <xdr:col>11</xdr:col>
      <xdr:colOff>353986</xdr:colOff>
      <xdr:row>22</xdr:row>
      <xdr:rowOff>246385</xdr:rowOff>
    </xdr:to>
    <xdr:pic>
      <xdr:nvPicPr>
        <xdr:cNvPr id="51" name="図 50">
          <a:extLst>
            <a:ext uri="{FF2B5EF4-FFF2-40B4-BE49-F238E27FC236}">
              <a16:creationId xmlns:a16="http://schemas.microsoft.com/office/drawing/2014/main" id="{A28D0D26-E321-40E2-81E0-5DBE6E47276C}"/>
            </a:ext>
          </a:extLst>
        </xdr:cNvPr>
        <xdr:cNvPicPr>
          <a:picLocks noChangeAspect="1"/>
        </xdr:cNvPicPr>
      </xdr:nvPicPr>
      <xdr:blipFill>
        <a:blip xmlns:r="http://schemas.openxmlformats.org/officeDocument/2006/relationships" r:embed="rId3"/>
        <a:stretch>
          <a:fillRect/>
        </a:stretch>
      </xdr:blipFill>
      <xdr:spPr>
        <a:xfrm>
          <a:off x="2517775" y="179544985"/>
          <a:ext cx="3805211" cy="2476500"/>
        </a:xfrm>
        <a:prstGeom prst="rect">
          <a:avLst/>
        </a:prstGeom>
      </xdr:spPr>
    </xdr:pic>
    <xdr:clientData/>
  </xdr:twoCellAnchor>
  <xdr:twoCellAnchor>
    <xdr:from>
      <xdr:col>16</xdr:col>
      <xdr:colOff>244475</xdr:colOff>
      <xdr:row>15</xdr:row>
      <xdr:rowOff>36835</xdr:rowOff>
    </xdr:from>
    <xdr:to>
      <xdr:col>22</xdr:col>
      <xdr:colOff>131379</xdr:colOff>
      <xdr:row>22</xdr:row>
      <xdr:rowOff>246385</xdr:rowOff>
    </xdr:to>
    <xdr:pic>
      <xdr:nvPicPr>
        <xdr:cNvPr id="52" name="図 51">
          <a:extLst>
            <a:ext uri="{FF2B5EF4-FFF2-40B4-BE49-F238E27FC236}">
              <a16:creationId xmlns:a16="http://schemas.microsoft.com/office/drawing/2014/main" id="{FD1083B9-8A89-453D-B229-5810AB919A00}"/>
            </a:ext>
          </a:extLst>
        </xdr:cNvPr>
        <xdr:cNvPicPr>
          <a:picLocks noChangeAspect="1"/>
        </xdr:cNvPicPr>
      </xdr:nvPicPr>
      <xdr:blipFill>
        <a:blip xmlns:r="http://schemas.openxmlformats.org/officeDocument/2006/relationships" r:embed="rId4"/>
        <a:stretch>
          <a:fillRect/>
        </a:stretch>
      </xdr:blipFill>
      <xdr:spPr>
        <a:xfrm>
          <a:off x="8975725" y="179544985"/>
          <a:ext cx="3582604" cy="24765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5</xdr:col>
      <xdr:colOff>244475</xdr:colOff>
      <xdr:row>4</xdr:row>
      <xdr:rowOff>67305</xdr:rowOff>
    </xdr:from>
    <xdr:to>
      <xdr:col>11</xdr:col>
      <xdr:colOff>354225</xdr:colOff>
      <xdr:row>11</xdr:row>
      <xdr:rowOff>273045</xdr:rowOff>
    </xdr:to>
    <xdr:pic>
      <xdr:nvPicPr>
        <xdr:cNvPr id="53" name="図 52">
          <a:extLst>
            <a:ext uri="{FF2B5EF4-FFF2-40B4-BE49-F238E27FC236}">
              <a16:creationId xmlns:a16="http://schemas.microsoft.com/office/drawing/2014/main" id="{FB68AA71-2E43-4B27-9785-8CB0518E651C}"/>
            </a:ext>
          </a:extLst>
        </xdr:cNvPr>
        <xdr:cNvPicPr>
          <a:picLocks noChangeAspect="1"/>
        </xdr:cNvPicPr>
      </xdr:nvPicPr>
      <xdr:blipFill>
        <a:blip xmlns:r="http://schemas.openxmlformats.org/officeDocument/2006/relationships" r:embed="rId1"/>
        <a:stretch>
          <a:fillRect/>
        </a:stretch>
      </xdr:blipFill>
      <xdr:spPr>
        <a:xfrm>
          <a:off x="2517775" y="185030105"/>
          <a:ext cx="3805450" cy="247269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5</xdr:col>
      <xdr:colOff>244475</xdr:colOff>
      <xdr:row>4</xdr:row>
      <xdr:rowOff>74935</xdr:rowOff>
    </xdr:from>
    <xdr:to>
      <xdr:col>11</xdr:col>
      <xdr:colOff>353986</xdr:colOff>
      <xdr:row>11</xdr:row>
      <xdr:rowOff>295915</xdr:rowOff>
    </xdr:to>
    <xdr:pic>
      <xdr:nvPicPr>
        <xdr:cNvPr id="54" name="図 53">
          <a:extLst>
            <a:ext uri="{FF2B5EF4-FFF2-40B4-BE49-F238E27FC236}">
              <a16:creationId xmlns:a16="http://schemas.microsoft.com/office/drawing/2014/main" id="{80D82220-CBDF-400D-9642-C13BC4B23FCA}"/>
            </a:ext>
          </a:extLst>
        </xdr:cNvPr>
        <xdr:cNvPicPr>
          <a:picLocks noChangeAspect="1"/>
        </xdr:cNvPicPr>
      </xdr:nvPicPr>
      <xdr:blipFill>
        <a:blip xmlns:r="http://schemas.openxmlformats.org/officeDocument/2006/relationships" r:embed="rId1"/>
        <a:stretch>
          <a:fillRect/>
        </a:stretch>
      </xdr:blipFill>
      <xdr:spPr>
        <a:xfrm>
          <a:off x="2517775" y="194232535"/>
          <a:ext cx="3805211" cy="2487930"/>
        </a:xfrm>
        <a:prstGeom prst="rect">
          <a:avLst/>
        </a:prstGeom>
      </xdr:spPr>
    </xdr:pic>
    <xdr:clientData/>
  </xdr:twoCellAnchor>
  <xdr:twoCellAnchor>
    <xdr:from>
      <xdr:col>16</xdr:col>
      <xdr:colOff>244475</xdr:colOff>
      <xdr:row>4</xdr:row>
      <xdr:rowOff>74935</xdr:rowOff>
    </xdr:from>
    <xdr:to>
      <xdr:col>22</xdr:col>
      <xdr:colOff>363351</xdr:colOff>
      <xdr:row>11</xdr:row>
      <xdr:rowOff>295915</xdr:rowOff>
    </xdr:to>
    <xdr:pic>
      <xdr:nvPicPr>
        <xdr:cNvPr id="55" name="図 54">
          <a:extLst>
            <a:ext uri="{FF2B5EF4-FFF2-40B4-BE49-F238E27FC236}">
              <a16:creationId xmlns:a16="http://schemas.microsoft.com/office/drawing/2014/main" id="{AA68BDE1-D262-4614-8E06-29A8B2009EFA}"/>
            </a:ext>
          </a:extLst>
        </xdr:cNvPr>
        <xdr:cNvPicPr>
          <a:picLocks noChangeAspect="1"/>
        </xdr:cNvPicPr>
      </xdr:nvPicPr>
      <xdr:blipFill>
        <a:blip xmlns:r="http://schemas.openxmlformats.org/officeDocument/2006/relationships" r:embed="rId2"/>
        <a:stretch>
          <a:fillRect/>
        </a:stretch>
      </xdr:blipFill>
      <xdr:spPr>
        <a:xfrm>
          <a:off x="8975725" y="194232535"/>
          <a:ext cx="3814576" cy="2487930"/>
        </a:xfrm>
        <a:prstGeom prst="rect">
          <a:avLst/>
        </a:prstGeom>
      </xdr:spPr>
    </xdr:pic>
    <xdr:clientData/>
  </xdr:twoCellAnchor>
  <xdr:twoCellAnchor>
    <xdr:from>
      <xdr:col>5</xdr:col>
      <xdr:colOff>244475</xdr:colOff>
      <xdr:row>15</xdr:row>
      <xdr:rowOff>40640</xdr:rowOff>
    </xdr:from>
    <xdr:to>
      <xdr:col>11</xdr:col>
      <xdr:colOff>353986</xdr:colOff>
      <xdr:row>22</xdr:row>
      <xdr:rowOff>255905</xdr:rowOff>
    </xdr:to>
    <xdr:pic>
      <xdr:nvPicPr>
        <xdr:cNvPr id="56" name="図 55">
          <a:extLst>
            <a:ext uri="{FF2B5EF4-FFF2-40B4-BE49-F238E27FC236}">
              <a16:creationId xmlns:a16="http://schemas.microsoft.com/office/drawing/2014/main" id="{8F917BCC-E646-46FB-A226-E86ADFFA2133}"/>
            </a:ext>
          </a:extLst>
        </xdr:cNvPr>
        <xdr:cNvPicPr>
          <a:picLocks noChangeAspect="1"/>
        </xdr:cNvPicPr>
      </xdr:nvPicPr>
      <xdr:blipFill>
        <a:blip xmlns:r="http://schemas.openxmlformats.org/officeDocument/2006/relationships" r:embed="rId3"/>
        <a:stretch>
          <a:fillRect/>
        </a:stretch>
      </xdr:blipFill>
      <xdr:spPr>
        <a:xfrm>
          <a:off x="2517775" y="197938390"/>
          <a:ext cx="3805211" cy="2482215"/>
        </a:xfrm>
        <a:prstGeom prst="rect">
          <a:avLst/>
        </a:prstGeom>
      </xdr:spPr>
    </xdr:pic>
    <xdr:clientData/>
  </xdr:twoCellAnchor>
  <xdr:twoCellAnchor>
    <xdr:from>
      <xdr:col>16</xdr:col>
      <xdr:colOff>244475</xdr:colOff>
      <xdr:row>15</xdr:row>
      <xdr:rowOff>40640</xdr:rowOff>
    </xdr:from>
    <xdr:to>
      <xdr:col>22</xdr:col>
      <xdr:colOff>363351</xdr:colOff>
      <xdr:row>22</xdr:row>
      <xdr:rowOff>255905</xdr:rowOff>
    </xdr:to>
    <xdr:pic>
      <xdr:nvPicPr>
        <xdr:cNvPr id="57" name="図 56">
          <a:extLst>
            <a:ext uri="{FF2B5EF4-FFF2-40B4-BE49-F238E27FC236}">
              <a16:creationId xmlns:a16="http://schemas.microsoft.com/office/drawing/2014/main" id="{6882EFED-BDA4-4BC5-93E4-1ACAC95D0D6A}"/>
            </a:ext>
          </a:extLst>
        </xdr:cNvPr>
        <xdr:cNvPicPr>
          <a:picLocks noChangeAspect="1"/>
        </xdr:cNvPicPr>
      </xdr:nvPicPr>
      <xdr:blipFill>
        <a:blip xmlns:r="http://schemas.openxmlformats.org/officeDocument/2006/relationships" r:embed="rId4"/>
        <a:stretch>
          <a:fillRect/>
        </a:stretch>
      </xdr:blipFill>
      <xdr:spPr>
        <a:xfrm>
          <a:off x="8975725" y="197938390"/>
          <a:ext cx="3814576" cy="248221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5</xdr:col>
      <xdr:colOff>244475</xdr:colOff>
      <xdr:row>4</xdr:row>
      <xdr:rowOff>92077</xdr:rowOff>
    </xdr:from>
    <xdr:to>
      <xdr:col>11</xdr:col>
      <xdr:colOff>353986</xdr:colOff>
      <xdr:row>11</xdr:row>
      <xdr:rowOff>295912</xdr:rowOff>
    </xdr:to>
    <xdr:pic>
      <xdr:nvPicPr>
        <xdr:cNvPr id="58" name="図 57">
          <a:extLst>
            <a:ext uri="{FF2B5EF4-FFF2-40B4-BE49-F238E27FC236}">
              <a16:creationId xmlns:a16="http://schemas.microsoft.com/office/drawing/2014/main" id="{39CDC8B5-46A3-4AE4-83DB-DB5468DCEADF}"/>
            </a:ext>
          </a:extLst>
        </xdr:cNvPr>
        <xdr:cNvPicPr>
          <a:picLocks noChangeAspect="1"/>
        </xdr:cNvPicPr>
      </xdr:nvPicPr>
      <xdr:blipFill>
        <a:blip xmlns:r="http://schemas.openxmlformats.org/officeDocument/2006/relationships" r:embed="rId1"/>
        <a:stretch>
          <a:fillRect/>
        </a:stretch>
      </xdr:blipFill>
      <xdr:spPr>
        <a:xfrm>
          <a:off x="2517775" y="203444477"/>
          <a:ext cx="3805211" cy="2470785"/>
        </a:xfrm>
        <a:prstGeom prst="rect">
          <a:avLst/>
        </a:prstGeom>
      </xdr:spPr>
    </xdr:pic>
    <xdr:clientData/>
  </xdr:twoCellAnchor>
  <xdr:twoCellAnchor>
    <xdr:from>
      <xdr:col>16</xdr:col>
      <xdr:colOff>244475</xdr:colOff>
      <xdr:row>4</xdr:row>
      <xdr:rowOff>92077</xdr:rowOff>
    </xdr:from>
    <xdr:to>
      <xdr:col>22</xdr:col>
      <xdr:colOff>378711</xdr:colOff>
      <xdr:row>11</xdr:row>
      <xdr:rowOff>295912</xdr:rowOff>
    </xdr:to>
    <xdr:pic>
      <xdr:nvPicPr>
        <xdr:cNvPr id="59" name="図 58">
          <a:extLst>
            <a:ext uri="{FF2B5EF4-FFF2-40B4-BE49-F238E27FC236}">
              <a16:creationId xmlns:a16="http://schemas.microsoft.com/office/drawing/2014/main" id="{4139D225-AAA3-4B1E-AFED-013AD7045088}"/>
            </a:ext>
          </a:extLst>
        </xdr:cNvPr>
        <xdr:cNvPicPr>
          <a:picLocks noChangeAspect="1"/>
        </xdr:cNvPicPr>
      </xdr:nvPicPr>
      <xdr:blipFill>
        <a:blip xmlns:r="http://schemas.openxmlformats.org/officeDocument/2006/relationships" r:embed="rId2"/>
        <a:stretch>
          <a:fillRect/>
        </a:stretch>
      </xdr:blipFill>
      <xdr:spPr>
        <a:xfrm>
          <a:off x="8975725" y="203444477"/>
          <a:ext cx="3829936" cy="2470785"/>
        </a:xfrm>
        <a:prstGeom prst="rect">
          <a:avLst/>
        </a:prstGeom>
      </xdr:spPr>
    </xdr:pic>
    <xdr:clientData/>
  </xdr:twoCellAnchor>
  <xdr:twoCellAnchor>
    <xdr:from>
      <xdr:col>5</xdr:col>
      <xdr:colOff>244475</xdr:colOff>
      <xdr:row>15</xdr:row>
      <xdr:rowOff>57783</xdr:rowOff>
    </xdr:from>
    <xdr:to>
      <xdr:col>11</xdr:col>
      <xdr:colOff>353986</xdr:colOff>
      <xdr:row>22</xdr:row>
      <xdr:rowOff>273048</xdr:rowOff>
    </xdr:to>
    <xdr:pic>
      <xdr:nvPicPr>
        <xdr:cNvPr id="60" name="図 59">
          <a:extLst>
            <a:ext uri="{FF2B5EF4-FFF2-40B4-BE49-F238E27FC236}">
              <a16:creationId xmlns:a16="http://schemas.microsoft.com/office/drawing/2014/main" id="{FFA88619-71B1-42AA-A401-D1A8A50C123F}"/>
            </a:ext>
          </a:extLst>
        </xdr:cNvPr>
        <xdr:cNvPicPr>
          <a:picLocks noChangeAspect="1"/>
        </xdr:cNvPicPr>
      </xdr:nvPicPr>
      <xdr:blipFill>
        <a:blip xmlns:r="http://schemas.openxmlformats.org/officeDocument/2006/relationships" r:embed="rId3"/>
        <a:stretch>
          <a:fillRect/>
        </a:stretch>
      </xdr:blipFill>
      <xdr:spPr>
        <a:xfrm>
          <a:off x="2517775" y="207150333"/>
          <a:ext cx="3805211" cy="2482215"/>
        </a:xfrm>
        <a:prstGeom prst="rect">
          <a:avLst/>
        </a:prstGeom>
      </xdr:spPr>
    </xdr:pic>
    <xdr:clientData/>
  </xdr:twoCellAnchor>
  <xdr:twoCellAnchor>
    <xdr:from>
      <xdr:col>16</xdr:col>
      <xdr:colOff>244475</xdr:colOff>
      <xdr:row>15</xdr:row>
      <xdr:rowOff>57783</xdr:rowOff>
    </xdr:from>
    <xdr:to>
      <xdr:col>22</xdr:col>
      <xdr:colOff>363351</xdr:colOff>
      <xdr:row>22</xdr:row>
      <xdr:rowOff>273048</xdr:rowOff>
    </xdr:to>
    <xdr:pic>
      <xdr:nvPicPr>
        <xdr:cNvPr id="61" name="図 60">
          <a:extLst>
            <a:ext uri="{FF2B5EF4-FFF2-40B4-BE49-F238E27FC236}">
              <a16:creationId xmlns:a16="http://schemas.microsoft.com/office/drawing/2014/main" id="{28034FE8-516E-4862-B507-6A156E28B49C}"/>
            </a:ext>
          </a:extLst>
        </xdr:cNvPr>
        <xdr:cNvPicPr>
          <a:picLocks noChangeAspect="1"/>
        </xdr:cNvPicPr>
      </xdr:nvPicPr>
      <xdr:blipFill>
        <a:blip xmlns:r="http://schemas.openxmlformats.org/officeDocument/2006/relationships" r:embed="rId4"/>
        <a:stretch>
          <a:fillRect/>
        </a:stretch>
      </xdr:blipFill>
      <xdr:spPr>
        <a:xfrm>
          <a:off x="8975725" y="207150333"/>
          <a:ext cx="3814576" cy="248221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5</xdr:col>
      <xdr:colOff>244475</xdr:colOff>
      <xdr:row>4</xdr:row>
      <xdr:rowOff>53975</xdr:rowOff>
    </xdr:from>
    <xdr:to>
      <xdr:col>11</xdr:col>
      <xdr:colOff>359621</xdr:colOff>
      <xdr:row>11</xdr:row>
      <xdr:rowOff>257810</xdr:rowOff>
    </xdr:to>
    <xdr:pic>
      <xdr:nvPicPr>
        <xdr:cNvPr id="62" name="図 61">
          <a:extLst>
            <a:ext uri="{FF2B5EF4-FFF2-40B4-BE49-F238E27FC236}">
              <a16:creationId xmlns:a16="http://schemas.microsoft.com/office/drawing/2014/main" id="{7FC10531-C8CC-49DE-94B7-27DB85F6624B}"/>
            </a:ext>
          </a:extLst>
        </xdr:cNvPr>
        <xdr:cNvPicPr>
          <a:picLocks noChangeAspect="1"/>
        </xdr:cNvPicPr>
      </xdr:nvPicPr>
      <xdr:blipFill>
        <a:blip xmlns:r="http://schemas.openxmlformats.org/officeDocument/2006/relationships" r:embed="rId1"/>
        <a:stretch>
          <a:fillRect/>
        </a:stretch>
      </xdr:blipFill>
      <xdr:spPr>
        <a:xfrm>
          <a:off x="2517775" y="212601175"/>
          <a:ext cx="3810846" cy="247078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5</xdr:col>
      <xdr:colOff>244475</xdr:colOff>
      <xdr:row>4</xdr:row>
      <xdr:rowOff>63510</xdr:rowOff>
    </xdr:from>
    <xdr:to>
      <xdr:col>11</xdr:col>
      <xdr:colOff>358471</xdr:colOff>
      <xdr:row>11</xdr:row>
      <xdr:rowOff>284490</xdr:rowOff>
    </xdr:to>
    <xdr:pic>
      <xdr:nvPicPr>
        <xdr:cNvPr id="63" name="図 62">
          <a:extLst>
            <a:ext uri="{FF2B5EF4-FFF2-40B4-BE49-F238E27FC236}">
              <a16:creationId xmlns:a16="http://schemas.microsoft.com/office/drawing/2014/main" id="{BC522CA6-474C-4E89-8659-F78B9B608341}"/>
            </a:ext>
          </a:extLst>
        </xdr:cNvPr>
        <xdr:cNvPicPr>
          <a:picLocks noChangeAspect="1"/>
        </xdr:cNvPicPr>
      </xdr:nvPicPr>
      <xdr:blipFill>
        <a:blip xmlns:r="http://schemas.openxmlformats.org/officeDocument/2006/relationships" r:embed="rId1"/>
        <a:stretch>
          <a:fillRect/>
        </a:stretch>
      </xdr:blipFill>
      <xdr:spPr>
        <a:xfrm>
          <a:off x="2517775" y="221805510"/>
          <a:ext cx="3809696" cy="2487930"/>
        </a:xfrm>
        <a:prstGeom prst="rect">
          <a:avLst/>
        </a:prstGeom>
      </xdr:spPr>
    </xdr:pic>
    <xdr:clientData/>
  </xdr:twoCellAnchor>
  <xdr:twoCellAnchor>
    <xdr:from>
      <xdr:col>16</xdr:col>
      <xdr:colOff>244475</xdr:colOff>
      <xdr:row>4</xdr:row>
      <xdr:rowOff>63510</xdr:rowOff>
    </xdr:from>
    <xdr:to>
      <xdr:col>22</xdr:col>
      <xdr:colOff>354507</xdr:colOff>
      <xdr:row>11</xdr:row>
      <xdr:rowOff>284490</xdr:rowOff>
    </xdr:to>
    <xdr:pic>
      <xdr:nvPicPr>
        <xdr:cNvPr id="64" name="図 63">
          <a:extLst>
            <a:ext uri="{FF2B5EF4-FFF2-40B4-BE49-F238E27FC236}">
              <a16:creationId xmlns:a16="http://schemas.microsoft.com/office/drawing/2014/main" id="{A8B841F0-237F-4677-A8DC-F6A71F6A69E3}"/>
            </a:ext>
          </a:extLst>
        </xdr:cNvPr>
        <xdr:cNvPicPr>
          <a:picLocks noChangeAspect="1"/>
        </xdr:cNvPicPr>
      </xdr:nvPicPr>
      <xdr:blipFill>
        <a:blip xmlns:r="http://schemas.openxmlformats.org/officeDocument/2006/relationships" r:embed="rId2"/>
        <a:stretch>
          <a:fillRect/>
        </a:stretch>
      </xdr:blipFill>
      <xdr:spPr>
        <a:xfrm>
          <a:off x="8975725" y="221805510"/>
          <a:ext cx="3805732" cy="2487930"/>
        </a:xfrm>
        <a:prstGeom prst="rect">
          <a:avLst/>
        </a:prstGeom>
      </xdr:spPr>
    </xdr:pic>
    <xdr:clientData/>
  </xdr:twoCellAnchor>
  <xdr:twoCellAnchor>
    <xdr:from>
      <xdr:col>5</xdr:col>
      <xdr:colOff>244475</xdr:colOff>
      <xdr:row>15</xdr:row>
      <xdr:rowOff>27310</xdr:rowOff>
    </xdr:from>
    <xdr:to>
      <xdr:col>11</xdr:col>
      <xdr:colOff>353986</xdr:colOff>
      <xdr:row>22</xdr:row>
      <xdr:rowOff>236860</xdr:rowOff>
    </xdr:to>
    <xdr:pic>
      <xdr:nvPicPr>
        <xdr:cNvPr id="65" name="図 64">
          <a:extLst>
            <a:ext uri="{FF2B5EF4-FFF2-40B4-BE49-F238E27FC236}">
              <a16:creationId xmlns:a16="http://schemas.microsoft.com/office/drawing/2014/main" id="{753FE7C0-BAAC-4F73-9193-A55F06343D34}"/>
            </a:ext>
          </a:extLst>
        </xdr:cNvPr>
        <xdr:cNvPicPr>
          <a:picLocks noChangeAspect="1"/>
        </xdr:cNvPicPr>
      </xdr:nvPicPr>
      <xdr:blipFill>
        <a:blip xmlns:r="http://schemas.openxmlformats.org/officeDocument/2006/relationships" r:embed="rId3"/>
        <a:stretch>
          <a:fillRect/>
        </a:stretch>
      </xdr:blipFill>
      <xdr:spPr>
        <a:xfrm>
          <a:off x="2517775" y="225509460"/>
          <a:ext cx="3805211" cy="24765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244475</xdr:colOff>
      <xdr:row>4</xdr:row>
      <xdr:rowOff>67305</xdr:rowOff>
    </xdr:from>
    <xdr:to>
      <xdr:col>11</xdr:col>
      <xdr:colOff>353986</xdr:colOff>
      <xdr:row>11</xdr:row>
      <xdr:rowOff>276855</xdr:rowOff>
    </xdr:to>
    <xdr:pic>
      <xdr:nvPicPr>
        <xdr:cNvPr id="66" name="図 65">
          <a:extLst>
            <a:ext uri="{FF2B5EF4-FFF2-40B4-BE49-F238E27FC236}">
              <a16:creationId xmlns:a16="http://schemas.microsoft.com/office/drawing/2014/main" id="{F13F768B-EACF-489F-B15B-90C17A78D2D5}"/>
            </a:ext>
          </a:extLst>
        </xdr:cNvPr>
        <xdr:cNvPicPr>
          <a:picLocks noChangeAspect="1"/>
        </xdr:cNvPicPr>
      </xdr:nvPicPr>
      <xdr:blipFill>
        <a:blip xmlns:r="http://schemas.openxmlformats.org/officeDocument/2006/relationships" r:embed="rId1"/>
        <a:stretch>
          <a:fillRect/>
        </a:stretch>
      </xdr:blipFill>
      <xdr:spPr>
        <a:xfrm>
          <a:off x="2517775" y="231004105"/>
          <a:ext cx="3805211" cy="24765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5</xdr:col>
      <xdr:colOff>244475</xdr:colOff>
      <xdr:row>4</xdr:row>
      <xdr:rowOff>73030</xdr:rowOff>
    </xdr:from>
    <xdr:to>
      <xdr:col>11</xdr:col>
      <xdr:colOff>353986</xdr:colOff>
      <xdr:row>11</xdr:row>
      <xdr:rowOff>288295</xdr:rowOff>
    </xdr:to>
    <xdr:pic>
      <xdr:nvPicPr>
        <xdr:cNvPr id="67" name="図 66">
          <a:extLst>
            <a:ext uri="{FF2B5EF4-FFF2-40B4-BE49-F238E27FC236}">
              <a16:creationId xmlns:a16="http://schemas.microsoft.com/office/drawing/2014/main" id="{B93E2EF1-FA9F-4FA4-8A38-E42A15FE5AD6}"/>
            </a:ext>
          </a:extLst>
        </xdr:cNvPr>
        <xdr:cNvPicPr>
          <a:picLocks noChangeAspect="1"/>
        </xdr:cNvPicPr>
      </xdr:nvPicPr>
      <xdr:blipFill>
        <a:blip xmlns:r="http://schemas.openxmlformats.org/officeDocument/2006/relationships" r:embed="rId1"/>
        <a:stretch>
          <a:fillRect/>
        </a:stretch>
      </xdr:blipFill>
      <xdr:spPr>
        <a:xfrm>
          <a:off x="2517775" y="240204630"/>
          <a:ext cx="3805211" cy="2482215"/>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6</xdr:col>
      <xdr:colOff>93903</xdr:colOff>
      <xdr:row>6</xdr:row>
      <xdr:rowOff>63018</xdr:rowOff>
    </xdr:from>
    <xdr:to>
      <xdr:col>31</xdr:col>
      <xdr:colOff>29921</xdr:colOff>
      <xdr:row>16</xdr:row>
      <xdr:rowOff>264643</xdr:rowOff>
    </xdr:to>
    <xdr:pic>
      <xdr:nvPicPr>
        <xdr:cNvPr id="3" name="図 2">
          <a:extLst>
            <a:ext uri="{FF2B5EF4-FFF2-40B4-BE49-F238E27FC236}">
              <a16:creationId xmlns:a16="http://schemas.microsoft.com/office/drawing/2014/main" id="{15E2D05F-9B15-CCCF-0897-42CDB9C02BC7}"/>
            </a:ext>
          </a:extLst>
        </xdr:cNvPr>
        <xdr:cNvPicPr>
          <a:picLocks noChangeAspect="1"/>
        </xdr:cNvPicPr>
      </xdr:nvPicPr>
      <xdr:blipFill>
        <a:blip xmlns:r="http://schemas.openxmlformats.org/officeDocument/2006/relationships" r:embed="rId1"/>
        <a:stretch>
          <a:fillRect/>
        </a:stretch>
      </xdr:blipFill>
      <xdr:spPr>
        <a:xfrm>
          <a:off x="1570278" y="1444143"/>
          <a:ext cx="7079768" cy="4678375"/>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6</xdr:col>
      <xdr:colOff>92038</xdr:colOff>
      <xdr:row>6</xdr:row>
      <xdr:rowOff>80163</xdr:rowOff>
    </xdr:from>
    <xdr:to>
      <xdr:col>31</xdr:col>
      <xdr:colOff>31788</xdr:colOff>
      <xdr:row>17</xdr:row>
      <xdr:rowOff>7468</xdr:rowOff>
    </xdr:to>
    <xdr:pic>
      <xdr:nvPicPr>
        <xdr:cNvPr id="3" name="図 2">
          <a:extLst>
            <a:ext uri="{FF2B5EF4-FFF2-40B4-BE49-F238E27FC236}">
              <a16:creationId xmlns:a16="http://schemas.microsoft.com/office/drawing/2014/main" id="{2D7BA013-1A13-4F15-8398-54741E918827}"/>
            </a:ext>
          </a:extLst>
        </xdr:cNvPr>
        <xdr:cNvPicPr>
          <a:picLocks noChangeAspect="1"/>
        </xdr:cNvPicPr>
      </xdr:nvPicPr>
      <xdr:blipFill>
        <a:blip xmlns:r="http://schemas.openxmlformats.org/officeDocument/2006/relationships" r:embed="rId1"/>
        <a:stretch>
          <a:fillRect/>
        </a:stretch>
      </xdr:blipFill>
      <xdr:spPr>
        <a:xfrm>
          <a:off x="1596988" y="8551063"/>
          <a:ext cx="7242250" cy="4658055"/>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6</xdr:col>
      <xdr:colOff>95848</xdr:colOff>
      <xdr:row>6</xdr:row>
      <xdr:rowOff>59208</xdr:rowOff>
    </xdr:from>
    <xdr:to>
      <xdr:col>31</xdr:col>
      <xdr:colOff>29883</xdr:colOff>
      <xdr:row>16</xdr:row>
      <xdr:rowOff>258928</xdr:rowOff>
    </xdr:to>
    <xdr:pic>
      <xdr:nvPicPr>
        <xdr:cNvPr id="4" name="図 3">
          <a:extLst>
            <a:ext uri="{FF2B5EF4-FFF2-40B4-BE49-F238E27FC236}">
              <a16:creationId xmlns:a16="http://schemas.microsoft.com/office/drawing/2014/main" id="{A4597288-888D-4189-9095-3BBF4BF59CC0}"/>
            </a:ext>
          </a:extLst>
        </xdr:cNvPr>
        <xdr:cNvPicPr>
          <a:picLocks noChangeAspect="1"/>
        </xdr:cNvPicPr>
      </xdr:nvPicPr>
      <xdr:blipFill>
        <a:blip xmlns:r="http://schemas.openxmlformats.org/officeDocument/2006/relationships" r:embed="rId1"/>
        <a:stretch>
          <a:fillRect/>
        </a:stretch>
      </xdr:blipFill>
      <xdr:spPr>
        <a:xfrm>
          <a:off x="1600798" y="15597658"/>
          <a:ext cx="7236535" cy="464472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14</xdr:col>
      <xdr:colOff>249709</xdr:colOff>
      <xdr:row>6</xdr:row>
      <xdr:rowOff>96355</xdr:rowOff>
    </xdr:from>
    <xdr:to>
      <xdr:col>22</xdr:col>
      <xdr:colOff>163676</xdr:colOff>
      <xdr:row>17</xdr:row>
      <xdr:rowOff>12230</xdr:rowOff>
    </xdr:to>
    <xdr:pic>
      <xdr:nvPicPr>
        <xdr:cNvPr id="5" name="図 4">
          <a:extLst>
            <a:ext uri="{FF2B5EF4-FFF2-40B4-BE49-F238E27FC236}">
              <a16:creationId xmlns:a16="http://schemas.microsoft.com/office/drawing/2014/main" id="{916A416D-D83E-4930-A8AB-2CC877F1EC56}"/>
            </a:ext>
          </a:extLst>
        </xdr:cNvPr>
        <xdr:cNvPicPr>
          <a:picLocks noChangeAspect="1"/>
        </xdr:cNvPicPr>
      </xdr:nvPicPr>
      <xdr:blipFill>
        <a:blip xmlns:r="http://schemas.openxmlformats.org/officeDocument/2006/relationships" r:embed="rId1"/>
        <a:stretch>
          <a:fillRect/>
        </a:stretch>
      </xdr:blipFill>
      <xdr:spPr>
        <a:xfrm>
          <a:off x="4091459" y="22702355"/>
          <a:ext cx="2250767" cy="4646625"/>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2</xdr:col>
      <xdr:colOff>63627</xdr:colOff>
      <xdr:row>12</xdr:row>
      <xdr:rowOff>149984</xdr:rowOff>
    </xdr:from>
    <xdr:to>
      <xdr:col>9</xdr:col>
      <xdr:colOff>256413</xdr:colOff>
      <xdr:row>37</xdr:row>
      <xdr:rowOff>32896</xdr:rowOff>
    </xdr:to>
    <xdr:pic>
      <xdr:nvPicPr>
        <xdr:cNvPr id="3" name="図 2">
          <a:extLst>
            <a:ext uri="{FF2B5EF4-FFF2-40B4-BE49-F238E27FC236}">
              <a16:creationId xmlns:a16="http://schemas.microsoft.com/office/drawing/2014/main" id="{570BFA63-39F3-4B08-B487-11BE4CCDBB9D}"/>
            </a:ext>
          </a:extLst>
        </xdr:cNvPr>
        <xdr:cNvPicPr>
          <a:picLocks noChangeAspect="1"/>
        </xdr:cNvPicPr>
      </xdr:nvPicPr>
      <xdr:blipFill>
        <a:blip xmlns:r="http://schemas.openxmlformats.org/officeDocument/2006/relationships" r:embed="rId1"/>
        <a:stretch>
          <a:fillRect/>
        </a:stretch>
      </xdr:blipFill>
      <xdr:spPr>
        <a:xfrm>
          <a:off x="463677" y="2235959"/>
          <a:ext cx="2193036" cy="3711962"/>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3</xdr:col>
      <xdr:colOff>249143</xdr:colOff>
      <xdr:row>5</xdr:row>
      <xdr:rowOff>34747</xdr:rowOff>
    </xdr:from>
    <xdr:to>
      <xdr:col>8</xdr:col>
      <xdr:colOff>91853</xdr:colOff>
      <xdr:row>44</xdr:row>
      <xdr:rowOff>83363</xdr:rowOff>
    </xdr:to>
    <xdr:pic>
      <xdr:nvPicPr>
        <xdr:cNvPr id="2" name="図 1">
          <a:extLst>
            <a:ext uri="{FF2B5EF4-FFF2-40B4-BE49-F238E27FC236}">
              <a16:creationId xmlns:a16="http://schemas.microsoft.com/office/drawing/2014/main" id="{B1F60DD6-ABAA-410A-AD47-1DD46EC2C289}"/>
            </a:ext>
          </a:extLst>
        </xdr:cNvPr>
        <xdr:cNvPicPr>
          <a:picLocks noChangeAspect="1"/>
        </xdr:cNvPicPr>
      </xdr:nvPicPr>
      <xdr:blipFill>
        <a:blip xmlns:r="http://schemas.openxmlformats.org/officeDocument/2006/relationships" r:embed="rId1"/>
        <a:stretch>
          <a:fillRect/>
        </a:stretch>
      </xdr:blipFill>
      <xdr:spPr>
        <a:xfrm>
          <a:off x="947643" y="9445447"/>
          <a:ext cx="1303210" cy="6043016"/>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xdr:from>
      <xdr:col>2</xdr:col>
      <xdr:colOff>246770</xdr:colOff>
      <xdr:row>5</xdr:row>
      <xdr:rowOff>55702</xdr:rowOff>
    </xdr:from>
    <xdr:to>
      <xdr:col>9</xdr:col>
      <xdr:colOff>86605</xdr:colOff>
      <xdr:row>44</xdr:row>
      <xdr:rowOff>92888</xdr:rowOff>
    </xdr:to>
    <xdr:pic>
      <xdr:nvPicPr>
        <xdr:cNvPr id="2" name="図 1">
          <a:extLst>
            <a:ext uri="{FF2B5EF4-FFF2-40B4-BE49-F238E27FC236}">
              <a16:creationId xmlns:a16="http://schemas.microsoft.com/office/drawing/2014/main" id="{5D9FA834-0DF2-405A-B39B-03F47D76448A}"/>
            </a:ext>
          </a:extLst>
        </xdr:cNvPr>
        <xdr:cNvPicPr>
          <a:picLocks noChangeAspect="1"/>
        </xdr:cNvPicPr>
      </xdr:nvPicPr>
      <xdr:blipFill>
        <a:blip xmlns:r="http://schemas.openxmlformats.org/officeDocument/2006/relationships" r:embed="rId1"/>
        <a:stretch>
          <a:fillRect/>
        </a:stretch>
      </xdr:blipFill>
      <xdr:spPr>
        <a:xfrm>
          <a:off x="653170" y="17854752"/>
          <a:ext cx="1884535" cy="6031586"/>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xdr:from>
      <xdr:col>2</xdr:col>
      <xdr:colOff>246827</xdr:colOff>
      <xdr:row>5</xdr:row>
      <xdr:rowOff>44273</xdr:rowOff>
    </xdr:from>
    <xdr:to>
      <xdr:col>9</xdr:col>
      <xdr:colOff>86548</xdr:colOff>
      <xdr:row>44</xdr:row>
      <xdr:rowOff>89079</xdr:rowOff>
    </xdr:to>
    <xdr:pic>
      <xdr:nvPicPr>
        <xdr:cNvPr id="2" name="図 1">
          <a:extLst>
            <a:ext uri="{FF2B5EF4-FFF2-40B4-BE49-F238E27FC236}">
              <a16:creationId xmlns:a16="http://schemas.microsoft.com/office/drawing/2014/main" id="{70FE54E9-DD86-41DE-84BF-FB0B6CD9242D}"/>
            </a:ext>
          </a:extLst>
        </xdr:cNvPr>
        <xdr:cNvPicPr>
          <a:picLocks noChangeAspect="1"/>
        </xdr:cNvPicPr>
      </xdr:nvPicPr>
      <xdr:blipFill>
        <a:blip xmlns:r="http://schemas.openxmlformats.org/officeDocument/2006/relationships" r:embed="rId1"/>
        <a:stretch>
          <a:fillRect/>
        </a:stretch>
      </xdr:blipFill>
      <xdr:spPr>
        <a:xfrm>
          <a:off x="653227" y="26231673"/>
          <a:ext cx="1884421" cy="6039206"/>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2</xdr:col>
      <xdr:colOff>246541</xdr:colOff>
      <xdr:row>5</xdr:row>
      <xdr:rowOff>46178</xdr:rowOff>
    </xdr:from>
    <xdr:to>
      <xdr:col>9</xdr:col>
      <xdr:colOff>86834</xdr:colOff>
      <xdr:row>44</xdr:row>
      <xdr:rowOff>83364</xdr:rowOff>
    </xdr:to>
    <xdr:pic>
      <xdr:nvPicPr>
        <xdr:cNvPr id="2" name="図 1">
          <a:extLst>
            <a:ext uri="{FF2B5EF4-FFF2-40B4-BE49-F238E27FC236}">
              <a16:creationId xmlns:a16="http://schemas.microsoft.com/office/drawing/2014/main" id="{DA091A4F-9039-4368-ACD6-F5D9432F8438}"/>
            </a:ext>
          </a:extLst>
        </xdr:cNvPr>
        <xdr:cNvPicPr>
          <a:picLocks noChangeAspect="1"/>
        </xdr:cNvPicPr>
      </xdr:nvPicPr>
      <xdr:blipFill>
        <a:blip xmlns:r="http://schemas.openxmlformats.org/officeDocument/2006/relationships" r:embed="rId1"/>
        <a:stretch>
          <a:fillRect/>
        </a:stretch>
      </xdr:blipFill>
      <xdr:spPr>
        <a:xfrm>
          <a:off x="652941" y="34621928"/>
          <a:ext cx="1884993" cy="6031586"/>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2</xdr:col>
      <xdr:colOff>250236</xdr:colOff>
      <xdr:row>5</xdr:row>
      <xdr:rowOff>53798</xdr:rowOff>
    </xdr:from>
    <xdr:to>
      <xdr:col>9</xdr:col>
      <xdr:colOff>85043</xdr:colOff>
      <xdr:row>44</xdr:row>
      <xdr:rowOff>89079</xdr:rowOff>
    </xdr:to>
    <xdr:pic>
      <xdr:nvPicPr>
        <xdr:cNvPr id="2" name="図 1">
          <a:extLst>
            <a:ext uri="{FF2B5EF4-FFF2-40B4-BE49-F238E27FC236}">
              <a16:creationId xmlns:a16="http://schemas.microsoft.com/office/drawing/2014/main" id="{B7EE3255-1D9B-486A-A49B-7A60DD9D22FB}"/>
            </a:ext>
          </a:extLst>
        </xdr:cNvPr>
        <xdr:cNvPicPr>
          <a:picLocks noChangeAspect="1"/>
        </xdr:cNvPicPr>
      </xdr:nvPicPr>
      <xdr:blipFill>
        <a:blip xmlns:r="http://schemas.openxmlformats.org/officeDocument/2006/relationships" r:embed="rId1"/>
        <a:stretch>
          <a:fillRect/>
        </a:stretch>
      </xdr:blipFill>
      <xdr:spPr>
        <a:xfrm>
          <a:off x="656636" y="43017898"/>
          <a:ext cx="1879507" cy="6029681"/>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xdr:from>
      <xdr:col>2</xdr:col>
      <xdr:colOff>250580</xdr:colOff>
      <xdr:row>5</xdr:row>
      <xdr:rowOff>65228</xdr:rowOff>
    </xdr:from>
    <xdr:to>
      <xdr:col>9</xdr:col>
      <xdr:colOff>84700</xdr:colOff>
      <xdr:row>44</xdr:row>
      <xdr:rowOff>102414</xdr:rowOff>
    </xdr:to>
    <xdr:pic>
      <xdr:nvPicPr>
        <xdr:cNvPr id="2" name="図 1">
          <a:extLst>
            <a:ext uri="{FF2B5EF4-FFF2-40B4-BE49-F238E27FC236}">
              <a16:creationId xmlns:a16="http://schemas.microsoft.com/office/drawing/2014/main" id="{25217BFA-8E26-4061-80DC-3B071ABB9D1A}"/>
            </a:ext>
          </a:extLst>
        </xdr:cNvPr>
        <xdr:cNvPicPr>
          <a:picLocks noChangeAspect="1"/>
        </xdr:cNvPicPr>
      </xdr:nvPicPr>
      <xdr:blipFill>
        <a:blip xmlns:r="http://schemas.openxmlformats.org/officeDocument/2006/relationships" r:embed="rId1"/>
        <a:stretch>
          <a:fillRect/>
        </a:stretch>
      </xdr:blipFill>
      <xdr:spPr>
        <a:xfrm>
          <a:off x="656980" y="51417678"/>
          <a:ext cx="1878820" cy="6031586"/>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xdr:from>
      <xdr:col>2</xdr:col>
      <xdr:colOff>250637</xdr:colOff>
      <xdr:row>5</xdr:row>
      <xdr:rowOff>57605</xdr:rowOff>
    </xdr:from>
    <xdr:to>
      <xdr:col>9</xdr:col>
      <xdr:colOff>84643</xdr:colOff>
      <xdr:row>44</xdr:row>
      <xdr:rowOff>94791</xdr:rowOff>
    </xdr:to>
    <xdr:pic>
      <xdr:nvPicPr>
        <xdr:cNvPr id="2" name="図 1">
          <a:extLst>
            <a:ext uri="{FF2B5EF4-FFF2-40B4-BE49-F238E27FC236}">
              <a16:creationId xmlns:a16="http://schemas.microsoft.com/office/drawing/2014/main" id="{C8D481E5-BC31-40B0-9C23-29CEA52A89D5}"/>
            </a:ext>
          </a:extLst>
        </xdr:cNvPr>
        <xdr:cNvPicPr>
          <a:picLocks noChangeAspect="1"/>
        </xdr:cNvPicPr>
      </xdr:nvPicPr>
      <xdr:blipFill>
        <a:blip xmlns:r="http://schemas.openxmlformats.org/officeDocument/2006/relationships" r:embed="rId1"/>
        <a:stretch>
          <a:fillRect/>
        </a:stretch>
      </xdr:blipFill>
      <xdr:spPr>
        <a:xfrm>
          <a:off x="657037" y="59798405"/>
          <a:ext cx="1878706" cy="6031586"/>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2</xdr:col>
      <xdr:colOff>250351</xdr:colOff>
      <xdr:row>5</xdr:row>
      <xdr:rowOff>59510</xdr:rowOff>
    </xdr:from>
    <xdr:to>
      <xdr:col>9</xdr:col>
      <xdr:colOff>84929</xdr:colOff>
      <xdr:row>44</xdr:row>
      <xdr:rowOff>96696</xdr:rowOff>
    </xdr:to>
    <xdr:pic>
      <xdr:nvPicPr>
        <xdr:cNvPr id="2" name="図 1">
          <a:extLst>
            <a:ext uri="{FF2B5EF4-FFF2-40B4-BE49-F238E27FC236}">
              <a16:creationId xmlns:a16="http://schemas.microsoft.com/office/drawing/2014/main" id="{C3CF8421-10FF-46D6-A448-D0CD02192297}"/>
            </a:ext>
          </a:extLst>
        </xdr:cNvPr>
        <xdr:cNvPicPr>
          <a:picLocks noChangeAspect="1"/>
        </xdr:cNvPicPr>
      </xdr:nvPicPr>
      <xdr:blipFill>
        <a:blip xmlns:r="http://schemas.openxmlformats.org/officeDocument/2006/relationships" r:embed="rId1"/>
        <a:stretch>
          <a:fillRect/>
        </a:stretch>
      </xdr:blipFill>
      <xdr:spPr>
        <a:xfrm>
          <a:off x="656751" y="68188660"/>
          <a:ext cx="1879278" cy="6031586"/>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xdr:from>
      <xdr:col>2</xdr:col>
      <xdr:colOff>250236</xdr:colOff>
      <xdr:row>5</xdr:row>
      <xdr:rowOff>44270</xdr:rowOff>
    </xdr:from>
    <xdr:to>
      <xdr:col>9</xdr:col>
      <xdr:colOff>85043</xdr:colOff>
      <xdr:row>44</xdr:row>
      <xdr:rowOff>79551</xdr:rowOff>
    </xdr:to>
    <xdr:pic>
      <xdr:nvPicPr>
        <xdr:cNvPr id="2" name="図 1">
          <a:extLst>
            <a:ext uri="{FF2B5EF4-FFF2-40B4-BE49-F238E27FC236}">
              <a16:creationId xmlns:a16="http://schemas.microsoft.com/office/drawing/2014/main" id="{9753A04F-7410-42C6-9B38-0A931ECCBFE5}"/>
            </a:ext>
          </a:extLst>
        </xdr:cNvPr>
        <xdr:cNvPicPr>
          <a:picLocks noChangeAspect="1"/>
        </xdr:cNvPicPr>
      </xdr:nvPicPr>
      <xdr:blipFill>
        <a:blip xmlns:r="http://schemas.openxmlformats.org/officeDocument/2006/relationships" r:embed="rId1"/>
        <a:stretch>
          <a:fillRect/>
        </a:stretch>
      </xdr:blipFill>
      <xdr:spPr>
        <a:xfrm>
          <a:off x="656636" y="76561770"/>
          <a:ext cx="1879507" cy="6029681"/>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xdr:from>
      <xdr:col>2</xdr:col>
      <xdr:colOff>250580</xdr:colOff>
      <xdr:row>5</xdr:row>
      <xdr:rowOff>55700</xdr:rowOff>
    </xdr:from>
    <xdr:to>
      <xdr:col>9</xdr:col>
      <xdr:colOff>84700</xdr:colOff>
      <xdr:row>44</xdr:row>
      <xdr:rowOff>92886</xdr:rowOff>
    </xdr:to>
    <xdr:pic>
      <xdr:nvPicPr>
        <xdr:cNvPr id="2" name="図 1">
          <a:extLst>
            <a:ext uri="{FF2B5EF4-FFF2-40B4-BE49-F238E27FC236}">
              <a16:creationId xmlns:a16="http://schemas.microsoft.com/office/drawing/2014/main" id="{BB426C2F-4F0E-42B8-8CDD-F0D84C385548}"/>
            </a:ext>
          </a:extLst>
        </xdr:cNvPr>
        <xdr:cNvPicPr>
          <a:picLocks noChangeAspect="1"/>
        </xdr:cNvPicPr>
      </xdr:nvPicPr>
      <xdr:blipFill>
        <a:blip xmlns:r="http://schemas.openxmlformats.org/officeDocument/2006/relationships" r:embed="rId1"/>
        <a:stretch>
          <a:fillRect/>
        </a:stretch>
      </xdr:blipFill>
      <xdr:spPr>
        <a:xfrm>
          <a:off x="656980" y="84961550"/>
          <a:ext cx="1878820" cy="6031586"/>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2</xdr:col>
      <xdr:colOff>250637</xdr:colOff>
      <xdr:row>5</xdr:row>
      <xdr:rowOff>29030</xdr:rowOff>
    </xdr:from>
    <xdr:to>
      <xdr:col>9</xdr:col>
      <xdr:colOff>84643</xdr:colOff>
      <xdr:row>44</xdr:row>
      <xdr:rowOff>66216</xdr:rowOff>
    </xdr:to>
    <xdr:pic>
      <xdr:nvPicPr>
        <xdr:cNvPr id="2" name="図 1">
          <a:extLst>
            <a:ext uri="{FF2B5EF4-FFF2-40B4-BE49-F238E27FC236}">
              <a16:creationId xmlns:a16="http://schemas.microsoft.com/office/drawing/2014/main" id="{82B250EB-BE07-4948-AD4D-88C35688E91C}"/>
            </a:ext>
          </a:extLst>
        </xdr:cNvPr>
        <xdr:cNvPicPr>
          <a:picLocks noChangeAspect="1"/>
        </xdr:cNvPicPr>
      </xdr:nvPicPr>
      <xdr:blipFill>
        <a:blip xmlns:r="http://schemas.openxmlformats.org/officeDocument/2006/relationships" r:embed="rId1"/>
        <a:stretch>
          <a:fillRect/>
        </a:stretch>
      </xdr:blipFill>
      <xdr:spPr>
        <a:xfrm>
          <a:off x="657037" y="93323230"/>
          <a:ext cx="1878706" cy="6031586"/>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xdr:from>
      <xdr:col>2</xdr:col>
      <xdr:colOff>243851</xdr:colOff>
      <xdr:row>5</xdr:row>
      <xdr:rowOff>30935</xdr:rowOff>
    </xdr:from>
    <xdr:to>
      <xdr:col>9</xdr:col>
      <xdr:colOff>79998</xdr:colOff>
      <xdr:row>44</xdr:row>
      <xdr:rowOff>68121</xdr:rowOff>
    </xdr:to>
    <xdr:pic>
      <xdr:nvPicPr>
        <xdr:cNvPr id="2" name="図 1">
          <a:extLst>
            <a:ext uri="{FF2B5EF4-FFF2-40B4-BE49-F238E27FC236}">
              <a16:creationId xmlns:a16="http://schemas.microsoft.com/office/drawing/2014/main" id="{7E5A8BD7-8DBE-4B80-B2F0-8A6BF47C3FF6}"/>
            </a:ext>
          </a:extLst>
        </xdr:cNvPr>
        <xdr:cNvPicPr>
          <a:picLocks noChangeAspect="1"/>
        </xdr:cNvPicPr>
      </xdr:nvPicPr>
      <xdr:blipFill>
        <a:blip xmlns:r="http://schemas.openxmlformats.org/officeDocument/2006/relationships" r:embed="rId1"/>
        <a:stretch>
          <a:fillRect/>
        </a:stretch>
      </xdr:blipFill>
      <xdr:spPr>
        <a:xfrm>
          <a:off x="650251" y="101713485"/>
          <a:ext cx="1880847" cy="6031586"/>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2</xdr:col>
      <xdr:colOff>246770</xdr:colOff>
      <xdr:row>5</xdr:row>
      <xdr:rowOff>53791</xdr:rowOff>
    </xdr:from>
    <xdr:to>
      <xdr:col>9</xdr:col>
      <xdr:colOff>86605</xdr:colOff>
      <xdr:row>44</xdr:row>
      <xdr:rowOff>102407</xdr:rowOff>
    </xdr:to>
    <xdr:pic>
      <xdr:nvPicPr>
        <xdr:cNvPr id="2" name="図 1">
          <a:extLst>
            <a:ext uri="{FF2B5EF4-FFF2-40B4-BE49-F238E27FC236}">
              <a16:creationId xmlns:a16="http://schemas.microsoft.com/office/drawing/2014/main" id="{DD4C72B0-FF33-47D4-BEA3-8D10E23DB184}"/>
            </a:ext>
          </a:extLst>
        </xdr:cNvPr>
        <xdr:cNvPicPr>
          <a:picLocks noChangeAspect="1"/>
        </xdr:cNvPicPr>
      </xdr:nvPicPr>
      <xdr:blipFill>
        <a:blip xmlns:r="http://schemas.openxmlformats.org/officeDocument/2006/relationships" r:embed="rId1"/>
        <a:stretch>
          <a:fillRect/>
        </a:stretch>
      </xdr:blipFill>
      <xdr:spPr>
        <a:xfrm>
          <a:off x="653170" y="110124691"/>
          <a:ext cx="1884535" cy="6043016"/>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xdr:from>
      <xdr:col>2</xdr:col>
      <xdr:colOff>246770</xdr:colOff>
      <xdr:row>5</xdr:row>
      <xdr:rowOff>74756</xdr:rowOff>
    </xdr:from>
    <xdr:to>
      <xdr:col>9</xdr:col>
      <xdr:colOff>86605</xdr:colOff>
      <xdr:row>44</xdr:row>
      <xdr:rowOff>111942</xdr:rowOff>
    </xdr:to>
    <xdr:pic>
      <xdr:nvPicPr>
        <xdr:cNvPr id="2" name="図 1">
          <a:extLst>
            <a:ext uri="{FF2B5EF4-FFF2-40B4-BE49-F238E27FC236}">
              <a16:creationId xmlns:a16="http://schemas.microsoft.com/office/drawing/2014/main" id="{1FA8FBA4-3B00-43CE-A3CD-8AF6D18A68BA}"/>
            </a:ext>
          </a:extLst>
        </xdr:cNvPr>
        <xdr:cNvPicPr>
          <a:picLocks noChangeAspect="1"/>
        </xdr:cNvPicPr>
      </xdr:nvPicPr>
      <xdr:blipFill>
        <a:blip xmlns:r="http://schemas.openxmlformats.org/officeDocument/2006/relationships" r:embed="rId1"/>
        <a:stretch>
          <a:fillRect/>
        </a:stretch>
      </xdr:blipFill>
      <xdr:spPr>
        <a:xfrm>
          <a:off x="653170" y="118534006"/>
          <a:ext cx="1884535" cy="6031586"/>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2</xdr:col>
      <xdr:colOff>250580</xdr:colOff>
      <xdr:row>5</xdr:row>
      <xdr:rowOff>38561</xdr:rowOff>
    </xdr:from>
    <xdr:to>
      <xdr:col>9</xdr:col>
      <xdr:colOff>84700</xdr:colOff>
      <xdr:row>44</xdr:row>
      <xdr:rowOff>75747</xdr:rowOff>
    </xdr:to>
    <xdr:pic>
      <xdr:nvPicPr>
        <xdr:cNvPr id="2" name="図 1">
          <a:extLst>
            <a:ext uri="{FF2B5EF4-FFF2-40B4-BE49-F238E27FC236}">
              <a16:creationId xmlns:a16="http://schemas.microsoft.com/office/drawing/2014/main" id="{62918E17-D39E-4323-A654-51084C8391A4}"/>
            </a:ext>
          </a:extLst>
        </xdr:cNvPr>
        <xdr:cNvPicPr>
          <a:picLocks noChangeAspect="1"/>
        </xdr:cNvPicPr>
      </xdr:nvPicPr>
      <xdr:blipFill>
        <a:blip xmlns:r="http://schemas.openxmlformats.org/officeDocument/2006/relationships" r:embed="rId1"/>
        <a:stretch>
          <a:fillRect/>
        </a:stretch>
      </xdr:blipFill>
      <xdr:spPr>
        <a:xfrm>
          <a:off x="656980" y="126886161"/>
          <a:ext cx="1878820" cy="6031586"/>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xdr:from>
      <xdr:col>2</xdr:col>
      <xdr:colOff>250351</xdr:colOff>
      <xdr:row>5</xdr:row>
      <xdr:rowOff>40466</xdr:rowOff>
    </xdr:from>
    <xdr:to>
      <xdr:col>9</xdr:col>
      <xdr:colOff>84929</xdr:colOff>
      <xdr:row>44</xdr:row>
      <xdr:rowOff>77652</xdr:rowOff>
    </xdr:to>
    <xdr:pic>
      <xdr:nvPicPr>
        <xdr:cNvPr id="2" name="図 1">
          <a:extLst>
            <a:ext uri="{FF2B5EF4-FFF2-40B4-BE49-F238E27FC236}">
              <a16:creationId xmlns:a16="http://schemas.microsoft.com/office/drawing/2014/main" id="{B641738A-3C2A-4645-B3ED-7E7A0BECC80A}"/>
            </a:ext>
          </a:extLst>
        </xdr:cNvPr>
        <xdr:cNvPicPr>
          <a:picLocks noChangeAspect="1"/>
        </xdr:cNvPicPr>
      </xdr:nvPicPr>
      <xdr:blipFill>
        <a:blip xmlns:r="http://schemas.openxmlformats.org/officeDocument/2006/relationships" r:embed="rId1"/>
        <a:stretch>
          <a:fillRect/>
        </a:stretch>
      </xdr:blipFill>
      <xdr:spPr>
        <a:xfrm>
          <a:off x="656751" y="135276416"/>
          <a:ext cx="1879278" cy="6031586"/>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2</xdr:col>
      <xdr:colOff>250580</xdr:colOff>
      <xdr:row>5</xdr:row>
      <xdr:rowOff>38551</xdr:rowOff>
    </xdr:from>
    <xdr:to>
      <xdr:col>9</xdr:col>
      <xdr:colOff>84700</xdr:colOff>
      <xdr:row>44</xdr:row>
      <xdr:rowOff>85262</xdr:rowOff>
    </xdr:to>
    <xdr:pic>
      <xdr:nvPicPr>
        <xdr:cNvPr id="2" name="図 1">
          <a:extLst>
            <a:ext uri="{FF2B5EF4-FFF2-40B4-BE49-F238E27FC236}">
              <a16:creationId xmlns:a16="http://schemas.microsoft.com/office/drawing/2014/main" id="{8B28F8E9-5943-4876-8A00-7249D99712D2}"/>
            </a:ext>
          </a:extLst>
        </xdr:cNvPr>
        <xdr:cNvPicPr>
          <a:picLocks noChangeAspect="1"/>
        </xdr:cNvPicPr>
      </xdr:nvPicPr>
      <xdr:blipFill>
        <a:blip xmlns:r="http://schemas.openxmlformats.org/officeDocument/2006/relationships" r:embed="rId1"/>
        <a:stretch>
          <a:fillRect/>
        </a:stretch>
      </xdr:blipFill>
      <xdr:spPr>
        <a:xfrm>
          <a:off x="656980" y="143662851"/>
          <a:ext cx="1878820" cy="6041111"/>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xdr:from>
      <xdr:col>2</xdr:col>
      <xdr:colOff>250580</xdr:colOff>
      <xdr:row>5</xdr:row>
      <xdr:rowOff>55706</xdr:rowOff>
    </xdr:from>
    <xdr:to>
      <xdr:col>9</xdr:col>
      <xdr:colOff>84700</xdr:colOff>
      <xdr:row>44</xdr:row>
      <xdr:rowOff>92892</xdr:rowOff>
    </xdr:to>
    <xdr:pic>
      <xdr:nvPicPr>
        <xdr:cNvPr id="2" name="図 1">
          <a:extLst>
            <a:ext uri="{FF2B5EF4-FFF2-40B4-BE49-F238E27FC236}">
              <a16:creationId xmlns:a16="http://schemas.microsoft.com/office/drawing/2014/main" id="{5BE97D96-EA44-4A3B-AE59-86356398A3C9}"/>
            </a:ext>
          </a:extLst>
        </xdr:cNvPr>
        <xdr:cNvPicPr>
          <a:picLocks noChangeAspect="1"/>
        </xdr:cNvPicPr>
      </xdr:nvPicPr>
      <xdr:blipFill>
        <a:blip xmlns:r="http://schemas.openxmlformats.org/officeDocument/2006/relationships" r:embed="rId1"/>
        <a:stretch>
          <a:fillRect/>
        </a:stretch>
      </xdr:blipFill>
      <xdr:spPr>
        <a:xfrm>
          <a:off x="656980" y="152068356"/>
          <a:ext cx="1878820" cy="6031586"/>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2</xdr:col>
      <xdr:colOff>244080</xdr:colOff>
      <xdr:row>5</xdr:row>
      <xdr:rowOff>38561</xdr:rowOff>
    </xdr:from>
    <xdr:to>
      <xdr:col>9</xdr:col>
      <xdr:colOff>79770</xdr:colOff>
      <xdr:row>44</xdr:row>
      <xdr:rowOff>75747</xdr:rowOff>
    </xdr:to>
    <xdr:pic>
      <xdr:nvPicPr>
        <xdr:cNvPr id="2" name="図 1">
          <a:extLst>
            <a:ext uri="{FF2B5EF4-FFF2-40B4-BE49-F238E27FC236}">
              <a16:creationId xmlns:a16="http://schemas.microsoft.com/office/drawing/2014/main" id="{D13ADBA7-18D6-4A3A-AA68-D9A35DB92572}"/>
            </a:ext>
          </a:extLst>
        </xdr:cNvPr>
        <xdr:cNvPicPr>
          <a:picLocks noChangeAspect="1"/>
        </xdr:cNvPicPr>
      </xdr:nvPicPr>
      <xdr:blipFill>
        <a:blip xmlns:r="http://schemas.openxmlformats.org/officeDocument/2006/relationships" r:embed="rId1"/>
        <a:stretch>
          <a:fillRect/>
        </a:stretch>
      </xdr:blipFill>
      <xdr:spPr>
        <a:xfrm>
          <a:off x="650480" y="160439561"/>
          <a:ext cx="1880390" cy="6031586"/>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xdr:from>
      <xdr:col>2</xdr:col>
      <xdr:colOff>250351</xdr:colOff>
      <xdr:row>5</xdr:row>
      <xdr:rowOff>40466</xdr:rowOff>
    </xdr:from>
    <xdr:to>
      <xdr:col>9</xdr:col>
      <xdr:colOff>84929</xdr:colOff>
      <xdr:row>44</xdr:row>
      <xdr:rowOff>77652</xdr:rowOff>
    </xdr:to>
    <xdr:pic>
      <xdr:nvPicPr>
        <xdr:cNvPr id="2" name="図 1">
          <a:extLst>
            <a:ext uri="{FF2B5EF4-FFF2-40B4-BE49-F238E27FC236}">
              <a16:creationId xmlns:a16="http://schemas.microsoft.com/office/drawing/2014/main" id="{6A86AB2B-81B0-4354-A7BC-8BE3B7F599C5}"/>
            </a:ext>
          </a:extLst>
        </xdr:cNvPr>
        <xdr:cNvPicPr>
          <a:picLocks noChangeAspect="1"/>
        </xdr:cNvPicPr>
      </xdr:nvPicPr>
      <xdr:blipFill>
        <a:blip xmlns:r="http://schemas.openxmlformats.org/officeDocument/2006/relationships" r:embed="rId1"/>
        <a:stretch>
          <a:fillRect/>
        </a:stretch>
      </xdr:blipFill>
      <xdr:spPr>
        <a:xfrm>
          <a:off x="656751" y="168829816"/>
          <a:ext cx="1879278" cy="6031586"/>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2</xdr:col>
      <xdr:colOff>250580</xdr:colOff>
      <xdr:row>5</xdr:row>
      <xdr:rowOff>29026</xdr:rowOff>
    </xdr:from>
    <xdr:to>
      <xdr:col>9</xdr:col>
      <xdr:colOff>84700</xdr:colOff>
      <xdr:row>44</xdr:row>
      <xdr:rowOff>75737</xdr:rowOff>
    </xdr:to>
    <xdr:pic>
      <xdr:nvPicPr>
        <xdr:cNvPr id="2" name="図 1">
          <a:extLst>
            <a:ext uri="{FF2B5EF4-FFF2-40B4-BE49-F238E27FC236}">
              <a16:creationId xmlns:a16="http://schemas.microsoft.com/office/drawing/2014/main" id="{0E41DF1C-5963-477F-925F-FBF96AFCBA4B}"/>
            </a:ext>
          </a:extLst>
        </xdr:cNvPr>
        <xdr:cNvPicPr>
          <a:picLocks noChangeAspect="1"/>
        </xdr:cNvPicPr>
      </xdr:nvPicPr>
      <xdr:blipFill>
        <a:blip xmlns:r="http://schemas.openxmlformats.org/officeDocument/2006/relationships" r:embed="rId1"/>
        <a:stretch>
          <a:fillRect/>
        </a:stretch>
      </xdr:blipFill>
      <xdr:spPr>
        <a:xfrm>
          <a:off x="656980" y="177206726"/>
          <a:ext cx="1878820" cy="6041111"/>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xdr:from>
      <xdr:col>2</xdr:col>
      <xdr:colOff>250580</xdr:colOff>
      <xdr:row>5</xdr:row>
      <xdr:rowOff>46181</xdr:rowOff>
    </xdr:from>
    <xdr:to>
      <xdr:col>9</xdr:col>
      <xdr:colOff>84700</xdr:colOff>
      <xdr:row>44</xdr:row>
      <xdr:rowOff>83367</xdr:rowOff>
    </xdr:to>
    <xdr:pic>
      <xdr:nvPicPr>
        <xdr:cNvPr id="2" name="図 1">
          <a:extLst>
            <a:ext uri="{FF2B5EF4-FFF2-40B4-BE49-F238E27FC236}">
              <a16:creationId xmlns:a16="http://schemas.microsoft.com/office/drawing/2014/main" id="{5FBC3643-3696-41A4-A14D-CB014F4AED10}"/>
            </a:ext>
          </a:extLst>
        </xdr:cNvPr>
        <xdr:cNvPicPr>
          <a:picLocks noChangeAspect="1"/>
        </xdr:cNvPicPr>
      </xdr:nvPicPr>
      <xdr:blipFill>
        <a:blip xmlns:r="http://schemas.openxmlformats.org/officeDocument/2006/relationships" r:embed="rId1"/>
        <a:stretch>
          <a:fillRect/>
        </a:stretch>
      </xdr:blipFill>
      <xdr:spPr>
        <a:xfrm>
          <a:off x="656980" y="185612231"/>
          <a:ext cx="1878820" cy="6031586"/>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xdr:from>
      <xdr:col>2</xdr:col>
      <xdr:colOff>250580</xdr:colOff>
      <xdr:row>5</xdr:row>
      <xdr:rowOff>38561</xdr:rowOff>
    </xdr:from>
    <xdr:to>
      <xdr:col>9</xdr:col>
      <xdr:colOff>84700</xdr:colOff>
      <xdr:row>44</xdr:row>
      <xdr:rowOff>75747</xdr:rowOff>
    </xdr:to>
    <xdr:pic>
      <xdr:nvPicPr>
        <xdr:cNvPr id="2" name="図 1">
          <a:extLst>
            <a:ext uri="{FF2B5EF4-FFF2-40B4-BE49-F238E27FC236}">
              <a16:creationId xmlns:a16="http://schemas.microsoft.com/office/drawing/2014/main" id="{D3D95120-DFA4-4106-903B-562D00D70135}"/>
            </a:ext>
          </a:extLst>
        </xdr:cNvPr>
        <xdr:cNvPicPr>
          <a:picLocks noChangeAspect="1"/>
        </xdr:cNvPicPr>
      </xdr:nvPicPr>
      <xdr:blipFill>
        <a:blip xmlns:r="http://schemas.openxmlformats.org/officeDocument/2006/relationships" r:embed="rId1"/>
        <a:stretch>
          <a:fillRect/>
        </a:stretch>
      </xdr:blipFill>
      <xdr:spPr>
        <a:xfrm>
          <a:off x="656980" y="193992961"/>
          <a:ext cx="1878820" cy="6031586"/>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xdr:from>
      <xdr:col>2</xdr:col>
      <xdr:colOff>250351</xdr:colOff>
      <xdr:row>5</xdr:row>
      <xdr:rowOff>40466</xdr:rowOff>
    </xdr:from>
    <xdr:to>
      <xdr:col>9</xdr:col>
      <xdr:colOff>84929</xdr:colOff>
      <xdr:row>44</xdr:row>
      <xdr:rowOff>77652</xdr:rowOff>
    </xdr:to>
    <xdr:pic>
      <xdr:nvPicPr>
        <xdr:cNvPr id="2" name="図 1">
          <a:extLst>
            <a:ext uri="{FF2B5EF4-FFF2-40B4-BE49-F238E27FC236}">
              <a16:creationId xmlns:a16="http://schemas.microsoft.com/office/drawing/2014/main" id="{9DB691EE-213F-40FA-A99F-DB890D2989E2}"/>
            </a:ext>
          </a:extLst>
        </xdr:cNvPr>
        <xdr:cNvPicPr>
          <a:picLocks noChangeAspect="1"/>
        </xdr:cNvPicPr>
      </xdr:nvPicPr>
      <xdr:blipFill>
        <a:blip xmlns:r="http://schemas.openxmlformats.org/officeDocument/2006/relationships" r:embed="rId1"/>
        <a:stretch>
          <a:fillRect/>
        </a:stretch>
      </xdr:blipFill>
      <xdr:spPr>
        <a:xfrm>
          <a:off x="656751" y="202383216"/>
          <a:ext cx="1879278" cy="6031586"/>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xdr:from>
      <xdr:col>2</xdr:col>
      <xdr:colOff>250580</xdr:colOff>
      <xdr:row>5</xdr:row>
      <xdr:rowOff>38551</xdr:rowOff>
    </xdr:from>
    <xdr:to>
      <xdr:col>9</xdr:col>
      <xdr:colOff>84700</xdr:colOff>
      <xdr:row>44</xdr:row>
      <xdr:rowOff>85262</xdr:rowOff>
    </xdr:to>
    <xdr:pic>
      <xdr:nvPicPr>
        <xdr:cNvPr id="2" name="図 1">
          <a:extLst>
            <a:ext uri="{FF2B5EF4-FFF2-40B4-BE49-F238E27FC236}">
              <a16:creationId xmlns:a16="http://schemas.microsoft.com/office/drawing/2014/main" id="{BBBAF807-FF38-45F7-98EA-E298FE8301A7}"/>
            </a:ext>
          </a:extLst>
        </xdr:cNvPr>
        <xdr:cNvPicPr>
          <a:picLocks noChangeAspect="1"/>
        </xdr:cNvPicPr>
      </xdr:nvPicPr>
      <xdr:blipFill>
        <a:blip xmlns:r="http://schemas.openxmlformats.org/officeDocument/2006/relationships" r:embed="rId1"/>
        <a:stretch>
          <a:fillRect/>
        </a:stretch>
      </xdr:blipFill>
      <xdr:spPr>
        <a:xfrm>
          <a:off x="656980" y="210769651"/>
          <a:ext cx="1878820" cy="6041111"/>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xdr:from>
      <xdr:col>2</xdr:col>
      <xdr:colOff>250466</xdr:colOff>
      <xdr:row>5</xdr:row>
      <xdr:rowOff>55706</xdr:rowOff>
    </xdr:from>
    <xdr:to>
      <xdr:col>9</xdr:col>
      <xdr:colOff>84815</xdr:colOff>
      <xdr:row>44</xdr:row>
      <xdr:rowOff>92892</xdr:rowOff>
    </xdr:to>
    <xdr:pic>
      <xdr:nvPicPr>
        <xdr:cNvPr id="2" name="図 1">
          <a:extLst>
            <a:ext uri="{FF2B5EF4-FFF2-40B4-BE49-F238E27FC236}">
              <a16:creationId xmlns:a16="http://schemas.microsoft.com/office/drawing/2014/main" id="{D3A2BFCA-BAD4-49D8-A1E9-A575D732CCEC}"/>
            </a:ext>
          </a:extLst>
        </xdr:cNvPr>
        <xdr:cNvPicPr>
          <a:picLocks noChangeAspect="1"/>
        </xdr:cNvPicPr>
      </xdr:nvPicPr>
      <xdr:blipFill>
        <a:blip xmlns:r="http://schemas.openxmlformats.org/officeDocument/2006/relationships" r:embed="rId1"/>
        <a:stretch>
          <a:fillRect/>
        </a:stretch>
      </xdr:blipFill>
      <xdr:spPr>
        <a:xfrm>
          <a:off x="656866" y="219175156"/>
          <a:ext cx="1879049" cy="6031586"/>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xdr:from>
      <xdr:col>3</xdr:col>
      <xdr:colOff>106242</xdr:colOff>
      <xdr:row>5</xdr:row>
      <xdr:rowOff>57611</xdr:rowOff>
    </xdr:from>
    <xdr:to>
      <xdr:col>8</xdr:col>
      <xdr:colOff>206179</xdr:colOff>
      <xdr:row>44</xdr:row>
      <xdr:rowOff>94797</xdr:rowOff>
    </xdr:to>
    <xdr:pic>
      <xdr:nvPicPr>
        <xdr:cNvPr id="2" name="図 1">
          <a:extLst>
            <a:ext uri="{FF2B5EF4-FFF2-40B4-BE49-F238E27FC236}">
              <a16:creationId xmlns:a16="http://schemas.microsoft.com/office/drawing/2014/main" id="{CD43AD2F-5A94-44EF-A749-1F8C6359F33E}"/>
            </a:ext>
          </a:extLst>
        </xdr:cNvPr>
        <xdr:cNvPicPr>
          <a:picLocks noChangeAspect="1"/>
        </xdr:cNvPicPr>
      </xdr:nvPicPr>
      <xdr:blipFill>
        <a:blip xmlns:r="http://schemas.openxmlformats.org/officeDocument/2006/relationships" r:embed="rId1"/>
        <a:stretch>
          <a:fillRect/>
        </a:stretch>
      </xdr:blipFill>
      <xdr:spPr>
        <a:xfrm>
          <a:off x="804742" y="227565411"/>
          <a:ext cx="1560437" cy="6031586"/>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xdr:from>
      <xdr:col>2</xdr:col>
      <xdr:colOff>59817</xdr:colOff>
      <xdr:row>13</xdr:row>
      <xdr:rowOff>36215</xdr:rowOff>
    </xdr:from>
    <xdr:to>
      <xdr:col>9</xdr:col>
      <xdr:colOff>254508</xdr:colOff>
      <xdr:row>36</xdr:row>
      <xdr:rowOff>169525</xdr:rowOff>
    </xdr:to>
    <xdr:pic>
      <xdr:nvPicPr>
        <xdr:cNvPr id="2" name="図 1">
          <a:extLst>
            <a:ext uri="{FF2B5EF4-FFF2-40B4-BE49-F238E27FC236}">
              <a16:creationId xmlns:a16="http://schemas.microsoft.com/office/drawing/2014/main" id="{03799827-0F9B-4B81-A1BB-8C18A6B0D9F3}"/>
            </a:ext>
          </a:extLst>
        </xdr:cNvPr>
        <xdr:cNvPicPr>
          <a:picLocks noChangeAspect="1"/>
        </xdr:cNvPicPr>
      </xdr:nvPicPr>
      <xdr:blipFill>
        <a:blip xmlns:r="http://schemas.openxmlformats.org/officeDocument/2006/relationships" r:embed="rId1"/>
        <a:stretch>
          <a:fillRect/>
        </a:stretch>
      </xdr:blipFill>
      <xdr:spPr>
        <a:xfrm>
          <a:off x="466217" y="237151565"/>
          <a:ext cx="2239391" cy="363851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73074" y="8961909"/>
          <a:ext cx="1739348" cy="51683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887289</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2949171" y="8813412"/>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https://d.docs.live.net/122d63ab048612b6/&#12487;&#12473;&#12463;&#12488;&#12483;&#12503;/&#9734;&#22269;&#27096;&#24335;&#65288;R06&#26032;&#12539;&#26283;&#23450;&#29256;&#65289;/&#9734;DB&#30331;&#37682;&#30011;&#38754;&#12395;&#12354;&#12387;&#12383;&#20196;&#21644;6&#24180;9&#26376;&#29256;/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582" dataDxfId="580" headerRowBorderDxfId="581" tableBorderDxfId="579">
  <autoFilter ref="B15:B47" xr:uid="{00000000-0009-0000-0100-000001000000}"/>
  <tableColumns count="1">
    <tableColumn id="1" xr3:uid="{00000000-0010-0000-0000-000001000000}" name="対象箇所" dataDxfId="57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577" dataDxfId="575" headerRowBorderDxfId="576" tableBorderDxfId="574">
  <autoFilter ref="C15:J47" xr:uid="{00000000-0009-0000-0100-000002000000}"/>
  <tableColumns count="8">
    <tableColumn id="9" xr3:uid="{00000000-0010-0000-0100-000009000000}" name="部位区分" totalsRowLabel="集計" dataDxfId="573" totalsRowDxfId="572"/>
    <tableColumn id="2" xr3:uid="{00000000-0010-0000-0100-000002000000}" name="変状区分" dataDxfId="571" totalsRowDxfId="570"/>
    <tableColumn id="7" xr3:uid="{00000000-0010-0000-0100-000007000000}" name="変状種類" dataDxfId="569" totalsRowDxfId="568"/>
    <tableColumn id="4" xr3:uid="{00000000-0010-0000-0100-000004000000}" name="対策区分" dataDxfId="567" totalsRowDxfId="566"/>
    <tableColumn id="5" xr3:uid="{00000000-0010-0000-0100-000005000000}" name="健全性" dataDxfId="565" totalsRowDxfId="564"/>
    <tableColumn id="12" xr3:uid="{00000000-0010-0000-0100-00000C000000}" name="調査の要否" dataDxfId="563" totalsRowDxfId="562"/>
    <tableColumn id="10" xr3:uid="{00000000-0010-0000-0100-00000A000000}" name="措置の要否" dataDxfId="561" totalsRowDxfId="560"/>
    <tableColumn id="11" xr3:uid="{00000000-0010-0000-0100-00000B000000}" name="実施有無" totalsRowFunction="count" dataDxfId="559" totalsRowDxfId="55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556" headerRowBorderDxfId="557" tableBorderDxfId="555">
  <autoFilter ref="B51:B83" xr:uid="{00000000-0009-0000-0100-00000B000000}"/>
  <tableColumns count="1">
    <tableColumn id="1" xr3:uid="{00000000-0010-0000-0200-000001000000}" name="施設の内訳" dataDxfId="55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552" headerRowBorderDxfId="553" tableBorderDxfId="551">
  <autoFilter ref="C51:C83" xr:uid="{00000000-0009-0000-0100-00000C000000}"/>
  <tableColumns count="1">
    <tableColumn id="1" xr3:uid="{00000000-0010-0000-0300-000001000000}" name="対象箇所" dataDxfId="55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549" dataDxfId="547" headerRowBorderDxfId="548" tableBorderDxfId="546">
  <autoFilter ref="D51:D83" xr:uid="{00000000-0009-0000-0100-00000D000000}"/>
  <tableColumns count="1">
    <tableColumn id="1" xr3:uid="{00000000-0010-0000-0400-000001000000}" name="部位区分" dataDxfId="54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544" dataDxfId="542" headerRowBorderDxfId="543" tableBorderDxfId="541">
  <autoFilter ref="E51:G83" xr:uid="{00000000-0009-0000-0100-00000E000000}"/>
  <tableColumns count="3">
    <tableColumn id="1" xr3:uid="{00000000-0010-0000-0500-000001000000}" name="異常の種類" dataDxfId="540"/>
    <tableColumn id="2" xr3:uid="{00000000-0010-0000-0500-000002000000}" name="異常判定区分 " dataDxfId="539"/>
    <tableColumn id="3" xr3:uid="{00000000-0010-0000-0500-000003000000}" name="実施有無" dataDxfId="53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537" dataDxfId="535" headerRowBorderDxfId="536" tableBorderDxfId="534">
  <autoFilter ref="B5:B12" xr:uid="{00000000-0009-0000-0100-000003000000}"/>
  <tableColumns count="1">
    <tableColumn id="1" xr3:uid="{00000000-0010-0000-0800-000001000000}" name="トンネルの分類" dataDxfId="53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532" dataDxfId="530" headerRowBorderDxfId="531" tableBorderDxfId="529">
  <autoFilter ref="C5:F12" xr:uid="{00000000-000C-0000-FFFF-FFFF09000000}"/>
  <tableColumns count="4">
    <tableColumn id="1" xr3:uid="{00000000-0010-0000-0900-000001000000}" name="トンネル工法" dataDxfId="528"/>
    <tableColumn id="4" xr3:uid="{F8DDB5BD-A7DE-4BB8-BD9F-E5AF467E6653}" name="自専道or一般道" dataDxfId="527"/>
    <tableColumn id="2" xr3:uid="{00000000-0010-0000-0900-000002000000}" name="緊急輸送路" dataDxfId="526"/>
    <tableColumn id="3" xr3:uid="{00000000-0010-0000-0900-000003000000}" name="代替路" dataDxfId="525"/>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70.xml"/><Relationship Id="rId1" Type="http://schemas.openxmlformats.org/officeDocument/2006/relationships/printerSettings" Target="../printerSettings/printerSettings79.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3A1D5-54CB-4C4F-9202-40D49DEB9678}">
  <sheetPr codeName="Sheet1"/>
  <dimension ref="A1:N43"/>
  <sheetViews>
    <sheetView view="pageBreakPreview" zoomScale="106" zoomScaleNormal="85" zoomScaleSheetLayoutView="106" workbookViewId="0">
      <selection sqref="A1:N2"/>
    </sheetView>
  </sheetViews>
  <sheetFormatPr defaultRowHeight="13.5" x14ac:dyDescent="0.15"/>
  <cols>
    <col min="1" max="2" width="8.75" customWidth="1"/>
    <col min="3" max="3" width="9" customWidth="1"/>
    <col min="4" max="4" width="8.75" customWidth="1"/>
    <col min="14" max="14" width="11.75" customWidth="1"/>
  </cols>
  <sheetData>
    <row r="1" spans="1:14" x14ac:dyDescent="0.15">
      <c r="A1" s="248" t="s">
        <v>296</v>
      </c>
      <c r="B1" s="248"/>
      <c r="C1" s="248"/>
      <c r="D1" s="248"/>
      <c r="E1" s="248"/>
      <c r="F1" s="248"/>
      <c r="G1" s="248"/>
      <c r="H1" s="248"/>
      <c r="I1" s="248"/>
      <c r="J1" s="248"/>
      <c r="K1" s="248"/>
      <c r="L1" s="248"/>
      <c r="M1" s="248"/>
      <c r="N1" s="248"/>
    </row>
    <row r="2" spans="1:14" x14ac:dyDescent="0.15">
      <c r="A2" s="248"/>
      <c r="B2" s="248"/>
      <c r="C2" s="248"/>
      <c r="D2" s="248"/>
      <c r="E2" s="248"/>
      <c r="F2" s="248"/>
      <c r="G2" s="248"/>
      <c r="H2" s="248"/>
      <c r="I2" s="248"/>
      <c r="J2" s="248"/>
      <c r="K2" s="248"/>
      <c r="L2" s="248"/>
      <c r="M2" s="248"/>
      <c r="N2" s="248"/>
    </row>
    <row r="3" spans="1:14" x14ac:dyDescent="0.15">
      <c r="A3" s="249" t="s">
        <v>298</v>
      </c>
      <c r="B3" s="249"/>
      <c r="C3" s="249"/>
      <c r="D3" s="249"/>
      <c r="E3" s="249"/>
      <c r="F3" s="249"/>
      <c r="G3" s="249"/>
      <c r="H3" s="243" t="s">
        <v>299</v>
      </c>
      <c r="I3" s="243"/>
      <c r="J3" s="243"/>
      <c r="K3" s="243"/>
      <c r="L3" s="243"/>
      <c r="M3" s="243"/>
      <c r="N3" s="243"/>
    </row>
    <row r="4" spans="1:14" x14ac:dyDescent="0.15">
      <c r="H4" t="s">
        <v>301</v>
      </c>
    </row>
    <row r="5" spans="1:14" x14ac:dyDescent="0.15">
      <c r="H5" s="246" t="s">
        <v>300</v>
      </c>
      <c r="I5" s="246"/>
      <c r="J5" s="246"/>
      <c r="K5" s="246"/>
      <c r="L5" s="246"/>
      <c r="M5" s="246"/>
      <c r="N5" s="246"/>
    </row>
    <row r="6" spans="1:14" x14ac:dyDescent="0.15">
      <c r="H6" s="246"/>
      <c r="I6" s="246"/>
      <c r="J6" s="246"/>
      <c r="K6" s="246"/>
      <c r="L6" s="246"/>
      <c r="M6" s="246"/>
      <c r="N6" s="246"/>
    </row>
    <row r="7" spans="1:14" x14ac:dyDescent="0.15">
      <c r="H7" s="246"/>
      <c r="I7" s="246"/>
      <c r="J7" s="246"/>
      <c r="K7" s="246"/>
      <c r="L7" s="246"/>
      <c r="M7" s="246"/>
      <c r="N7" s="246"/>
    </row>
    <row r="8" spans="1:14" x14ac:dyDescent="0.15">
      <c r="H8" s="246"/>
      <c r="I8" s="246"/>
      <c r="J8" s="246"/>
      <c r="K8" s="246"/>
      <c r="L8" s="246"/>
      <c r="M8" s="246"/>
      <c r="N8" s="246"/>
    </row>
    <row r="9" spans="1:14" x14ac:dyDescent="0.15">
      <c r="H9" t="s">
        <v>374</v>
      </c>
    </row>
    <row r="10" spans="1:14" x14ac:dyDescent="0.15">
      <c r="H10" s="244" t="s">
        <v>508</v>
      </c>
      <c r="I10" s="244"/>
      <c r="J10" s="244"/>
      <c r="K10" s="244"/>
      <c r="L10" s="244"/>
      <c r="M10" s="244"/>
      <c r="N10" s="244"/>
    </row>
    <row r="11" spans="1:14" x14ac:dyDescent="0.15">
      <c r="H11" s="244"/>
      <c r="I11" s="244"/>
      <c r="J11" s="244"/>
      <c r="K11" s="244"/>
      <c r="L11" s="244"/>
      <c r="M11" s="244"/>
      <c r="N11" s="244"/>
    </row>
    <row r="12" spans="1:14" x14ac:dyDescent="0.15">
      <c r="H12" t="s">
        <v>302</v>
      </c>
    </row>
    <row r="13" spans="1:14" ht="13.5" customHeight="1" x14ac:dyDescent="0.15">
      <c r="H13" s="244" t="s">
        <v>509</v>
      </c>
      <c r="I13" s="244"/>
      <c r="J13" s="244"/>
      <c r="K13" s="244"/>
      <c r="L13" s="244"/>
      <c r="M13" s="244"/>
      <c r="N13" s="244"/>
    </row>
    <row r="14" spans="1:14" ht="13.5" customHeight="1" x14ac:dyDescent="0.15">
      <c r="H14" s="244"/>
      <c r="I14" s="244"/>
      <c r="J14" s="244"/>
      <c r="K14" s="244"/>
      <c r="L14" s="244"/>
      <c r="M14" s="244"/>
      <c r="N14" s="244"/>
    </row>
    <row r="15" spans="1:14" ht="13.5" customHeight="1" x14ac:dyDescent="0.15">
      <c r="H15" s="244"/>
      <c r="I15" s="244"/>
      <c r="J15" s="244"/>
      <c r="K15" s="244"/>
      <c r="L15" s="244"/>
      <c r="M15" s="244"/>
      <c r="N15" s="244"/>
    </row>
    <row r="16" spans="1:14" x14ac:dyDescent="0.15">
      <c r="H16" t="s">
        <v>303</v>
      </c>
    </row>
    <row r="17" spans="8:14" x14ac:dyDescent="0.15">
      <c r="H17" s="244" t="s">
        <v>510</v>
      </c>
      <c r="I17" s="244"/>
      <c r="J17" s="244"/>
      <c r="K17" s="244"/>
      <c r="L17" s="244"/>
      <c r="M17" s="244"/>
      <c r="N17" s="244"/>
    </row>
    <row r="18" spans="8:14" x14ac:dyDescent="0.15">
      <c r="H18" s="244"/>
      <c r="I18" s="244"/>
      <c r="J18" s="244"/>
      <c r="K18" s="244"/>
      <c r="L18" s="244"/>
      <c r="M18" s="244"/>
      <c r="N18" s="244"/>
    </row>
    <row r="19" spans="8:14" x14ac:dyDescent="0.15">
      <c r="H19" t="s">
        <v>304</v>
      </c>
    </row>
    <row r="20" spans="8:14" x14ac:dyDescent="0.15">
      <c r="H20" s="244" t="s">
        <v>511</v>
      </c>
      <c r="I20" s="244"/>
      <c r="J20" s="244"/>
      <c r="K20" s="244"/>
      <c r="L20" s="244"/>
      <c r="M20" s="244"/>
      <c r="N20" s="244"/>
    </row>
    <row r="21" spans="8:14" x14ac:dyDescent="0.15">
      <c r="H21" s="244"/>
      <c r="I21" s="244"/>
      <c r="J21" s="244"/>
      <c r="K21" s="244"/>
      <c r="L21" s="244"/>
      <c r="M21" s="244"/>
      <c r="N21" s="244"/>
    </row>
    <row r="22" spans="8:14" x14ac:dyDescent="0.15">
      <c r="H22" t="s">
        <v>512</v>
      </c>
    </row>
    <row r="23" spans="8:14" ht="27" customHeight="1" x14ac:dyDescent="0.15">
      <c r="H23" s="244" t="s">
        <v>513</v>
      </c>
      <c r="I23" s="244"/>
      <c r="J23" s="244"/>
      <c r="K23" s="244"/>
      <c r="L23" s="244"/>
      <c r="M23" s="244"/>
      <c r="N23" s="244"/>
    </row>
    <row r="24" spans="8:14" x14ac:dyDescent="0.15">
      <c r="H24" t="s">
        <v>514</v>
      </c>
    </row>
    <row r="25" spans="8:14" ht="27" customHeight="1" x14ac:dyDescent="0.15">
      <c r="H25" s="244" t="s">
        <v>515</v>
      </c>
      <c r="I25" s="244"/>
      <c r="J25" s="244"/>
      <c r="K25" s="244"/>
      <c r="L25" s="244"/>
      <c r="M25" s="244"/>
      <c r="N25" s="244"/>
    </row>
    <row r="26" spans="8:14" x14ac:dyDescent="0.15">
      <c r="H26" t="s">
        <v>516</v>
      </c>
    </row>
    <row r="27" spans="8:14" ht="13.5" customHeight="1" x14ac:dyDescent="0.15">
      <c r="H27" s="244" t="s">
        <v>517</v>
      </c>
      <c r="I27" s="244"/>
      <c r="J27" s="244"/>
      <c r="K27" s="244"/>
      <c r="L27" s="244"/>
      <c r="M27" s="244"/>
      <c r="N27" s="244"/>
    </row>
    <row r="28" spans="8:14" ht="13.5" customHeight="1" x14ac:dyDescent="0.15">
      <c r="H28" s="244"/>
      <c r="I28" s="244"/>
      <c r="J28" s="244"/>
      <c r="K28" s="244"/>
      <c r="L28" s="244"/>
      <c r="M28" s="244"/>
      <c r="N28" s="244"/>
    </row>
    <row r="29" spans="8:14" ht="13.5" customHeight="1" x14ac:dyDescent="0.15">
      <c r="H29" s="247" t="s">
        <v>518</v>
      </c>
      <c r="I29" s="247"/>
      <c r="J29" s="247"/>
      <c r="K29" s="247"/>
      <c r="L29" s="247"/>
      <c r="M29" s="247"/>
      <c r="N29" s="247"/>
    </row>
    <row r="30" spans="8:14" ht="13.5" customHeight="1" x14ac:dyDescent="0.15">
      <c r="H30" t="s">
        <v>519</v>
      </c>
    </row>
    <row r="31" spans="8:14" ht="13.5" customHeight="1" x14ac:dyDescent="0.15">
      <c r="H31" s="243" t="s">
        <v>368</v>
      </c>
      <c r="I31" s="243"/>
      <c r="J31" s="243"/>
      <c r="K31" s="243"/>
      <c r="L31" s="243"/>
      <c r="M31" s="243"/>
      <c r="N31" s="243"/>
    </row>
    <row r="32" spans="8:14" ht="13.5" customHeight="1" x14ac:dyDescent="0.15">
      <c r="H32" t="s">
        <v>561</v>
      </c>
    </row>
    <row r="33" spans="2:14" x14ac:dyDescent="0.15">
      <c r="H33" s="244" t="s">
        <v>562</v>
      </c>
      <c r="I33" s="244"/>
      <c r="J33" s="244"/>
      <c r="K33" s="244"/>
      <c r="L33" s="244"/>
      <c r="M33" s="244"/>
      <c r="N33" s="244"/>
    </row>
    <row r="34" spans="2:14" x14ac:dyDescent="0.15">
      <c r="H34" s="244"/>
      <c r="I34" s="244"/>
      <c r="J34" s="244"/>
      <c r="K34" s="244"/>
      <c r="L34" s="244"/>
      <c r="M34" s="244"/>
      <c r="N34" s="244"/>
    </row>
    <row r="35" spans="2:14" x14ac:dyDescent="0.15">
      <c r="B35" s="246"/>
      <c r="C35" s="246"/>
      <c r="D35" s="34"/>
      <c r="H35" s="244"/>
      <c r="I35" s="244"/>
      <c r="J35" s="244"/>
      <c r="K35" s="244"/>
      <c r="L35" s="244"/>
      <c r="M35" s="244"/>
      <c r="N35" s="244"/>
    </row>
    <row r="36" spans="2:14" x14ac:dyDescent="0.15">
      <c r="H36" s="244"/>
      <c r="I36" s="244"/>
      <c r="J36" s="244"/>
      <c r="K36" s="244"/>
      <c r="L36" s="244"/>
      <c r="M36" s="244"/>
      <c r="N36" s="244"/>
    </row>
    <row r="37" spans="2:14" x14ac:dyDescent="0.15">
      <c r="H37" s="244"/>
      <c r="I37" s="244"/>
      <c r="J37" s="244"/>
      <c r="K37" s="244"/>
      <c r="L37" s="244"/>
      <c r="M37" s="244"/>
      <c r="N37" s="244"/>
    </row>
    <row r="38" spans="2:14" ht="13.15" customHeight="1" x14ac:dyDescent="0.15">
      <c r="H38" s="245"/>
      <c r="I38" s="245"/>
      <c r="J38" s="245"/>
      <c r="K38" s="245"/>
      <c r="L38" s="245"/>
      <c r="M38" s="245"/>
      <c r="N38" s="245"/>
    </row>
    <row r="39" spans="2:14" x14ac:dyDescent="0.15">
      <c r="H39" s="244"/>
      <c r="I39" s="244"/>
      <c r="J39" s="244"/>
      <c r="K39" s="244"/>
      <c r="L39" s="244"/>
      <c r="M39" s="244"/>
      <c r="N39" s="244"/>
    </row>
    <row r="40" spans="2:14" x14ac:dyDescent="0.15">
      <c r="H40" s="244"/>
      <c r="I40" s="244"/>
      <c r="J40" s="244"/>
      <c r="K40" s="244"/>
      <c r="L40" s="244"/>
      <c r="M40" s="244"/>
      <c r="N40" s="244"/>
    </row>
    <row r="41" spans="2:14" x14ac:dyDescent="0.15">
      <c r="H41" s="244"/>
      <c r="I41" s="244"/>
      <c r="J41" s="244"/>
      <c r="K41" s="244"/>
      <c r="L41" s="244"/>
      <c r="M41" s="244"/>
      <c r="N41" s="244"/>
    </row>
    <row r="42" spans="2:14" x14ac:dyDescent="0.15">
      <c r="H42" s="244"/>
      <c r="I42" s="244"/>
      <c r="J42" s="244"/>
      <c r="K42" s="244"/>
      <c r="L42" s="244"/>
      <c r="M42" s="244"/>
      <c r="N42" s="244"/>
    </row>
    <row r="43" spans="2:14" x14ac:dyDescent="0.15">
      <c r="H43" s="244"/>
      <c r="I43" s="244"/>
      <c r="J43" s="244"/>
      <c r="K43" s="244"/>
      <c r="L43" s="244"/>
      <c r="M43" s="244"/>
      <c r="N43" s="244"/>
    </row>
  </sheetData>
  <mergeCells count="16">
    <mergeCell ref="H13:N15"/>
    <mergeCell ref="A1:N2"/>
    <mergeCell ref="A3:G3"/>
    <mergeCell ref="H3:N3"/>
    <mergeCell ref="H5:N8"/>
    <mergeCell ref="H10:N11"/>
    <mergeCell ref="H31:N31"/>
    <mergeCell ref="H33:N38"/>
    <mergeCell ref="B35:C35"/>
    <mergeCell ref="H39:N43"/>
    <mergeCell ref="H17:N18"/>
    <mergeCell ref="H20:N21"/>
    <mergeCell ref="H23:N23"/>
    <mergeCell ref="H25:N25"/>
    <mergeCell ref="H27:N28"/>
    <mergeCell ref="H29:N29"/>
  </mergeCells>
  <phoneticPr fontId="8"/>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100" zoomScaleSheetLayoutView="100" workbookViewId="0">
      <selection sqref="A1:N2"/>
    </sheetView>
  </sheetViews>
  <sheetFormatPr defaultRowHeight="13.5" x14ac:dyDescent="0.15"/>
  <cols>
    <col min="1" max="1" width="8.875" customWidth="1"/>
    <col min="2" max="3" width="9" customWidth="1"/>
    <col min="4" max="4" width="8.875" customWidth="1"/>
  </cols>
  <sheetData>
    <row r="1" spans="1:14" x14ac:dyDescent="0.15">
      <c r="A1" s="250" t="s">
        <v>297</v>
      </c>
      <c r="B1" s="250"/>
      <c r="C1" s="250"/>
      <c r="D1" s="250"/>
      <c r="E1" s="250"/>
      <c r="F1" s="250"/>
      <c r="G1" s="250"/>
      <c r="H1" s="250"/>
      <c r="I1" s="250"/>
      <c r="J1" s="250"/>
      <c r="K1" s="250"/>
      <c r="L1" s="250"/>
      <c r="M1" s="250"/>
      <c r="N1" s="250"/>
    </row>
    <row r="2" spans="1:14" x14ac:dyDescent="0.15">
      <c r="A2" s="250"/>
      <c r="B2" s="250"/>
      <c r="C2" s="250"/>
      <c r="D2" s="250"/>
      <c r="E2" s="250"/>
      <c r="F2" s="250"/>
      <c r="G2" s="250"/>
      <c r="H2" s="250"/>
      <c r="I2" s="250"/>
      <c r="J2" s="250"/>
      <c r="K2" s="250"/>
      <c r="L2" s="250"/>
      <c r="M2" s="250"/>
      <c r="N2" s="250"/>
    </row>
    <row r="22" spans="1:14" ht="13.5" customHeight="1" x14ac:dyDescent="0.15"/>
    <row r="23" spans="1:14" ht="27.75" customHeight="1" x14ac:dyDescent="0.15">
      <c r="B23" s="36"/>
      <c r="C23" s="36"/>
      <c r="D23" s="36"/>
      <c r="E23" s="36"/>
      <c r="F23" s="36"/>
      <c r="G23" s="36"/>
      <c r="H23" s="36"/>
      <c r="I23" s="36"/>
      <c r="J23" s="36"/>
      <c r="K23" s="36"/>
      <c r="L23" s="36"/>
      <c r="M23" s="36"/>
      <c r="N23" s="36"/>
    </row>
    <row r="25" spans="1:14" ht="40.5" customHeight="1" x14ac:dyDescent="0.15">
      <c r="B25" s="36"/>
      <c r="C25" s="36"/>
      <c r="D25" s="36"/>
      <c r="E25" s="36"/>
      <c r="F25" s="36"/>
      <c r="G25" s="36"/>
      <c r="H25" s="36"/>
      <c r="I25" s="36"/>
      <c r="J25" s="36"/>
      <c r="K25" s="36"/>
      <c r="L25" s="36"/>
      <c r="M25" s="36"/>
      <c r="N25" s="36"/>
    </row>
    <row r="26" spans="1:14" ht="13.5" customHeight="1" x14ac:dyDescent="0.15">
      <c r="A26" t="s">
        <v>305</v>
      </c>
      <c r="B26" s="36"/>
      <c r="C26" s="36"/>
      <c r="D26" s="36"/>
      <c r="E26" s="36"/>
      <c r="F26" s="36"/>
      <c r="G26" s="36"/>
      <c r="H26" s="36"/>
      <c r="I26" s="36"/>
      <c r="J26" s="36"/>
      <c r="K26" s="36"/>
      <c r="L26" s="36"/>
      <c r="M26" s="36"/>
      <c r="N26" s="36"/>
    </row>
    <row r="27" spans="1:14" ht="27" customHeight="1" x14ac:dyDescent="0.15">
      <c r="A27" s="244" t="s">
        <v>308</v>
      </c>
      <c r="B27" s="244"/>
      <c r="C27" s="244"/>
      <c r="D27" s="244"/>
      <c r="E27" s="244"/>
      <c r="F27" s="244"/>
      <c r="G27" s="244"/>
      <c r="H27" s="244"/>
      <c r="I27" s="244"/>
      <c r="J27" s="244"/>
      <c r="K27" s="244"/>
      <c r="L27" s="244"/>
      <c r="M27" s="244"/>
      <c r="N27" s="244"/>
    </row>
    <row r="28" spans="1:14" x14ac:dyDescent="0.15">
      <c r="A28" t="s">
        <v>306</v>
      </c>
    </row>
    <row r="29" spans="1:14" ht="40.5" customHeight="1" x14ac:dyDescent="0.15">
      <c r="A29" s="244" t="s">
        <v>307</v>
      </c>
      <c r="B29" s="244"/>
      <c r="C29" s="244"/>
      <c r="D29" s="244"/>
      <c r="E29" s="244"/>
      <c r="F29" s="244"/>
      <c r="G29" s="244"/>
      <c r="H29" s="244"/>
      <c r="I29" s="244"/>
      <c r="J29" s="244"/>
      <c r="K29" s="244"/>
      <c r="L29" s="244"/>
      <c r="M29" s="244"/>
      <c r="N29" s="244"/>
    </row>
    <row r="30" spans="1:14" ht="27" customHeight="1" x14ac:dyDescent="0.15">
      <c r="A30" s="244" t="s">
        <v>371</v>
      </c>
      <c r="B30" s="244"/>
      <c r="C30" s="244"/>
      <c r="D30" s="244"/>
      <c r="E30" s="244"/>
      <c r="F30" s="244"/>
      <c r="G30" s="244"/>
      <c r="H30" s="244"/>
      <c r="I30" s="244"/>
      <c r="J30" s="244"/>
      <c r="K30" s="244"/>
      <c r="L30" s="244"/>
      <c r="M30" s="244"/>
      <c r="N30" s="244"/>
    </row>
    <row r="32" spans="1:14" x14ac:dyDescent="0.15">
      <c r="A32" s="35"/>
      <c r="B32" s="35"/>
      <c r="C32" s="35"/>
      <c r="D32" s="35"/>
      <c r="E32" s="35"/>
      <c r="F32" s="35"/>
      <c r="G32" s="35"/>
      <c r="H32" s="35"/>
      <c r="I32" s="35"/>
      <c r="J32" s="35"/>
      <c r="K32" s="35"/>
      <c r="L32" s="35"/>
      <c r="M32" s="35"/>
      <c r="N32" s="35"/>
    </row>
    <row r="33" spans="1:14" x14ac:dyDescent="0.15">
      <c r="A33" s="35"/>
      <c r="B33" s="35"/>
      <c r="C33" s="35"/>
      <c r="D33" s="35"/>
      <c r="E33" s="35"/>
      <c r="F33" s="35"/>
      <c r="G33" s="35"/>
      <c r="H33" s="35"/>
      <c r="I33" s="35"/>
      <c r="J33" s="35"/>
      <c r="K33" s="35"/>
      <c r="L33" s="35"/>
      <c r="M33" s="35"/>
      <c r="N33" s="35"/>
    </row>
    <row r="39" spans="1:14" x14ac:dyDescent="0.15">
      <c r="G39" s="34"/>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81D55-8B5C-4FE9-AD7C-22E75106CF9C}">
  <sheetPr codeName="Sheet3"/>
  <dimension ref="B2:C61"/>
  <sheetViews>
    <sheetView workbookViewId="0"/>
  </sheetViews>
  <sheetFormatPr defaultColWidth="9" defaultRowHeight="13.5" x14ac:dyDescent="0.15"/>
  <cols>
    <col min="1" max="1" width="5.75" style="164" customWidth="1"/>
    <col min="2" max="2" width="5" style="164" customWidth="1"/>
    <col min="3" max="3" width="72.125" style="164" customWidth="1"/>
    <col min="4" max="6" width="9" style="164"/>
    <col min="7" max="7" width="24.75" style="164" customWidth="1"/>
    <col min="8" max="16384" width="9" style="164"/>
  </cols>
  <sheetData>
    <row r="2" spans="2:3" x14ac:dyDescent="0.15">
      <c r="B2" s="164" t="s">
        <v>520</v>
      </c>
    </row>
    <row r="3" spans="2:3" x14ac:dyDescent="0.15">
      <c r="B3" s="164" t="s">
        <v>521</v>
      </c>
    </row>
    <row r="5" spans="2:3" x14ac:dyDescent="0.15">
      <c r="B5" s="164" t="s">
        <v>522</v>
      </c>
    </row>
    <row r="6" spans="2:3" x14ac:dyDescent="0.15">
      <c r="C6" s="165" t="s">
        <v>523</v>
      </c>
    </row>
    <row r="7" spans="2:3" x14ac:dyDescent="0.15">
      <c r="C7" s="164" t="s">
        <v>524</v>
      </c>
    </row>
    <row r="8" spans="2:3" x14ac:dyDescent="0.15">
      <c r="C8" s="164" t="s">
        <v>525</v>
      </c>
    </row>
    <row r="11" spans="2:3" x14ac:dyDescent="0.15">
      <c r="B11" s="164" t="s">
        <v>526</v>
      </c>
    </row>
    <row r="12" spans="2:3" x14ac:dyDescent="0.15">
      <c r="C12" s="164" t="s">
        <v>527</v>
      </c>
    </row>
    <row r="13" spans="2:3" x14ac:dyDescent="0.15">
      <c r="C13" s="164" t="s">
        <v>528</v>
      </c>
    </row>
    <row r="14" spans="2:3" x14ac:dyDescent="0.15">
      <c r="C14" s="164" t="s">
        <v>529</v>
      </c>
    </row>
    <row r="15" spans="2:3" x14ac:dyDescent="0.15">
      <c r="C15" s="164" t="s">
        <v>530</v>
      </c>
    </row>
    <row r="16" spans="2:3" x14ac:dyDescent="0.15">
      <c r="C16" s="164" t="s">
        <v>531</v>
      </c>
    </row>
    <row r="32" spans="3:3" x14ac:dyDescent="0.15">
      <c r="C32" s="164" t="s">
        <v>532</v>
      </c>
    </row>
    <row r="41" spans="2:3" x14ac:dyDescent="0.15">
      <c r="B41" s="164" t="s">
        <v>533</v>
      </c>
    </row>
    <row r="42" spans="2:3" x14ac:dyDescent="0.15">
      <c r="C42" s="164" t="s">
        <v>534</v>
      </c>
    </row>
    <row r="43" spans="2:3" x14ac:dyDescent="0.15">
      <c r="C43" s="164" t="s">
        <v>535</v>
      </c>
    </row>
    <row r="44" spans="2:3" x14ac:dyDescent="0.15">
      <c r="C44" s="164" t="s">
        <v>536</v>
      </c>
    </row>
    <row r="45" spans="2:3" x14ac:dyDescent="0.15">
      <c r="C45" s="164" t="s">
        <v>537</v>
      </c>
    </row>
    <row r="46" spans="2:3" x14ac:dyDescent="0.15">
      <c r="C46" s="164" t="s">
        <v>538</v>
      </c>
    </row>
    <row r="47" spans="2:3" x14ac:dyDescent="0.15">
      <c r="C47" s="164" t="s">
        <v>539</v>
      </c>
    </row>
    <row r="48" spans="2:3" x14ac:dyDescent="0.15">
      <c r="C48" s="164" t="s">
        <v>540</v>
      </c>
    </row>
    <row r="49" spans="3:3" x14ac:dyDescent="0.15">
      <c r="C49" s="164" t="s">
        <v>541</v>
      </c>
    </row>
    <row r="50" spans="3:3" x14ac:dyDescent="0.15">
      <c r="C50" s="164" t="s">
        <v>542</v>
      </c>
    </row>
    <row r="52" spans="3:3" x14ac:dyDescent="0.15">
      <c r="C52" s="164" t="s">
        <v>543</v>
      </c>
    </row>
    <row r="53" spans="3:3" x14ac:dyDescent="0.15">
      <c r="C53" s="164" t="s">
        <v>544</v>
      </c>
    </row>
    <row r="54" spans="3:3" x14ac:dyDescent="0.15">
      <c r="C54" s="164" t="s">
        <v>545</v>
      </c>
    </row>
    <row r="55" spans="3:3" x14ac:dyDescent="0.15">
      <c r="C55" s="164" t="s">
        <v>546</v>
      </c>
    </row>
    <row r="59" spans="3:3" x14ac:dyDescent="0.15">
      <c r="C59" s="165" t="s">
        <v>547</v>
      </c>
    </row>
    <row r="60" spans="3:3" x14ac:dyDescent="0.15">
      <c r="C60" s="164" t="s">
        <v>548</v>
      </c>
    </row>
    <row r="61" spans="3:3" x14ac:dyDescent="0.15">
      <c r="C61" s="164" t="s">
        <v>549</v>
      </c>
    </row>
  </sheetData>
  <phoneticPr fontId="8"/>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AK31"/>
  <sheetViews>
    <sheetView showGridLines="0" tabSelected="1" view="pageBreakPreview" zoomScaleNormal="100" zoomScaleSheetLayoutView="100"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6" customWidth="1"/>
    <col min="24" max="24" width="9.625" style="6" customWidth="1"/>
    <col min="25" max="25" width="5.875" style="6" customWidth="1"/>
    <col min="26" max="26" width="5.875" style="1" customWidth="1"/>
    <col min="27" max="28" width="3.25" style="1" customWidth="1"/>
    <col min="29" max="29" width="1.5" style="2" customWidth="1"/>
    <col min="30" max="30" width="9" style="2"/>
    <col min="31" max="33" width="8.75" style="2" customWidth="1"/>
    <col min="34" max="34" width="10.875" style="2" customWidth="1"/>
    <col min="35" max="16384" width="9" style="2"/>
  </cols>
  <sheetData>
    <row r="1" spans="2:37" ht="10.5" customHeight="1" x14ac:dyDescent="0.15"/>
    <row r="2" spans="2:37" ht="24.95" customHeight="1" x14ac:dyDescent="0.15">
      <c r="B2" s="5" t="s">
        <v>240</v>
      </c>
      <c r="C2" s="5"/>
      <c r="D2" s="5"/>
      <c r="E2" s="5"/>
      <c r="F2" s="5"/>
      <c r="G2" s="5"/>
      <c r="H2" s="5"/>
      <c r="I2" s="5"/>
      <c r="J2" s="5"/>
      <c r="K2" s="5"/>
      <c r="L2" s="5"/>
      <c r="M2" s="5"/>
      <c r="N2" s="5"/>
      <c r="O2" s="5"/>
      <c r="P2" s="5"/>
      <c r="Q2" s="5"/>
      <c r="R2" s="5"/>
      <c r="S2" s="253" t="s">
        <v>436</v>
      </c>
      <c r="T2" s="260"/>
      <c r="U2" s="260"/>
      <c r="V2" s="254"/>
      <c r="W2" s="278" t="s">
        <v>570</v>
      </c>
      <c r="X2" s="279"/>
      <c r="Y2" s="279"/>
      <c r="Z2" s="279"/>
      <c r="AA2" s="279"/>
      <c r="AB2" s="279"/>
    </row>
    <row r="3" spans="2:37" ht="20.100000000000001" customHeight="1" x14ac:dyDescent="0.15">
      <c r="B3" s="292" t="s">
        <v>17</v>
      </c>
      <c r="C3" s="292"/>
      <c r="D3" s="293" t="s">
        <v>566</v>
      </c>
      <c r="E3" s="294"/>
      <c r="F3" s="294"/>
      <c r="G3" s="294"/>
      <c r="H3" s="295" t="s">
        <v>18</v>
      </c>
      <c r="I3" s="295"/>
      <c r="J3" s="307" t="s">
        <v>568</v>
      </c>
      <c r="K3" s="308"/>
      <c r="L3" s="308"/>
      <c r="M3" s="308"/>
      <c r="N3" s="308"/>
      <c r="O3" s="309"/>
      <c r="P3" s="266" t="s">
        <v>6</v>
      </c>
      <c r="Q3" s="268"/>
      <c r="R3" s="296" t="s">
        <v>569</v>
      </c>
      <c r="S3" s="297"/>
      <c r="T3" s="297"/>
      <c r="U3" s="297"/>
      <c r="V3" s="298"/>
      <c r="W3" s="253" t="s">
        <v>136</v>
      </c>
      <c r="X3" s="260"/>
      <c r="Y3" s="260"/>
      <c r="Z3" s="302" t="s">
        <v>464</v>
      </c>
      <c r="AA3" s="303"/>
      <c r="AB3" s="304"/>
    </row>
    <row r="4" spans="2:37" ht="20.100000000000001" customHeight="1" x14ac:dyDescent="0.15">
      <c r="B4" s="285" t="s">
        <v>7</v>
      </c>
      <c r="C4" s="285"/>
      <c r="D4" s="305" t="s">
        <v>567</v>
      </c>
      <c r="E4" s="306"/>
      <c r="F4" s="306"/>
      <c r="G4" s="306"/>
      <c r="H4" s="295"/>
      <c r="I4" s="295"/>
      <c r="J4" s="310"/>
      <c r="K4" s="311"/>
      <c r="L4" s="311"/>
      <c r="M4" s="311"/>
      <c r="N4" s="311"/>
      <c r="O4" s="312"/>
      <c r="P4" s="269"/>
      <c r="Q4" s="271"/>
      <c r="R4" s="299"/>
      <c r="S4" s="300"/>
      <c r="T4" s="300"/>
      <c r="U4" s="300"/>
      <c r="V4" s="301"/>
      <c r="W4" s="253" t="s">
        <v>135</v>
      </c>
      <c r="X4" s="260"/>
      <c r="Y4" s="260"/>
      <c r="Z4" s="302" t="s">
        <v>254</v>
      </c>
      <c r="AA4" s="303"/>
      <c r="AB4" s="304"/>
    </row>
    <row r="5" spans="2:37" ht="20.100000000000001" customHeight="1" x14ac:dyDescent="0.15">
      <c r="B5" s="331" t="s">
        <v>8</v>
      </c>
      <c r="C5" s="331"/>
      <c r="D5" s="79" t="s">
        <v>9</v>
      </c>
      <c r="E5" s="313" t="s">
        <v>571</v>
      </c>
      <c r="F5" s="314"/>
      <c r="G5" s="314"/>
      <c r="H5" s="266" t="s">
        <v>134</v>
      </c>
      <c r="I5" s="267"/>
      <c r="J5" s="268"/>
      <c r="K5" s="332" t="s">
        <v>597</v>
      </c>
      <c r="L5" s="308"/>
      <c r="M5" s="308"/>
      <c r="N5" s="308"/>
      <c r="O5" s="309"/>
      <c r="P5" s="333" t="s">
        <v>133</v>
      </c>
      <c r="Q5" s="334"/>
      <c r="R5" s="337">
        <v>45876</v>
      </c>
      <c r="S5" s="338"/>
      <c r="T5" s="339"/>
      <c r="U5" s="269" t="s">
        <v>26</v>
      </c>
      <c r="V5" s="270"/>
      <c r="W5" s="271"/>
      <c r="X5" s="288" t="s">
        <v>25</v>
      </c>
      <c r="Y5" s="289"/>
      <c r="Z5" s="280">
        <v>278</v>
      </c>
      <c r="AA5" s="281"/>
      <c r="AB5" s="76" t="s">
        <v>24</v>
      </c>
    </row>
    <row r="6" spans="2:37" ht="20.100000000000001" customHeight="1" x14ac:dyDescent="0.15">
      <c r="B6" s="331"/>
      <c r="C6" s="331"/>
      <c r="D6" s="79" t="s">
        <v>10</v>
      </c>
      <c r="E6" s="313" t="s">
        <v>571</v>
      </c>
      <c r="F6" s="314"/>
      <c r="G6" s="314"/>
      <c r="H6" s="269"/>
      <c r="I6" s="270"/>
      <c r="J6" s="271"/>
      <c r="K6" s="310"/>
      <c r="L6" s="311"/>
      <c r="M6" s="311"/>
      <c r="N6" s="311"/>
      <c r="O6" s="312"/>
      <c r="P6" s="335"/>
      <c r="Q6" s="336"/>
      <c r="R6" s="340"/>
      <c r="S6" s="341"/>
      <c r="T6" s="342"/>
      <c r="U6" s="253" t="s">
        <v>11</v>
      </c>
      <c r="V6" s="260"/>
      <c r="W6" s="254"/>
      <c r="X6" s="286" t="s">
        <v>352</v>
      </c>
      <c r="Y6" s="281"/>
      <c r="Z6" s="281"/>
      <c r="AA6" s="281"/>
      <c r="AB6" s="287"/>
    </row>
    <row r="7" spans="2:37" ht="18.95" customHeight="1" x14ac:dyDescent="0.15">
      <c r="B7" s="315" t="s">
        <v>109</v>
      </c>
      <c r="C7" s="282" t="s">
        <v>123</v>
      </c>
      <c r="D7" s="284"/>
      <c r="E7" s="316">
        <v>34.33428</v>
      </c>
      <c r="F7" s="317"/>
      <c r="G7" s="318"/>
      <c r="H7" s="282" t="s">
        <v>132</v>
      </c>
      <c r="I7" s="283"/>
      <c r="J7" s="284"/>
      <c r="K7" s="319" t="s">
        <v>586</v>
      </c>
      <c r="L7" s="320"/>
      <c r="M7" s="327" t="s">
        <v>131</v>
      </c>
      <c r="N7" s="328"/>
      <c r="O7" s="282" t="s">
        <v>114</v>
      </c>
      <c r="P7" s="284"/>
      <c r="Q7" s="321" t="s">
        <v>577</v>
      </c>
      <c r="R7" s="322"/>
      <c r="S7" s="290" t="s">
        <v>130</v>
      </c>
      <c r="T7" s="282" t="s">
        <v>129</v>
      </c>
      <c r="U7" s="283"/>
      <c r="V7" s="283"/>
      <c r="W7" s="284"/>
      <c r="X7" s="83" t="s">
        <v>106</v>
      </c>
      <c r="Y7" s="77" t="s">
        <v>128</v>
      </c>
      <c r="Z7" s="84" t="s">
        <v>105</v>
      </c>
      <c r="AA7" s="285" t="s">
        <v>127</v>
      </c>
      <c r="AB7" s="285"/>
      <c r="AD7" s="4"/>
      <c r="AE7" s="2">
        <f>INT(E7/10000)</f>
        <v>0</v>
      </c>
      <c r="AF7" s="2">
        <f>INT(E7/100)-AE7*100</f>
        <v>0</v>
      </c>
      <c r="AG7" s="41">
        <f>E7-AE7*10000-AF7*100</f>
        <v>34.33428</v>
      </c>
      <c r="AH7" s="42">
        <f>ROUND(AE7+AF7/60+AG7/60/60,5)</f>
        <v>9.5399999999999999E-3</v>
      </c>
      <c r="AI7" s="42" t="str">
        <f>TEXT(AH7,"0.00000")</f>
        <v>0.00954</v>
      </c>
    </row>
    <row r="8" spans="2:37" ht="18.95" customHeight="1" x14ac:dyDescent="0.15">
      <c r="B8" s="269"/>
      <c r="C8" s="251" t="s">
        <v>120</v>
      </c>
      <c r="D8" s="252"/>
      <c r="E8" s="323">
        <v>131.99869000000001</v>
      </c>
      <c r="F8" s="324"/>
      <c r="G8" s="325"/>
      <c r="H8" s="251" t="s">
        <v>126</v>
      </c>
      <c r="I8" s="326"/>
      <c r="J8" s="252"/>
      <c r="K8" s="319" t="s">
        <v>573</v>
      </c>
      <c r="L8" s="320"/>
      <c r="M8" s="327"/>
      <c r="N8" s="328"/>
      <c r="O8" s="251" t="s">
        <v>125</v>
      </c>
      <c r="P8" s="252"/>
      <c r="Q8" s="258"/>
      <c r="R8" s="259"/>
      <c r="S8" s="291"/>
      <c r="T8" s="263" t="s">
        <v>124</v>
      </c>
      <c r="U8" s="253" t="s">
        <v>199</v>
      </c>
      <c r="V8" s="260"/>
      <c r="W8" s="254"/>
      <c r="X8" s="179"/>
      <c r="Y8" s="179"/>
      <c r="Z8" s="179"/>
      <c r="AA8" s="261"/>
      <c r="AB8" s="262"/>
      <c r="AD8" s="15"/>
      <c r="AE8" s="2">
        <f>INT(E8/10000)</f>
        <v>0</v>
      </c>
      <c r="AF8" s="2">
        <f>INT(E8/100)-AE8*100</f>
        <v>1</v>
      </c>
      <c r="AG8" s="41">
        <f>E8-AE8*10000-AF8*100</f>
        <v>31.998690000000011</v>
      </c>
      <c r="AH8" s="42">
        <f>ROUND(AE8+AF8/60+AG8/60/60,5)</f>
        <v>2.5559999999999999E-2</v>
      </c>
      <c r="AI8" s="42" t="str">
        <f>TEXT(AH8,"0.00000")</f>
        <v>0.02556</v>
      </c>
    </row>
    <row r="9" spans="2:37" ht="18.95" customHeight="1" x14ac:dyDescent="0.15">
      <c r="B9" s="343" t="s">
        <v>102</v>
      </c>
      <c r="C9" s="251" t="s">
        <v>123</v>
      </c>
      <c r="D9" s="252"/>
      <c r="E9" s="323">
        <v>34.33954</v>
      </c>
      <c r="F9" s="324"/>
      <c r="G9" s="325"/>
      <c r="H9" s="344" t="s">
        <v>607</v>
      </c>
      <c r="I9" s="345"/>
      <c r="J9" s="345"/>
      <c r="K9" s="255" t="s">
        <v>574</v>
      </c>
      <c r="L9" s="257"/>
      <c r="M9" s="327"/>
      <c r="N9" s="328"/>
      <c r="O9" s="251" t="s">
        <v>122</v>
      </c>
      <c r="P9" s="252"/>
      <c r="Q9" s="348"/>
      <c r="R9" s="349"/>
      <c r="S9" s="291"/>
      <c r="T9" s="265"/>
      <c r="U9" s="253" t="s">
        <v>121</v>
      </c>
      <c r="V9" s="260"/>
      <c r="W9" s="254"/>
      <c r="X9" s="179"/>
      <c r="Y9" s="179"/>
      <c r="Z9" s="179"/>
      <c r="AA9" s="261"/>
      <c r="AB9" s="262"/>
      <c r="AD9" s="15"/>
    </row>
    <row r="10" spans="2:37" ht="18.95" customHeight="1" x14ac:dyDescent="0.15">
      <c r="B10" s="282"/>
      <c r="C10" s="251" t="s">
        <v>120</v>
      </c>
      <c r="D10" s="252"/>
      <c r="E10" s="323">
        <v>131.99799999999999</v>
      </c>
      <c r="F10" s="324"/>
      <c r="G10" s="325"/>
      <c r="H10" s="251" t="s">
        <v>119</v>
      </c>
      <c r="I10" s="326"/>
      <c r="J10" s="252"/>
      <c r="K10" s="258" t="s">
        <v>575</v>
      </c>
      <c r="L10" s="259"/>
      <c r="M10" s="329"/>
      <c r="N10" s="330"/>
      <c r="O10" s="251" t="s">
        <v>61</v>
      </c>
      <c r="P10" s="252"/>
      <c r="Q10" s="346"/>
      <c r="R10" s="347"/>
      <c r="S10" s="291"/>
      <c r="T10" s="264"/>
      <c r="U10" s="253" t="s">
        <v>118</v>
      </c>
      <c r="V10" s="260"/>
      <c r="W10" s="254"/>
      <c r="X10" s="179"/>
      <c r="Y10" s="179"/>
      <c r="Z10" s="179"/>
      <c r="AA10" s="261"/>
      <c r="AB10" s="262"/>
      <c r="AD10" s="15"/>
    </row>
    <row r="11" spans="2:37" ht="18.95" customHeight="1" x14ac:dyDescent="0.15">
      <c r="B11" s="251" t="s">
        <v>117</v>
      </c>
      <c r="C11" s="326"/>
      <c r="D11" s="252"/>
      <c r="E11" s="255" t="s">
        <v>572</v>
      </c>
      <c r="F11" s="256"/>
      <c r="G11" s="257"/>
      <c r="H11" s="251" t="s">
        <v>116</v>
      </c>
      <c r="I11" s="326"/>
      <c r="J11" s="252"/>
      <c r="K11" s="258" t="s">
        <v>575</v>
      </c>
      <c r="L11" s="259"/>
      <c r="M11" s="350" t="s">
        <v>115</v>
      </c>
      <c r="N11" s="351"/>
      <c r="O11" s="251" t="s">
        <v>114</v>
      </c>
      <c r="P11" s="252"/>
      <c r="Q11" s="352" t="s">
        <v>578</v>
      </c>
      <c r="R11" s="353"/>
      <c r="S11" s="291"/>
      <c r="T11" s="59" t="s">
        <v>113</v>
      </c>
      <c r="U11" s="253" t="s">
        <v>112</v>
      </c>
      <c r="V11" s="260"/>
      <c r="W11" s="254"/>
      <c r="X11" s="179"/>
      <c r="Y11" s="179"/>
      <c r="Z11" s="179"/>
      <c r="AA11" s="261"/>
      <c r="AB11" s="262"/>
      <c r="AD11" s="15"/>
    </row>
    <row r="12" spans="2:37" ht="18.95" customHeight="1" x14ac:dyDescent="0.15">
      <c r="B12" s="251" t="s">
        <v>111</v>
      </c>
      <c r="C12" s="326"/>
      <c r="D12" s="252"/>
      <c r="E12" s="255"/>
      <c r="F12" s="256"/>
      <c r="G12" s="76" t="s">
        <v>74</v>
      </c>
      <c r="H12" s="351" t="s">
        <v>110</v>
      </c>
      <c r="I12" s="290" t="s">
        <v>109</v>
      </c>
      <c r="J12" s="85" t="s">
        <v>101</v>
      </c>
      <c r="K12" s="255" t="s">
        <v>576</v>
      </c>
      <c r="L12" s="257"/>
      <c r="M12" s="329"/>
      <c r="N12" s="330"/>
      <c r="O12" s="251" t="s">
        <v>61</v>
      </c>
      <c r="P12" s="252"/>
      <c r="Q12" s="355"/>
      <c r="R12" s="356"/>
      <c r="S12" s="291"/>
      <c r="T12" s="263" t="s">
        <v>98</v>
      </c>
      <c r="U12" s="253" t="s">
        <v>97</v>
      </c>
      <c r="V12" s="260"/>
      <c r="W12" s="254"/>
      <c r="X12" s="179"/>
      <c r="Y12" s="179"/>
      <c r="Z12" s="179"/>
      <c r="AA12" s="261"/>
      <c r="AB12" s="262"/>
      <c r="AD12" s="15"/>
    </row>
    <row r="13" spans="2:37" ht="18.95" customHeight="1" x14ac:dyDescent="0.15">
      <c r="B13" s="343" t="s">
        <v>108</v>
      </c>
      <c r="C13" s="357"/>
      <c r="D13" s="358"/>
      <c r="E13" s="255"/>
      <c r="F13" s="256"/>
      <c r="G13" s="76" t="s">
        <v>378</v>
      </c>
      <c r="H13" s="328"/>
      <c r="I13" s="354"/>
      <c r="J13" s="85" t="s">
        <v>95</v>
      </c>
      <c r="K13" s="178">
        <v>0</v>
      </c>
      <c r="L13" s="74" t="s">
        <v>94</v>
      </c>
      <c r="M13" s="359" t="s">
        <v>107</v>
      </c>
      <c r="N13" s="360"/>
      <c r="O13" s="361"/>
      <c r="P13" s="83" t="s">
        <v>106</v>
      </c>
      <c r="Q13" s="72" t="s">
        <v>105</v>
      </c>
      <c r="R13" s="83" t="s">
        <v>61</v>
      </c>
      <c r="S13" s="291"/>
      <c r="T13" s="264"/>
      <c r="U13" s="253" t="s">
        <v>200</v>
      </c>
      <c r="V13" s="260"/>
      <c r="W13" s="254"/>
      <c r="X13" s="179"/>
      <c r="Y13" s="179"/>
      <c r="Z13" s="179"/>
      <c r="AA13" s="261"/>
      <c r="AB13" s="262"/>
      <c r="AD13" s="15"/>
      <c r="AF13" s="10"/>
      <c r="AG13" s="9"/>
      <c r="AH13" s="9"/>
      <c r="AI13" s="9"/>
      <c r="AJ13" s="11"/>
      <c r="AK13" s="7"/>
    </row>
    <row r="14" spans="2:37" ht="18.95" customHeight="1" x14ac:dyDescent="0.15">
      <c r="B14" s="343" t="s">
        <v>104</v>
      </c>
      <c r="C14" s="357"/>
      <c r="D14" s="358"/>
      <c r="E14" s="364"/>
      <c r="F14" s="365"/>
      <c r="G14" s="80" t="s">
        <v>103</v>
      </c>
      <c r="H14" s="328"/>
      <c r="I14" s="290" t="s">
        <v>102</v>
      </c>
      <c r="J14" s="85" t="s">
        <v>101</v>
      </c>
      <c r="K14" s="255" t="s">
        <v>576</v>
      </c>
      <c r="L14" s="257"/>
      <c r="M14" s="290" t="s">
        <v>100</v>
      </c>
      <c r="N14" s="253" t="s">
        <v>99</v>
      </c>
      <c r="O14" s="254"/>
      <c r="P14" s="180" t="s">
        <v>579</v>
      </c>
      <c r="Q14" s="179">
        <v>89</v>
      </c>
      <c r="R14" s="187"/>
      <c r="S14" s="291"/>
      <c r="T14" s="263" t="s">
        <v>88</v>
      </c>
      <c r="U14" s="253" t="s">
        <v>201</v>
      </c>
      <c r="V14" s="260"/>
      <c r="W14" s="254"/>
      <c r="X14" s="179"/>
      <c r="Y14" s="179"/>
      <c r="Z14" s="179"/>
      <c r="AA14" s="261"/>
      <c r="AB14" s="262"/>
      <c r="AD14" s="15"/>
      <c r="AF14" s="10"/>
      <c r="AG14" s="9"/>
      <c r="AH14" s="9"/>
      <c r="AI14" s="9"/>
      <c r="AJ14" s="11"/>
      <c r="AK14" s="7"/>
    </row>
    <row r="15" spans="2:37" ht="18.95" customHeight="1" x14ac:dyDescent="0.15">
      <c r="B15" s="60"/>
      <c r="C15" s="251" t="s">
        <v>96</v>
      </c>
      <c r="D15" s="252"/>
      <c r="E15" s="362">
        <v>10.4</v>
      </c>
      <c r="F15" s="363"/>
      <c r="G15" s="76" t="s">
        <v>74</v>
      </c>
      <c r="H15" s="330"/>
      <c r="I15" s="354"/>
      <c r="J15" s="61" t="s">
        <v>95</v>
      </c>
      <c r="K15" s="185">
        <v>0</v>
      </c>
      <c r="L15" s="62" t="s">
        <v>94</v>
      </c>
      <c r="M15" s="291"/>
      <c r="N15" s="253" t="s">
        <v>93</v>
      </c>
      <c r="O15" s="254"/>
      <c r="P15" s="180" t="s">
        <v>580</v>
      </c>
      <c r="Q15" s="179"/>
      <c r="R15" s="187"/>
      <c r="S15" s="291"/>
      <c r="T15" s="265"/>
      <c r="U15" s="266" t="s">
        <v>86</v>
      </c>
      <c r="V15" s="267"/>
      <c r="W15" s="268"/>
      <c r="X15" s="181"/>
      <c r="Y15" s="179"/>
      <c r="Z15" s="179"/>
      <c r="AA15" s="261"/>
      <c r="AB15" s="262"/>
      <c r="AD15" s="15"/>
      <c r="AF15" s="10"/>
      <c r="AG15" s="9"/>
      <c r="AH15" s="9"/>
      <c r="AI15" s="9"/>
      <c r="AJ15" s="11"/>
      <c r="AK15" s="7"/>
    </row>
    <row r="16" spans="2:37" ht="18.95" customHeight="1" x14ac:dyDescent="0.15">
      <c r="B16" s="291" t="s">
        <v>92</v>
      </c>
      <c r="C16" s="343" t="s">
        <v>91</v>
      </c>
      <c r="D16" s="358"/>
      <c r="E16" s="362">
        <v>3</v>
      </c>
      <c r="F16" s="363"/>
      <c r="G16" s="78" t="s">
        <v>74</v>
      </c>
      <c r="H16" s="290" t="s">
        <v>90</v>
      </c>
      <c r="I16" s="251" t="s">
        <v>77</v>
      </c>
      <c r="J16" s="252"/>
      <c r="K16" s="178"/>
      <c r="L16" s="74" t="s">
        <v>69</v>
      </c>
      <c r="M16" s="291"/>
      <c r="N16" s="253" t="s">
        <v>89</v>
      </c>
      <c r="O16" s="254"/>
      <c r="P16" s="180"/>
      <c r="Q16" s="179"/>
      <c r="R16" s="187"/>
      <c r="S16" s="291"/>
      <c r="T16" s="265"/>
      <c r="U16" s="269"/>
      <c r="V16" s="270"/>
      <c r="W16" s="271"/>
      <c r="X16" s="179"/>
      <c r="Y16" s="179"/>
      <c r="Z16" s="179"/>
      <c r="AA16" s="261"/>
      <c r="AB16" s="262"/>
      <c r="AD16" s="15"/>
      <c r="AF16" s="10"/>
      <c r="AG16" s="9"/>
      <c r="AH16" s="9"/>
      <c r="AI16" s="9"/>
      <c r="AJ16" s="11"/>
      <c r="AK16" s="7"/>
    </row>
    <row r="17" spans="2:37" ht="18.95" customHeight="1" x14ac:dyDescent="0.15">
      <c r="B17" s="291"/>
      <c r="C17" s="282"/>
      <c r="D17" s="284"/>
      <c r="E17" s="362">
        <v>3</v>
      </c>
      <c r="F17" s="363"/>
      <c r="G17" s="78" t="s">
        <v>74</v>
      </c>
      <c r="H17" s="291"/>
      <c r="I17" s="343" t="s">
        <v>73</v>
      </c>
      <c r="J17" s="358"/>
      <c r="K17" s="178"/>
      <c r="L17" s="74" t="s">
        <v>69</v>
      </c>
      <c r="M17" s="291"/>
      <c r="N17" s="253" t="s">
        <v>87</v>
      </c>
      <c r="O17" s="254"/>
      <c r="P17" s="184"/>
      <c r="Q17" s="179"/>
      <c r="R17" s="187"/>
      <c r="S17" s="291"/>
      <c r="T17" s="265"/>
      <c r="U17" s="253" t="s">
        <v>83</v>
      </c>
      <c r="V17" s="260"/>
      <c r="W17" s="254"/>
      <c r="X17" s="179"/>
      <c r="Y17" s="179"/>
      <c r="Z17" s="180"/>
      <c r="AA17" s="258"/>
      <c r="AB17" s="259"/>
      <c r="AD17" s="15"/>
      <c r="AF17" s="10"/>
      <c r="AG17" s="9"/>
      <c r="AH17" s="9"/>
      <c r="AI17" s="9"/>
      <c r="AJ17" s="8"/>
      <c r="AK17" s="7"/>
    </row>
    <row r="18" spans="2:37" ht="18.95" customHeight="1" x14ac:dyDescent="0.15">
      <c r="B18" s="63"/>
      <c r="C18" s="251" t="s">
        <v>85</v>
      </c>
      <c r="D18" s="252"/>
      <c r="E18" s="362">
        <v>4.4000000000000004</v>
      </c>
      <c r="F18" s="363"/>
      <c r="G18" s="78" t="s">
        <v>74</v>
      </c>
      <c r="H18" s="291"/>
      <c r="I18" s="282"/>
      <c r="J18" s="284"/>
      <c r="K18" s="178"/>
      <c r="L18" s="74" t="s">
        <v>69</v>
      </c>
      <c r="M18" s="291"/>
      <c r="N18" s="253" t="s">
        <v>84</v>
      </c>
      <c r="O18" s="254"/>
      <c r="P18" s="184"/>
      <c r="Q18" s="179"/>
      <c r="R18" s="187"/>
      <c r="S18" s="291"/>
      <c r="T18" s="265"/>
      <c r="U18" s="269" t="s">
        <v>80</v>
      </c>
      <c r="V18" s="270"/>
      <c r="W18" s="271"/>
      <c r="X18" s="182"/>
      <c r="Y18" s="182"/>
      <c r="Z18" s="183"/>
      <c r="AA18" s="261"/>
      <c r="AB18" s="262"/>
      <c r="AD18" s="15"/>
      <c r="AF18" s="10"/>
      <c r="AG18" s="9"/>
      <c r="AH18" s="9"/>
      <c r="AI18" s="9"/>
      <c r="AJ18" s="8"/>
      <c r="AK18" s="7"/>
    </row>
    <row r="19" spans="2:37" ht="18.95" customHeight="1" x14ac:dyDescent="0.15">
      <c r="B19" s="291" t="s">
        <v>82</v>
      </c>
      <c r="C19" s="282" t="s">
        <v>81</v>
      </c>
      <c r="D19" s="284"/>
      <c r="E19" s="255">
        <v>4.5</v>
      </c>
      <c r="F19" s="256"/>
      <c r="G19" s="81" t="s">
        <v>74</v>
      </c>
      <c r="H19" s="354"/>
      <c r="I19" s="251" t="s">
        <v>70</v>
      </c>
      <c r="J19" s="252"/>
      <c r="K19" s="178"/>
      <c r="L19" s="74" t="s">
        <v>69</v>
      </c>
      <c r="M19" s="291"/>
      <c r="N19" s="253"/>
      <c r="O19" s="254"/>
      <c r="P19" s="184"/>
      <c r="Q19" s="179"/>
      <c r="R19" s="187"/>
      <c r="S19" s="291"/>
      <c r="T19" s="263" t="s">
        <v>76</v>
      </c>
      <c r="U19" s="253" t="s">
        <v>202</v>
      </c>
      <c r="V19" s="260"/>
      <c r="W19" s="254"/>
      <c r="X19" s="182"/>
      <c r="Y19" s="182"/>
      <c r="Z19" s="179"/>
      <c r="AA19" s="261"/>
      <c r="AB19" s="262"/>
      <c r="AD19" s="15"/>
    </row>
    <row r="20" spans="2:37" ht="18.95" customHeight="1" x14ac:dyDescent="0.15">
      <c r="B20" s="291"/>
      <c r="C20" s="251" t="s">
        <v>79</v>
      </c>
      <c r="D20" s="252"/>
      <c r="E20" s="255">
        <v>6.3</v>
      </c>
      <c r="F20" s="256"/>
      <c r="G20" s="76" t="s">
        <v>74</v>
      </c>
      <c r="H20" s="290" t="s">
        <v>78</v>
      </c>
      <c r="I20" s="251" t="s">
        <v>77</v>
      </c>
      <c r="J20" s="252"/>
      <c r="K20" s="186"/>
      <c r="L20" s="55" t="s">
        <v>69</v>
      </c>
      <c r="M20" s="291"/>
      <c r="N20" s="253"/>
      <c r="O20" s="254"/>
      <c r="P20" s="184"/>
      <c r="Q20" s="188"/>
      <c r="R20" s="187"/>
      <c r="S20" s="291"/>
      <c r="T20" s="265"/>
      <c r="U20" s="253" t="s">
        <v>72</v>
      </c>
      <c r="V20" s="260"/>
      <c r="W20" s="254"/>
      <c r="X20" s="182"/>
      <c r="Y20" s="182"/>
      <c r="Z20" s="179"/>
      <c r="AA20" s="261"/>
      <c r="AB20" s="262"/>
      <c r="AD20" s="15"/>
    </row>
    <row r="21" spans="2:37" ht="18.95" customHeight="1" x14ac:dyDescent="0.15">
      <c r="B21" s="354"/>
      <c r="C21" s="251" t="s">
        <v>75</v>
      </c>
      <c r="D21" s="252"/>
      <c r="E21" s="255">
        <v>4.7</v>
      </c>
      <c r="F21" s="256"/>
      <c r="G21" s="76" t="s">
        <v>74</v>
      </c>
      <c r="H21" s="291"/>
      <c r="I21" s="251" t="s">
        <v>73</v>
      </c>
      <c r="J21" s="252"/>
      <c r="K21" s="178"/>
      <c r="L21" s="73" t="s">
        <v>69</v>
      </c>
      <c r="M21" s="291"/>
      <c r="N21" s="253"/>
      <c r="O21" s="254"/>
      <c r="P21" s="184"/>
      <c r="Q21" s="188"/>
      <c r="R21" s="187"/>
      <c r="S21" s="291"/>
      <c r="T21" s="265"/>
      <c r="U21" s="253" t="s">
        <v>68</v>
      </c>
      <c r="V21" s="260"/>
      <c r="W21" s="254"/>
      <c r="X21" s="182"/>
      <c r="Y21" s="182"/>
      <c r="Z21" s="179"/>
      <c r="AA21" s="261"/>
      <c r="AB21" s="262"/>
      <c r="AD21" s="15"/>
    </row>
    <row r="22" spans="2:37" ht="18.95" customHeight="1" x14ac:dyDescent="0.15">
      <c r="B22" s="61"/>
      <c r="C22" s="64" t="s">
        <v>71</v>
      </c>
      <c r="D22" s="65"/>
      <c r="E22" s="366"/>
      <c r="F22" s="367"/>
      <c r="G22" s="367"/>
      <c r="H22" s="354"/>
      <c r="I22" s="251" t="s">
        <v>70</v>
      </c>
      <c r="J22" s="252"/>
      <c r="K22" s="185"/>
      <c r="L22" s="62" t="s">
        <v>69</v>
      </c>
      <c r="M22" s="288"/>
      <c r="N22" s="289"/>
      <c r="O22" s="289"/>
      <c r="P22" s="368"/>
      <c r="Q22" s="288"/>
      <c r="R22" s="368"/>
      <c r="S22" s="291"/>
      <c r="T22" s="265"/>
      <c r="U22" s="253" t="s">
        <v>203</v>
      </c>
      <c r="V22" s="260"/>
      <c r="W22" s="254"/>
      <c r="X22" s="182"/>
      <c r="Y22" s="182"/>
      <c r="Z22" s="179"/>
      <c r="AA22" s="261"/>
      <c r="AB22" s="262"/>
      <c r="AD22" s="15"/>
    </row>
    <row r="23" spans="2:37" ht="18.95" customHeight="1" x14ac:dyDescent="0.15">
      <c r="B23" s="291" t="s">
        <v>67</v>
      </c>
      <c r="C23" s="64" t="s">
        <v>66</v>
      </c>
      <c r="D23" s="65"/>
      <c r="E23" s="374"/>
      <c r="F23" s="375"/>
      <c r="G23" s="375"/>
      <c r="H23" s="290" t="s">
        <v>65</v>
      </c>
      <c r="I23" s="251" t="s">
        <v>64</v>
      </c>
      <c r="J23" s="252"/>
      <c r="K23" s="251" t="s">
        <v>63</v>
      </c>
      <c r="L23" s="252"/>
      <c r="M23" s="253" t="s">
        <v>62</v>
      </c>
      <c r="N23" s="260"/>
      <c r="O23" s="260"/>
      <c r="P23" s="254"/>
      <c r="Q23" s="253" t="s">
        <v>61</v>
      </c>
      <c r="R23" s="254"/>
      <c r="S23" s="272" t="s">
        <v>207</v>
      </c>
      <c r="T23" s="273"/>
      <c r="U23" s="253" t="s">
        <v>206</v>
      </c>
      <c r="V23" s="260"/>
      <c r="W23" s="254"/>
      <c r="X23" s="182"/>
      <c r="Y23" s="182"/>
      <c r="Z23" s="179"/>
      <c r="AA23" s="261"/>
      <c r="AB23" s="262"/>
      <c r="AD23" s="15"/>
    </row>
    <row r="24" spans="2:37" ht="18.95" customHeight="1" x14ac:dyDescent="0.15">
      <c r="B24" s="291"/>
      <c r="C24" s="290" t="s">
        <v>60</v>
      </c>
      <c r="D24" s="253" t="s">
        <v>59</v>
      </c>
      <c r="E24" s="260"/>
      <c r="F24" s="369"/>
      <c r="G24" s="370"/>
      <c r="H24" s="291"/>
      <c r="I24" s="255"/>
      <c r="J24" s="257"/>
      <c r="K24" s="255"/>
      <c r="L24" s="257"/>
      <c r="M24" s="255"/>
      <c r="N24" s="256"/>
      <c r="O24" s="256"/>
      <c r="P24" s="257"/>
      <c r="Q24" s="255"/>
      <c r="R24" s="257"/>
      <c r="S24" s="274"/>
      <c r="T24" s="275"/>
      <c r="U24" s="253"/>
      <c r="V24" s="260"/>
      <c r="W24" s="254"/>
      <c r="X24" s="179"/>
      <c r="Y24" s="179"/>
      <c r="Z24" s="179"/>
      <c r="AA24" s="261"/>
      <c r="AB24" s="262"/>
      <c r="AD24" s="15"/>
    </row>
    <row r="25" spans="2:37" ht="18.95" customHeight="1" x14ac:dyDescent="0.15">
      <c r="B25" s="291"/>
      <c r="C25" s="291"/>
      <c r="D25" s="253" t="s">
        <v>58</v>
      </c>
      <c r="E25" s="260"/>
      <c r="F25" s="369"/>
      <c r="G25" s="370"/>
      <c r="H25" s="291"/>
      <c r="I25" s="255"/>
      <c r="J25" s="257"/>
      <c r="K25" s="255"/>
      <c r="L25" s="257"/>
      <c r="M25" s="255"/>
      <c r="N25" s="256"/>
      <c r="O25" s="256"/>
      <c r="P25" s="257"/>
      <c r="Q25" s="255"/>
      <c r="R25" s="257"/>
      <c r="S25" s="274"/>
      <c r="T25" s="275"/>
      <c r="U25" s="253"/>
      <c r="V25" s="260"/>
      <c r="W25" s="254"/>
      <c r="X25" s="179"/>
      <c r="Y25" s="179"/>
      <c r="Z25" s="179"/>
      <c r="AA25" s="261"/>
      <c r="AB25" s="262"/>
      <c r="AD25" s="15"/>
    </row>
    <row r="26" spans="2:37" ht="18.95" customHeight="1" x14ac:dyDescent="0.15">
      <c r="B26" s="291"/>
      <c r="C26" s="291"/>
      <c r="D26" s="253" t="s">
        <v>57</v>
      </c>
      <c r="E26" s="260"/>
      <c r="F26" s="369"/>
      <c r="G26" s="370"/>
      <c r="H26" s="291"/>
      <c r="I26" s="255"/>
      <c r="J26" s="257"/>
      <c r="K26" s="255"/>
      <c r="L26" s="257"/>
      <c r="M26" s="255"/>
      <c r="N26" s="256"/>
      <c r="O26" s="256"/>
      <c r="P26" s="257"/>
      <c r="Q26" s="255"/>
      <c r="R26" s="257"/>
      <c r="S26" s="276"/>
      <c r="T26" s="277"/>
      <c r="U26" s="253"/>
      <c r="V26" s="260"/>
      <c r="W26" s="254"/>
      <c r="X26" s="179"/>
      <c r="Y26" s="179"/>
      <c r="Z26" s="179"/>
      <c r="AA26" s="261"/>
      <c r="AB26" s="262"/>
      <c r="AD26" s="15"/>
    </row>
    <row r="27" spans="2:37" ht="18.95" customHeight="1" x14ac:dyDescent="0.15">
      <c r="B27" s="66"/>
      <c r="C27" s="354"/>
      <c r="D27" s="253" t="s">
        <v>56</v>
      </c>
      <c r="E27" s="260"/>
      <c r="F27" s="369"/>
      <c r="G27" s="370"/>
      <c r="H27" s="354"/>
      <c r="I27" s="255"/>
      <c r="J27" s="257"/>
      <c r="K27" s="255"/>
      <c r="L27" s="257"/>
      <c r="M27" s="255"/>
      <c r="N27" s="256"/>
      <c r="O27" s="256"/>
      <c r="P27" s="257"/>
      <c r="Q27" s="255"/>
      <c r="R27" s="257"/>
      <c r="S27" s="274" t="s">
        <v>55</v>
      </c>
      <c r="T27" s="275"/>
      <c r="U27" s="253" t="s">
        <v>54</v>
      </c>
      <c r="V27" s="260"/>
      <c r="W27" s="254"/>
      <c r="X27" s="179"/>
      <c r="Y27" s="179"/>
      <c r="Z27" s="179"/>
      <c r="AA27" s="261"/>
      <c r="AB27" s="262"/>
      <c r="AD27" s="15"/>
    </row>
    <row r="28" spans="2:37" ht="18.95" customHeight="1" x14ac:dyDescent="0.15">
      <c r="B28" s="64" t="s">
        <v>53</v>
      </c>
      <c r="C28" s="67"/>
      <c r="D28" s="65"/>
      <c r="E28" s="255" t="s">
        <v>359</v>
      </c>
      <c r="F28" s="256"/>
      <c r="G28" s="256"/>
      <c r="H28" s="256"/>
      <c r="I28" s="256"/>
      <c r="J28" s="256"/>
      <c r="K28" s="371"/>
      <c r="L28" s="372"/>
      <c r="M28" s="372"/>
      <c r="N28" s="372"/>
      <c r="O28" s="372"/>
      <c r="P28" s="372"/>
      <c r="Q28" s="372"/>
      <c r="R28" s="373"/>
      <c r="S28" s="276"/>
      <c r="T28" s="277"/>
      <c r="U28" s="253" t="s">
        <v>52</v>
      </c>
      <c r="V28" s="260"/>
      <c r="W28" s="254"/>
      <c r="X28" s="179"/>
      <c r="Y28" s="179"/>
      <c r="Z28" s="179"/>
      <c r="AA28" s="261"/>
      <c r="AB28" s="262"/>
      <c r="AD28" s="15"/>
    </row>
    <row r="29" spans="2:37" ht="15" customHeight="1" x14ac:dyDescent="0.15">
      <c r="B29" s="3"/>
      <c r="C29" s="3" t="s">
        <v>558</v>
      </c>
      <c r="D29" s="3"/>
      <c r="E29" s="3"/>
      <c r="F29" s="3"/>
      <c r="G29" s="3"/>
      <c r="H29" s="3"/>
      <c r="I29" s="3"/>
      <c r="J29" s="3"/>
      <c r="K29" s="3"/>
      <c r="L29" s="3"/>
      <c r="M29" s="3"/>
      <c r="N29" s="3"/>
      <c r="O29" s="3"/>
      <c r="P29" s="3"/>
      <c r="Q29" s="3"/>
      <c r="R29" s="3"/>
      <c r="S29" s="3"/>
      <c r="T29" s="3"/>
      <c r="U29" s="3"/>
      <c r="V29" s="3"/>
      <c r="W29" s="4"/>
      <c r="X29" s="4"/>
      <c r="Y29" s="4"/>
      <c r="Z29" s="3"/>
      <c r="AA29" s="3"/>
      <c r="AB29" s="3"/>
    </row>
    <row r="31" spans="2:37" s="1" customFormat="1" ht="18" customHeight="1" x14ac:dyDescent="0.15">
      <c r="J31" s="3"/>
      <c r="W31" s="6"/>
      <c r="X31" s="6"/>
      <c r="Y31" s="6"/>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8"/>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経度を小数点以下５桁まで入力する。" sqref="E8:G8 E10:G10" xr:uid="{5E15F1F6-99F3-4A61-B727-696EFA90EA2E}"/>
    <dataValidation allowBlank="1" showInputMessage="1" showErrorMessage="1" prompt="緯度を小数点以下５桁まで入力する。" sqref="E7:G7 E9:G9" xr:uid="{848D8CF8-C88B-4326-811E-4AF1FA14B749}"/>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B2:AN50"/>
  <sheetViews>
    <sheetView showGridLines="0" showZeros="0" view="pageBreakPreview" zoomScaleNormal="100" zoomScaleSheetLayoutView="100" workbookViewId="0"/>
  </sheetViews>
  <sheetFormatPr defaultColWidth="9" defaultRowHeight="12" x14ac:dyDescent="0.15"/>
  <cols>
    <col min="1" max="1" width="1.625" style="166" customWidth="1"/>
    <col min="2" max="2" width="5.625" style="166" customWidth="1"/>
    <col min="3" max="3" width="6.25" style="166" customWidth="1"/>
    <col min="4" max="5" width="5.875" style="166" customWidth="1"/>
    <col min="6" max="14" width="4.25" style="166" customWidth="1"/>
    <col min="15" max="26" width="4.5" style="166" customWidth="1"/>
    <col min="27" max="36" width="4.25" style="166" customWidth="1"/>
    <col min="37" max="40" width="3.25" style="166" customWidth="1"/>
    <col min="41" max="41" width="1.375" style="166" customWidth="1"/>
    <col min="42" max="16384" width="9" style="166"/>
  </cols>
  <sheetData>
    <row r="2" spans="2:40" ht="8.25" customHeight="1" x14ac:dyDescent="0.15"/>
    <row r="3" spans="2:40" ht="24.95" customHeight="1" x14ac:dyDescent="0.15">
      <c r="B3" s="444" t="s">
        <v>241</v>
      </c>
      <c r="C3" s="444"/>
      <c r="D3" s="444"/>
      <c r="E3" s="444"/>
      <c r="F3" s="444"/>
      <c r="G3" s="444"/>
      <c r="H3" s="444"/>
      <c r="I3" s="444"/>
      <c r="J3" s="444"/>
      <c r="K3" s="444"/>
      <c r="L3" s="444"/>
      <c r="M3" s="444"/>
      <c r="N3" s="444"/>
      <c r="O3" s="444"/>
      <c r="P3" s="444"/>
      <c r="Q3" s="444"/>
      <c r="R3" s="444"/>
      <c r="S3" s="444"/>
      <c r="T3" s="444"/>
      <c r="U3" s="444"/>
      <c r="V3" s="444"/>
      <c r="W3" s="444"/>
      <c r="X3" s="444"/>
      <c r="Y3" s="444"/>
      <c r="Z3" s="444"/>
      <c r="AA3" s="444"/>
      <c r="AB3" s="444"/>
      <c r="AC3" s="444"/>
      <c r="AD3" s="444"/>
      <c r="AE3" s="444"/>
      <c r="AF3" s="444"/>
      <c r="AG3" s="444"/>
      <c r="AH3" s="444"/>
      <c r="AI3" s="444"/>
      <c r="AJ3" s="444"/>
      <c r="AK3" s="444"/>
      <c r="AL3" s="444"/>
      <c r="AM3" s="444"/>
      <c r="AN3" s="444"/>
    </row>
    <row r="4" spans="2:40" ht="20.100000000000001" customHeight="1" x14ac:dyDescent="0.15">
      <c r="B4" s="445" t="s">
        <v>161</v>
      </c>
      <c r="C4" s="445"/>
      <c r="D4" s="445"/>
      <c r="E4" s="446" t="s">
        <v>588</v>
      </c>
      <c r="F4" s="447"/>
      <c r="G4" s="447"/>
      <c r="H4" s="447"/>
      <c r="I4" s="448"/>
      <c r="J4" s="449" t="s">
        <v>160</v>
      </c>
      <c r="K4" s="449"/>
      <c r="L4" s="449"/>
      <c r="M4" s="450" t="s">
        <v>592</v>
      </c>
      <c r="N4" s="451"/>
      <c r="O4" s="451"/>
      <c r="P4" s="451"/>
      <c r="Q4" s="451"/>
      <c r="R4" s="452"/>
      <c r="S4" s="457" t="s">
        <v>134</v>
      </c>
      <c r="T4" s="457"/>
      <c r="U4" s="457"/>
      <c r="V4" s="457"/>
      <c r="W4" s="457"/>
      <c r="X4" s="457"/>
      <c r="Y4" s="460" t="s">
        <v>597</v>
      </c>
      <c r="Z4" s="461"/>
      <c r="AA4" s="461"/>
      <c r="AB4" s="461"/>
      <c r="AC4" s="461"/>
      <c r="AD4" s="462"/>
      <c r="AE4" s="443" t="s">
        <v>133</v>
      </c>
      <c r="AF4" s="443"/>
      <c r="AG4" s="443"/>
      <c r="AH4" s="443"/>
      <c r="AI4" s="458">
        <v>45876</v>
      </c>
      <c r="AJ4" s="459"/>
      <c r="AK4" s="459"/>
      <c r="AL4" s="459"/>
      <c r="AM4" s="459"/>
      <c r="AN4" s="459"/>
    </row>
    <row r="5" spans="2:40" ht="20.100000000000001" customHeight="1" x14ac:dyDescent="0.15">
      <c r="B5" s="453" t="s">
        <v>0</v>
      </c>
      <c r="C5" s="453"/>
      <c r="D5" s="453"/>
      <c r="E5" s="454" t="s">
        <v>590</v>
      </c>
      <c r="F5" s="455"/>
      <c r="G5" s="455"/>
      <c r="H5" s="455"/>
      <c r="I5" s="456"/>
      <c r="J5" s="410" t="s">
        <v>1</v>
      </c>
      <c r="K5" s="410"/>
      <c r="L5" s="410"/>
      <c r="M5" s="450" t="s">
        <v>594</v>
      </c>
      <c r="N5" s="451"/>
      <c r="O5" s="451"/>
      <c r="P5" s="451"/>
      <c r="Q5" s="451"/>
      <c r="R5" s="452"/>
      <c r="S5" s="457"/>
      <c r="T5" s="457"/>
      <c r="U5" s="457"/>
      <c r="V5" s="457"/>
      <c r="W5" s="457"/>
      <c r="X5" s="457"/>
      <c r="Y5" s="463"/>
      <c r="Z5" s="464"/>
      <c r="AA5" s="464"/>
      <c r="AB5" s="464"/>
      <c r="AC5" s="464"/>
      <c r="AD5" s="465"/>
      <c r="AE5" s="443"/>
      <c r="AF5" s="443"/>
      <c r="AG5" s="443"/>
      <c r="AH5" s="443"/>
      <c r="AI5" s="459"/>
      <c r="AJ5" s="459"/>
      <c r="AK5" s="459"/>
      <c r="AL5" s="459"/>
      <c r="AM5" s="459"/>
      <c r="AN5" s="459"/>
    </row>
    <row r="6" spans="2:40" ht="13.5" customHeight="1" x14ac:dyDescent="0.15">
      <c r="B6" s="409" t="s">
        <v>159</v>
      </c>
      <c r="C6" s="409" t="s">
        <v>158</v>
      </c>
      <c r="D6" s="421" t="s">
        <v>157</v>
      </c>
      <c r="E6" s="422"/>
      <c r="F6" s="425" t="s">
        <v>156</v>
      </c>
      <c r="G6" s="426"/>
      <c r="H6" s="426"/>
      <c r="I6" s="426"/>
      <c r="J6" s="427"/>
      <c r="K6" s="431" t="s">
        <v>155</v>
      </c>
      <c r="L6" s="432"/>
      <c r="M6" s="432"/>
      <c r="N6" s="433"/>
      <c r="O6" s="394" t="s">
        <v>154</v>
      </c>
      <c r="P6" s="395"/>
      <c r="Q6" s="395"/>
      <c r="R6" s="395"/>
      <c r="S6" s="390"/>
      <c r="T6" s="390"/>
      <c r="U6" s="390"/>
      <c r="V6" s="390"/>
      <c r="W6" s="390"/>
      <c r="X6" s="390"/>
      <c r="Y6" s="390"/>
      <c r="Z6" s="390"/>
      <c r="AA6" s="390"/>
      <c r="AB6" s="390"/>
      <c r="AC6" s="390"/>
      <c r="AD6" s="391"/>
      <c r="AE6" s="437" t="s">
        <v>153</v>
      </c>
      <c r="AF6" s="438"/>
      <c r="AG6" s="438"/>
      <c r="AH6" s="438"/>
      <c r="AI6" s="438"/>
      <c r="AJ6" s="439"/>
      <c r="AK6" s="390" t="s">
        <v>152</v>
      </c>
      <c r="AL6" s="390"/>
      <c r="AM6" s="390"/>
      <c r="AN6" s="391"/>
    </row>
    <row r="7" spans="2:40" ht="13.5" customHeight="1" x14ac:dyDescent="0.15">
      <c r="B7" s="409"/>
      <c r="C7" s="411"/>
      <c r="D7" s="423"/>
      <c r="E7" s="424"/>
      <c r="F7" s="428"/>
      <c r="G7" s="429"/>
      <c r="H7" s="429"/>
      <c r="I7" s="429"/>
      <c r="J7" s="430"/>
      <c r="K7" s="434"/>
      <c r="L7" s="435"/>
      <c r="M7" s="435"/>
      <c r="N7" s="436"/>
      <c r="O7" s="443" t="s">
        <v>393</v>
      </c>
      <c r="P7" s="443"/>
      <c r="Q7" s="443"/>
      <c r="R7" s="167" t="s">
        <v>394</v>
      </c>
      <c r="S7" s="443" t="s">
        <v>395</v>
      </c>
      <c r="T7" s="443"/>
      <c r="U7" s="443" t="s">
        <v>396</v>
      </c>
      <c r="V7" s="443"/>
      <c r="W7" s="443"/>
      <c r="X7" s="443"/>
      <c r="Y7" s="398" t="s">
        <v>397</v>
      </c>
      <c r="Z7" s="399"/>
      <c r="AA7" s="399"/>
      <c r="AB7" s="400"/>
      <c r="AC7" s="385" t="s">
        <v>140</v>
      </c>
      <c r="AD7" s="386"/>
      <c r="AE7" s="440"/>
      <c r="AF7" s="441"/>
      <c r="AG7" s="441"/>
      <c r="AH7" s="441"/>
      <c r="AI7" s="441"/>
      <c r="AJ7" s="442"/>
      <c r="AK7" s="390"/>
      <c r="AL7" s="390"/>
      <c r="AM7" s="390"/>
      <c r="AN7" s="391"/>
    </row>
    <row r="8" spans="2:40" ht="13.5" customHeight="1" x14ac:dyDescent="0.15">
      <c r="B8" s="410"/>
      <c r="C8" s="412"/>
      <c r="D8" s="168" t="s">
        <v>151</v>
      </c>
      <c r="E8" s="169" t="s">
        <v>150</v>
      </c>
      <c r="F8" s="410" t="s">
        <v>149</v>
      </c>
      <c r="G8" s="410"/>
      <c r="H8" s="410"/>
      <c r="I8" s="405" t="s">
        <v>148</v>
      </c>
      <c r="J8" s="405" t="s">
        <v>147</v>
      </c>
      <c r="K8" s="405" t="s">
        <v>146</v>
      </c>
      <c r="L8" s="407" t="s">
        <v>145</v>
      </c>
      <c r="M8" s="385" t="s">
        <v>140</v>
      </c>
      <c r="N8" s="413"/>
      <c r="O8" s="401" t="s">
        <v>379</v>
      </c>
      <c r="P8" s="401" t="s">
        <v>380</v>
      </c>
      <c r="Q8" s="401" t="s">
        <v>381</v>
      </c>
      <c r="R8" s="401" t="s">
        <v>382</v>
      </c>
      <c r="S8" s="403" t="s">
        <v>383</v>
      </c>
      <c r="T8" s="403" t="s">
        <v>384</v>
      </c>
      <c r="U8" s="403" t="s">
        <v>385</v>
      </c>
      <c r="V8" s="401" t="s">
        <v>386</v>
      </c>
      <c r="W8" s="403" t="s">
        <v>387</v>
      </c>
      <c r="X8" s="403" t="s">
        <v>388</v>
      </c>
      <c r="Y8" s="401" t="s">
        <v>389</v>
      </c>
      <c r="Z8" s="401" t="s">
        <v>390</v>
      </c>
      <c r="AA8" s="401" t="s">
        <v>391</v>
      </c>
      <c r="AB8" s="403" t="s">
        <v>392</v>
      </c>
      <c r="AC8" s="396"/>
      <c r="AD8" s="397"/>
      <c r="AE8" s="415" t="s">
        <v>144</v>
      </c>
      <c r="AF8" s="417" t="s">
        <v>143</v>
      </c>
      <c r="AG8" s="417" t="s">
        <v>142</v>
      </c>
      <c r="AH8" s="419" t="s">
        <v>141</v>
      </c>
      <c r="AI8" s="385" t="s">
        <v>140</v>
      </c>
      <c r="AJ8" s="386"/>
      <c r="AK8" s="390"/>
      <c r="AL8" s="390"/>
      <c r="AM8" s="390"/>
      <c r="AN8" s="391"/>
    </row>
    <row r="9" spans="2:40" x14ac:dyDescent="0.15">
      <c r="B9" s="410"/>
      <c r="C9" s="170" t="s">
        <v>139</v>
      </c>
      <c r="D9" s="171" t="s">
        <v>138</v>
      </c>
      <c r="E9" s="171" t="s">
        <v>137</v>
      </c>
      <c r="F9" s="410"/>
      <c r="G9" s="410"/>
      <c r="H9" s="410"/>
      <c r="I9" s="406"/>
      <c r="J9" s="406"/>
      <c r="K9" s="406"/>
      <c r="L9" s="408"/>
      <c r="M9" s="414"/>
      <c r="N9" s="393"/>
      <c r="O9" s="402"/>
      <c r="P9" s="402"/>
      <c r="Q9" s="402"/>
      <c r="R9" s="402"/>
      <c r="S9" s="404"/>
      <c r="T9" s="404"/>
      <c r="U9" s="404"/>
      <c r="V9" s="402"/>
      <c r="W9" s="404"/>
      <c r="X9" s="404"/>
      <c r="Y9" s="402"/>
      <c r="Z9" s="402"/>
      <c r="AA9" s="402"/>
      <c r="AB9" s="404"/>
      <c r="AC9" s="387"/>
      <c r="AD9" s="388"/>
      <c r="AE9" s="416"/>
      <c r="AF9" s="418"/>
      <c r="AG9" s="418"/>
      <c r="AH9" s="420"/>
      <c r="AI9" s="387"/>
      <c r="AJ9" s="388"/>
      <c r="AK9" s="392"/>
      <c r="AL9" s="392"/>
      <c r="AM9" s="392"/>
      <c r="AN9" s="393"/>
    </row>
    <row r="10" spans="2:40" ht="13.5" customHeight="1" x14ac:dyDescent="0.15">
      <c r="B10" s="193" t="s">
        <v>581</v>
      </c>
      <c r="C10" s="194">
        <v>0</v>
      </c>
      <c r="D10" s="194">
        <v>0</v>
      </c>
      <c r="E10" s="194">
        <v>0</v>
      </c>
      <c r="F10" s="376" t="s">
        <v>583</v>
      </c>
      <c r="G10" s="377"/>
      <c r="H10" s="377"/>
      <c r="I10" s="189"/>
      <c r="J10" s="192"/>
      <c r="K10" s="189"/>
      <c r="L10" s="189"/>
      <c r="M10" s="378"/>
      <c r="N10" s="379"/>
      <c r="O10" s="189"/>
      <c r="P10" s="189"/>
      <c r="Q10" s="189"/>
      <c r="R10" s="189"/>
      <c r="S10" s="189"/>
      <c r="T10" s="189"/>
      <c r="U10" s="189"/>
      <c r="V10" s="189"/>
      <c r="W10" s="189"/>
      <c r="X10" s="189"/>
      <c r="Y10" s="189"/>
      <c r="Z10" s="189"/>
      <c r="AA10" s="190"/>
      <c r="AB10" s="191"/>
      <c r="AC10" s="380"/>
      <c r="AD10" s="381"/>
      <c r="AE10" s="189"/>
      <c r="AF10" s="189"/>
      <c r="AG10" s="189"/>
      <c r="AH10" s="189"/>
      <c r="AI10" s="376"/>
      <c r="AJ10" s="377"/>
      <c r="AK10" s="382"/>
      <c r="AL10" s="383"/>
      <c r="AM10" s="383"/>
      <c r="AN10" s="384"/>
    </row>
    <row r="11" spans="2:40" ht="13.5" customHeight="1" x14ac:dyDescent="0.15">
      <c r="B11" s="193">
        <v>1</v>
      </c>
      <c r="C11" s="194">
        <v>6.7</v>
      </c>
      <c r="D11" s="194">
        <v>0</v>
      </c>
      <c r="E11" s="194">
        <v>6.7</v>
      </c>
      <c r="F11" s="376"/>
      <c r="G11" s="377"/>
      <c r="H11" s="377"/>
      <c r="I11" s="189"/>
      <c r="J11" s="192"/>
      <c r="K11" s="189" t="s">
        <v>606</v>
      </c>
      <c r="L11" s="189"/>
      <c r="M11" s="378"/>
      <c r="N11" s="379"/>
      <c r="O11" s="189"/>
      <c r="P11" s="189"/>
      <c r="Q11" s="189"/>
      <c r="R11" s="189"/>
      <c r="S11" s="189"/>
      <c r="T11" s="189"/>
      <c r="U11" s="189"/>
      <c r="V11" s="189"/>
      <c r="W11" s="189"/>
      <c r="X11" s="189"/>
      <c r="Y11" s="189"/>
      <c r="Z11" s="189"/>
      <c r="AA11" s="190"/>
      <c r="AB11" s="191"/>
      <c r="AC11" s="380"/>
      <c r="AD11" s="381"/>
      <c r="AE11" s="189"/>
      <c r="AF11" s="189"/>
      <c r="AG11" s="189"/>
      <c r="AH11" s="189"/>
      <c r="AI11" s="376"/>
      <c r="AJ11" s="377"/>
      <c r="AK11" s="382"/>
      <c r="AL11" s="383"/>
      <c r="AM11" s="383"/>
      <c r="AN11" s="384"/>
    </row>
    <row r="12" spans="2:40" ht="13.5" customHeight="1" x14ac:dyDescent="0.15">
      <c r="B12" s="193">
        <v>2</v>
      </c>
      <c r="C12" s="194">
        <v>10.5</v>
      </c>
      <c r="D12" s="194">
        <v>6.7</v>
      </c>
      <c r="E12" s="194">
        <v>17.2</v>
      </c>
      <c r="F12" s="376"/>
      <c r="G12" s="377"/>
      <c r="H12" s="377"/>
      <c r="I12" s="189"/>
      <c r="J12" s="192"/>
      <c r="K12" s="189" t="s">
        <v>606</v>
      </c>
      <c r="L12" s="189"/>
      <c r="M12" s="378"/>
      <c r="N12" s="379"/>
      <c r="O12" s="189"/>
      <c r="P12" s="189"/>
      <c r="Q12" s="189"/>
      <c r="R12" s="189"/>
      <c r="S12" s="189"/>
      <c r="T12" s="189"/>
      <c r="U12" s="189"/>
      <c r="V12" s="189"/>
      <c r="W12" s="189"/>
      <c r="X12" s="189"/>
      <c r="Y12" s="189"/>
      <c r="Z12" s="189"/>
      <c r="AA12" s="190"/>
      <c r="AB12" s="191"/>
      <c r="AC12" s="380"/>
      <c r="AD12" s="381"/>
      <c r="AE12" s="189"/>
      <c r="AF12" s="189"/>
      <c r="AG12" s="189"/>
      <c r="AH12" s="189"/>
      <c r="AI12" s="376"/>
      <c r="AJ12" s="377"/>
      <c r="AK12" s="382"/>
      <c r="AL12" s="383"/>
      <c r="AM12" s="383"/>
      <c r="AN12" s="384"/>
    </row>
    <row r="13" spans="2:40" ht="13.5" customHeight="1" x14ac:dyDescent="0.15">
      <c r="B13" s="193">
        <v>3</v>
      </c>
      <c r="C13" s="194">
        <v>10.5</v>
      </c>
      <c r="D13" s="194">
        <v>17.2</v>
      </c>
      <c r="E13" s="194">
        <v>27.7</v>
      </c>
      <c r="F13" s="376"/>
      <c r="G13" s="377"/>
      <c r="H13" s="377"/>
      <c r="I13" s="189"/>
      <c r="J13" s="192"/>
      <c r="K13" s="189" t="s">
        <v>606</v>
      </c>
      <c r="L13" s="189"/>
      <c r="M13" s="378"/>
      <c r="N13" s="379"/>
      <c r="O13" s="189"/>
      <c r="P13" s="189"/>
      <c r="Q13" s="189"/>
      <c r="R13" s="189"/>
      <c r="S13" s="189"/>
      <c r="T13" s="189"/>
      <c r="U13" s="189"/>
      <c r="V13" s="189"/>
      <c r="W13" s="189"/>
      <c r="X13" s="189"/>
      <c r="Y13" s="189"/>
      <c r="Z13" s="189"/>
      <c r="AA13" s="190"/>
      <c r="AB13" s="191"/>
      <c r="AC13" s="380"/>
      <c r="AD13" s="381"/>
      <c r="AE13" s="189"/>
      <c r="AF13" s="189"/>
      <c r="AG13" s="189"/>
      <c r="AH13" s="189"/>
      <c r="AI13" s="378"/>
      <c r="AJ13" s="389"/>
      <c r="AK13" s="382"/>
      <c r="AL13" s="383"/>
      <c r="AM13" s="383"/>
      <c r="AN13" s="384"/>
    </row>
    <row r="14" spans="2:40" ht="13.5" customHeight="1" x14ac:dyDescent="0.15">
      <c r="B14" s="193">
        <v>4</v>
      </c>
      <c r="C14" s="194">
        <v>10.5</v>
      </c>
      <c r="D14" s="194">
        <v>27.7</v>
      </c>
      <c r="E14" s="194">
        <v>38.200000000000003</v>
      </c>
      <c r="F14" s="376"/>
      <c r="G14" s="377"/>
      <c r="H14" s="377"/>
      <c r="I14" s="189"/>
      <c r="J14" s="192"/>
      <c r="K14" s="189" t="s">
        <v>606</v>
      </c>
      <c r="L14" s="189"/>
      <c r="M14" s="378"/>
      <c r="N14" s="379"/>
      <c r="O14" s="189"/>
      <c r="P14" s="189"/>
      <c r="Q14" s="189"/>
      <c r="R14" s="189"/>
      <c r="S14" s="189"/>
      <c r="T14" s="189"/>
      <c r="U14" s="189"/>
      <c r="V14" s="189"/>
      <c r="W14" s="189"/>
      <c r="X14" s="189"/>
      <c r="Y14" s="189"/>
      <c r="Z14" s="189"/>
      <c r="AA14" s="190"/>
      <c r="AB14" s="191"/>
      <c r="AC14" s="380"/>
      <c r="AD14" s="381"/>
      <c r="AE14" s="189"/>
      <c r="AF14" s="189"/>
      <c r="AG14" s="190"/>
      <c r="AH14" s="191"/>
      <c r="AI14" s="376"/>
      <c r="AJ14" s="377"/>
      <c r="AK14" s="382"/>
      <c r="AL14" s="383"/>
      <c r="AM14" s="383"/>
      <c r="AN14" s="384"/>
    </row>
    <row r="15" spans="2:40" ht="13.5" customHeight="1" x14ac:dyDescent="0.15">
      <c r="B15" s="193">
        <v>5</v>
      </c>
      <c r="C15" s="194">
        <v>10.5</v>
      </c>
      <c r="D15" s="194">
        <v>38.200000000000003</v>
      </c>
      <c r="E15" s="194">
        <v>48.7</v>
      </c>
      <c r="F15" s="376"/>
      <c r="G15" s="377"/>
      <c r="H15" s="377"/>
      <c r="I15" s="189"/>
      <c r="J15" s="192"/>
      <c r="K15" s="189" t="s">
        <v>606</v>
      </c>
      <c r="L15" s="189"/>
      <c r="M15" s="378"/>
      <c r="N15" s="379"/>
      <c r="O15" s="189"/>
      <c r="P15" s="189"/>
      <c r="Q15" s="189"/>
      <c r="R15" s="189"/>
      <c r="S15" s="189"/>
      <c r="T15" s="189"/>
      <c r="U15" s="189"/>
      <c r="V15" s="189"/>
      <c r="W15" s="189"/>
      <c r="X15" s="189"/>
      <c r="Y15" s="189"/>
      <c r="Z15" s="189"/>
      <c r="AA15" s="190"/>
      <c r="AB15" s="191"/>
      <c r="AC15" s="380"/>
      <c r="AD15" s="381"/>
      <c r="AE15" s="189"/>
      <c r="AF15" s="189"/>
      <c r="AG15" s="190"/>
      <c r="AH15" s="191"/>
      <c r="AI15" s="376"/>
      <c r="AJ15" s="377"/>
      <c r="AK15" s="382"/>
      <c r="AL15" s="383"/>
      <c r="AM15" s="383"/>
      <c r="AN15" s="384"/>
    </row>
    <row r="16" spans="2:40" ht="13.5" customHeight="1" x14ac:dyDescent="0.15">
      <c r="B16" s="193">
        <v>6</v>
      </c>
      <c r="C16" s="194">
        <v>10.5</v>
      </c>
      <c r="D16" s="194">
        <v>48.7</v>
      </c>
      <c r="E16" s="194">
        <v>59.2</v>
      </c>
      <c r="F16" s="376"/>
      <c r="G16" s="377"/>
      <c r="H16" s="377"/>
      <c r="I16" s="189"/>
      <c r="J16" s="192"/>
      <c r="K16" s="189" t="s">
        <v>606</v>
      </c>
      <c r="L16" s="189"/>
      <c r="M16" s="378"/>
      <c r="N16" s="379"/>
      <c r="O16" s="189"/>
      <c r="P16" s="189"/>
      <c r="Q16" s="189"/>
      <c r="R16" s="189"/>
      <c r="S16" s="189"/>
      <c r="T16" s="189"/>
      <c r="U16" s="189"/>
      <c r="V16" s="189"/>
      <c r="W16" s="189"/>
      <c r="X16" s="189"/>
      <c r="Y16" s="189"/>
      <c r="Z16" s="189"/>
      <c r="AA16" s="190"/>
      <c r="AB16" s="191"/>
      <c r="AC16" s="380"/>
      <c r="AD16" s="381"/>
      <c r="AE16" s="189"/>
      <c r="AF16" s="189"/>
      <c r="AG16" s="190"/>
      <c r="AH16" s="191"/>
      <c r="AI16" s="376"/>
      <c r="AJ16" s="377"/>
      <c r="AK16" s="382"/>
      <c r="AL16" s="383"/>
      <c r="AM16" s="383"/>
      <c r="AN16" s="384"/>
    </row>
    <row r="17" spans="2:40" ht="13.5" customHeight="1" x14ac:dyDescent="0.15">
      <c r="B17" s="193">
        <v>7</v>
      </c>
      <c r="C17" s="194">
        <v>10.5</v>
      </c>
      <c r="D17" s="194">
        <v>59.2</v>
      </c>
      <c r="E17" s="194">
        <v>69.7</v>
      </c>
      <c r="F17" s="376"/>
      <c r="G17" s="377"/>
      <c r="H17" s="377"/>
      <c r="I17" s="189"/>
      <c r="J17" s="192"/>
      <c r="K17" s="189" t="s">
        <v>606</v>
      </c>
      <c r="L17" s="189"/>
      <c r="M17" s="378"/>
      <c r="N17" s="379"/>
      <c r="O17" s="189"/>
      <c r="P17" s="189"/>
      <c r="Q17" s="189"/>
      <c r="R17" s="189"/>
      <c r="S17" s="189"/>
      <c r="T17" s="189"/>
      <c r="U17" s="189"/>
      <c r="V17" s="189"/>
      <c r="W17" s="189"/>
      <c r="X17" s="189"/>
      <c r="Y17" s="189"/>
      <c r="Z17" s="189"/>
      <c r="AA17" s="190"/>
      <c r="AB17" s="191"/>
      <c r="AC17" s="380"/>
      <c r="AD17" s="381"/>
      <c r="AE17" s="189"/>
      <c r="AF17" s="189"/>
      <c r="AG17" s="190"/>
      <c r="AH17" s="191"/>
      <c r="AI17" s="376"/>
      <c r="AJ17" s="377"/>
      <c r="AK17" s="382"/>
      <c r="AL17" s="383"/>
      <c r="AM17" s="383"/>
      <c r="AN17" s="384"/>
    </row>
    <row r="18" spans="2:40" ht="13.5" customHeight="1" x14ac:dyDescent="0.15">
      <c r="B18" s="193">
        <v>8</v>
      </c>
      <c r="C18" s="194">
        <v>10.5</v>
      </c>
      <c r="D18" s="194">
        <v>69.7</v>
      </c>
      <c r="E18" s="194">
        <v>80.2</v>
      </c>
      <c r="F18" s="376"/>
      <c r="G18" s="377"/>
      <c r="H18" s="377"/>
      <c r="I18" s="189"/>
      <c r="J18" s="192"/>
      <c r="K18" s="189" t="s">
        <v>606</v>
      </c>
      <c r="L18" s="189"/>
      <c r="M18" s="378"/>
      <c r="N18" s="379"/>
      <c r="O18" s="189"/>
      <c r="P18" s="189"/>
      <c r="Q18" s="189"/>
      <c r="R18" s="189"/>
      <c r="S18" s="189"/>
      <c r="T18" s="189"/>
      <c r="U18" s="189"/>
      <c r="V18" s="189"/>
      <c r="W18" s="189"/>
      <c r="X18" s="189"/>
      <c r="Y18" s="189"/>
      <c r="Z18" s="189"/>
      <c r="AA18" s="190"/>
      <c r="AB18" s="191"/>
      <c r="AC18" s="380"/>
      <c r="AD18" s="381"/>
      <c r="AE18" s="189"/>
      <c r="AF18" s="189"/>
      <c r="AG18" s="190"/>
      <c r="AH18" s="191"/>
      <c r="AI18" s="376"/>
      <c r="AJ18" s="377"/>
      <c r="AK18" s="382"/>
      <c r="AL18" s="383"/>
      <c r="AM18" s="383"/>
      <c r="AN18" s="384"/>
    </row>
    <row r="19" spans="2:40" ht="13.5" customHeight="1" x14ac:dyDescent="0.15">
      <c r="B19" s="193">
        <v>9</v>
      </c>
      <c r="C19" s="194">
        <v>10.5</v>
      </c>
      <c r="D19" s="194">
        <v>80.2</v>
      </c>
      <c r="E19" s="194">
        <v>90.7</v>
      </c>
      <c r="F19" s="376"/>
      <c r="G19" s="377"/>
      <c r="H19" s="377"/>
      <c r="I19" s="189"/>
      <c r="J19" s="192"/>
      <c r="K19" s="189" t="s">
        <v>606</v>
      </c>
      <c r="L19" s="189"/>
      <c r="M19" s="378"/>
      <c r="N19" s="379"/>
      <c r="O19" s="189"/>
      <c r="P19" s="189"/>
      <c r="Q19" s="189"/>
      <c r="R19" s="189"/>
      <c r="S19" s="189"/>
      <c r="T19" s="189"/>
      <c r="U19" s="189"/>
      <c r="V19" s="189"/>
      <c r="W19" s="189"/>
      <c r="X19" s="189"/>
      <c r="Y19" s="189"/>
      <c r="Z19" s="189"/>
      <c r="AA19" s="190"/>
      <c r="AB19" s="191"/>
      <c r="AC19" s="380"/>
      <c r="AD19" s="381"/>
      <c r="AE19" s="189"/>
      <c r="AF19" s="189"/>
      <c r="AG19" s="190"/>
      <c r="AH19" s="191"/>
      <c r="AI19" s="376"/>
      <c r="AJ19" s="377"/>
      <c r="AK19" s="382"/>
      <c r="AL19" s="383"/>
      <c r="AM19" s="383"/>
      <c r="AN19" s="384"/>
    </row>
    <row r="20" spans="2:40" ht="13.5" customHeight="1" x14ac:dyDescent="0.15">
      <c r="B20" s="193">
        <v>10</v>
      </c>
      <c r="C20" s="194">
        <v>10.5</v>
      </c>
      <c r="D20" s="194">
        <v>90.7</v>
      </c>
      <c r="E20" s="194">
        <v>101.2</v>
      </c>
      <c r="F20" s="376"/>
      <c r="G20" s="377"/>
      <c r="H20" s="377"/>
      <c r="I20" s="189"/>
      <c r="J20" s="192"/>
      <c r="K20" s="189" t="s">
        <v>606</v>
      </c>
      <c r="L20" s="189"/>
      <c r="M20" s="378"/>
      <c r="N20" s="379"/>
      <c r="O20" s="189"/>
      <c r="P20" s="189"/>
      <c r="Q20" s="189"/>
      <c r="R20" s="189"/>
      <c r="S20" s="189"/>
      <c r="T20" s="189"/>
      <c r="U20" s="189"/>
      <c r="V20" s="189"/>
      <c r="W20" s="189"/>
      <c r="X20" s="189"/>
      <c r="Y20" s="189"/>
      <c r="Z20" s="189"/>
      <c r="AA20" s="190"/>
      <c r="AB20" s="191"/>
      <c r="AC20" s="380"/>
      <c r="AD20" s="381"/>
      <c r="AE20" s="189"/>
      <c r="AF20" s="189"/>
      <c r="AG20" s="190"/>
      <c r="AH20" s="191"/>
      <c r="AI20" s="376"/>
      <c r="AJ20" s="377"/>
      <c r="AK20" s="382"/>
      <c r="AL20" s="383"/>
      <c r="AM20" s="383"/>
      <c r="AN20" s="384"/>
    </row>
    <row r="21" spans="2:40" ht="13.5" customHeight="1" x14ac:dyDescent="0.15">
      <c r="B21" s="193">
        <v>11</v>
      </c>
      <c r="C21" s="194">
        <v>10.5</v>
      </c>
      <c r="D21" s="194">
        <v>101.2</v>
      </c>
      <c r="E21" s="194">
        <v>111.7</v>
      </c>
      <c r="F21" s="376"/>
      <c r="G21" s="377"/>
      <c r="H21" s="377"/>
      <c r="I21" s="189"/>
      <c r="J21" s="192"/>
      <c r="K21" s="189" t="s">
        <v>606</v>
      </c>
      <c r="L21" s="189"/>
      <c r="M21" s="378"/>
      <c r="N21" s="379"/>
      <c r="O21" s="189"/>
      <c r="P21" s="189"/>
      <c r="Q21" s="189"/>
      <c r="R21" s="189"/>
      <c r="S21" s="189"/>
      <c r="T21" s="189"/>
      <c r="U21" s="189"/>
      <c r="V21" s="189"/>
      <c r="W21" s="189"/>
      <c r="X21" s="189"/>
      <c r="Y21" s="189"/>
      <c r="Z21" s="189"/>
      <c r="AA21" s="190"/>
      <c r="AB21" s="191"/>
      <c r="AC21" s="380"/>
      <c r="AD21" s="381"/>
      <c r="AE21" s="189"/>
      <c r="AF21" s="189"/>
      <c r="AG21" s="190"/>
      <c r="AH21" s="191"/>
      <c r="AI21" s="376"/>
      <c r="AJ21" s="377"/>
      <c r="AK21" s="382"/>
      <c r="AL21" s="383"/>
      <c r="AM21" s="383"/>
      <c r="AN21" s="384"/>
    </row>
    <row r="22" spans="2:40" ht="13.5" customHeight="1" x14ac:dyDescent="0.15">
      <c r="B22" s="193">
        <v>12</v>
      </c>
      <c r="C22" s="194">
        <v>10.5</v>
      </c>
      <c r="D22" s="194">
        <v>111.7</v>
      </c>
      <c r="E22" s="194">
        <v>122.2</v>
      </c>
      <c r="F22" s="376"/>
      <c r="G22" s="377"/>
      <c r="H22" s="377"/>
      <c r="I22" s="189"/>
      <c r="J22" s="192"/>
      <c r="K22" s="189" t="s">
        <v>606</v>
      </c>
      <c r="L22" s="189"/>
      <c r="M22" s="378"/>
      <c r="N22" s="379"/>
      <c r="O22" s="189"/>
      <c r="P22" s="189"/>
      <c r="Q22" s="189"/>
      <c r="R22" s="189"/>
      <c r="S22" s="189"/>
      <c r="T22" s="189"/>
      <c r="U22" s="189"/>
      <c r="V22" s="189"/>
      <c r="W22" s="189"/>
      <c r="X22" s="189"/>
      <c r="Y22" s="189"/>
      <c r="Z22" s="189"/>
      <c r="AA22" s="190"/>
      <c r="AB22" s="191"/>
      <c r="AC22" s="380"/>
      <c r="AD22" s="381"/>
      <c r="AE22" s="189"/>
      <c r="AF22" s="189"/>
      <c r="AG22" s="190"/>
      <c r="AH22" s="191"/>
      <c r="AI22" s="376"/>
      <c r="AJ22" s="377"/>
      <c r="AK22" s="382"/>
      <c r="AL22" s="383"/>
      <c r="AM22" s="383"/>
      <c r="AN22" s="384"/>
    </row>
    <row r="23" spans="2:40" ht="13.5" customHeight="1" x14ac:dyDescent="0.15">
      <c r="B23" s="193">
        <v>13</v>
      </c>
      <c r="C23" s="194">
        <v>10.5</v>
      </c>
      <c r="D23" s="194">
        <v>122.2</v>
      </c>
      <c r="E23" s="194">
        <v>132.69999999999999</v>
      </c>
      <c r="F23" s="376"/>
      <c r="G23" s="377"/>
      <c r="H23" s="377"/>
      <c r="I23" s="189"/>
      <c r="J23" s="192"/>
      <c r="K23" s="189" t="s">
        <v>606</v>
      </c>
      <c r="L23" s="189"/>
      <c r="M23" s="378"/>
      <c r="N23" s="379"/>
      <c r="O23" s="189"/>
      <c r="P23" s="189"/>
      <c r="Q23" s="189"/>
      <c r="R23" s="189"/>
      <c r="S23" s="189"/>
      <c r="T23" s="189"/>
      <c r="U23" s="189"/>
      <c r="V23" s="189"/>
      <c r="W23" s="189"/>
      <c r="X23" s="189"/>
      <c r="Y23" s="189"/>
      <c r="Z23" s="189"/>
      <c r="AA23" s="190"/>
      <c r="AB23" s="189"/>
      <c r="AC23" s="380"/>
      <c r="AD23" s="381"/>
      <c r="AE23" s="189"/>
      <c r="AF23" s="189"/>
      <c r="AG23" s="190"/>
      <c r="AH23" s="191"/>
      <c r="AI23" s="376"/>
      <c r="AJ23" s="377"/>
      <c r="AK23" s="382"/>
      <c r="AL23" s="383"/>
      <c r="AM23" s="383"/>
      <c r="AN23" s="384"/>
    </row>
    <row r="24" spans="2:40" ht="13.5" customHeight="1" x14ac:dyDescent="0.15">
      <c r="B24" s="193">
        <v>14</v>
      </c>
      <c r="C24" s="194">
        <v>10.5</v>
      </c>
      <c r="D24" s="194">
        <v>132.69999999999999</v>
      </c>
      <c r="E24" s="194">
        <v>143.19999999999999</v>
      </c>
      <c r="F24" s="376"/>
      <c r="G24" s="377"/>
      <c r="H24" s="377"/>
      <c r="I24" s="189"/>
      <c r="J24" s="192"/>
      <c r="K24" s="189" t="s">
        <v>606</v>
      </c>
      <c r="L24" s="189"/>
      <c r="M24" s="378"/>
      <c r="N24" s="379"/>
      <c r="O24" s="189"/>
      <c r="P24" s="189"/>
      <c r="Q24" s="189"/>
      <c r="R24" s="189"/>
      <c r="S24" s="189"/>
      <c r="T24" s="189"/>
      <c r="U24" s="189"/>
      <c r="V24" s="189"/>
      <c r="W24" s="189"/>
      <c r="X24" s="189"/>
      <c r="Y24" s="189"/>
      <c r="Z24" s="189"/>
      <c r="AA24" s="190"/>
      <c r="AB24" s="191"/>
      <c r="AC24" s="380"/>
      <c r="AD24" s="381"/>
      <c r="AE24" s="189"/>
      <c r="AF24" s="189"/>
      <c r="AG24" s="190"/>
      <c r="AH24" s="191"/>
      <c r="AI24" s="376"/>
      <c r="AJ24" s="377"/>
      <c r="AK24" s="382"/>
      <c r="AL24" s="383"/>
      <c r="AM24" s="383"/>
      <c r="AN24" s="384"/>
    </row>
    <row r="25" spans="2:40" ht="13.5" customHeight="1" x14ac:dyDescent="0.15">
      <c r="B25" s="193">
        <v>15</v>
      </c>
      <c r="C25" s="194">
        <v>10.5</v>
      </c>
      <c r="D25" s="194">
        <v>143.19999999999999</v>
      </c>
      <c r="E25" s="194">
        <v>153.69999999999999</v>
      </c>
      <c r="F25" s="376"/>
      <c r="G25" s="377"/>
      <c r="H25" s="377"/>
      <c r="I25" s="189"/>
      <c r="J25" s="192"/>
      <c r="K25" s="189" t="s">
        <v>606</v>
      </c>
      <c r="L25" s="189"/>
      <c r="M25" s="378"/>
      <c r="N25" s="379"/>
      <c r="O25" s="189"/>
      <c r="P25" s="189"/>
      <c r="Q25" s="189"/>
      <c r="R25" s="189"/>
      <c r="S25" s="189"/>
      <c r="T25" s="189"/>
      <c r="U25" s="189"/>
      <c r="V25" s="189"/>
      <c r="W25" s="189"/>
      <c r="X25" s="189"/>
      <c r="Y25" s="189"/>
      <c r="Z25" s="189"/>
      <c r="AA25" s="190"/>
      <c r="AB25" s="191"/>
      <c r="AC25" s="380"/>
      <c r="AD25" s="381"/>
      <c r="AE25" s="189"/>
      <c r="AF25" s="189"/>
      <c r="AG25" s="190"/>
      <c r="AH25" s="191"/>
      <c r="AI25" s="376"/>
      <c r="AJ25" s="377"/>
      <c r="AK25" s="382"/>
      <c r="AL25" s="383"/>
      <c r="AM25" s="383"/>
      <c r="AN25" s="384"/>
    </row>
    <row r="26" spans="2:40" ht="13.5" customHeight="1" x14ac:dyDescent="0.15">
      <c r="B26" s="193">
        <v>16</v>
      </c>
      <c r="C26" s="194">
        <v>10.5</v>
      </c>
      <c r="D26" s="194">
        <v>153.69999999999999</v>
      </c>
      <c r="E26" s="194">
        <v>164.2</v>
      </c>
      <c r="F26" s="376"/>
      <c r="G26" s="377"/>
      <c r="H26" s="377"/>
      <c r="I26" s="189"/>
      <c r="J26" s="192"/>
      <c r="K26" s="189" t="s">
        <v>606</v>
      </c>
      <c r="L26" s="189"/>
      <c r="M26" s="378"/>
      <c r="N26" s="379"/>
      <c r="O26" s="189"/>
      <c r="P26" s="189"/>
      <c r="Q26" s="189"/>
      <c r="R26" s="189"/>
      <c r="S26" s="189"/>
      <c r="T26" s="189"/>
      <c r="U26" s="189"/>
      <c r="V26" s="189"/>
      <c r="W26" s="189"/>
      <c r="X26" s="189"/>
      <c r="Y26" s="189"/>
      <c r="Z26" s="189"/>
      <c r="AA26" s="190"/>
      <c r="AB26" s="191"/>
      <c r="AC26" s="380"/>
      <c r="AD26" s="381"/>
      <c r="AE26" s="189"/>
      <c r="AF26" s="189"/>
      <c r="AG26" s="190"/>
      <c r="AH26" s="191"/>
      <c r="AI26" s="376"/>
      <c r="AJ26" s="377"/>
      <c r="AK26" s="382"/>
      <c r="AL26" s="383"/>
      <c r="AM26" s="383"/>
      <c r="AN26" s="384"/>
    </row>
    <row r="27" spans="2:40" ht="13.5" customHeight="1" x14ac:dyDescent="0.15">
      <c r="B27" s="193">
        <v>17</v>
      </c>
      <c r="C27" s="194">
        <v>10.5</v>
      </c>
      <c r="D27" s="194">
        <v>164.2</v>
      </c>
      <c r="E27" s="194">
        <v>174.7</v>
      </c>
      <c r="F27" s="376"/>
      <c r="G27" s="377"/>
      <c r="H27" s="377"/>
      <c r="I27" s="189"/>
      <c r="J27" s="192"/>
      <c r="K27" s="189" t="s">
        <v>606</v>
      </c>
      <c r="L27" s="189"/>
      <c r="M27" s="378"/>
      <c r="N27" s="379"/>
      <c r="O27" s="189"/>
      <c r="P27" s="189"/>
      <c r="Q27" s="189"/>
      <c r="R27" s="189"/>
      <c r="S27" s="189"/>
      <c r="T27" s="189"/>
      <c r="U27" s="189"/>
      <c r="V27" s="189"/>
      <c r="W27" s="189"/>
      <c r="X27" s="189"/>
      <c r="Y27" s="189"/>
      <c r="Z27" s="189"/>
      <c r="AA27" s="190"/>
      <c r="AB27" s="191"/>
      <c r="AC27" s="380"/>
      <c r="AD27" s="381"/>
      <c r="AE27" s="189"/>
      <c r="AF27" s="189"/>
      <c r="AG27" s="190"/>
      <c r="AH27" s="191"/>
      <c r="AI27" s="376"/>
      <c r="AJ27" s="377"/>
      <c r="AK27" s="382"/>
      <c r="AL27" s="383"/>
      <c r="AM27" s="383"/>
      <c r="AN27" s="384"/>
    </row>
    <row r="28" spans="2:40" ht="13.5" customHeight="1" x14ac:dyDescent="0.15">
      <c r="B28" s="193">
        <v>18</v>
      </c>
      <c r="C28" s="194">
        <v>10.5</v>
      </c>
      <c r="D28" s="194">
        <v>174.7</v>
      </c>
      <c r="E28" s="194">
        <v>185.2</v>
      </c>
      <c r="F28" s="376"/>
      <c r="G28" s="377"/>
      <c r="H28" s="377"/>
      <c r="I28" s="189"/>
      <c r="J28" s="192"/>
      <c r="K28" s="189" t="s">
        <v>606</v>
      </c>
      <c r="L28" s="189"/>
      <c r="M28" s="378"/>
      <c r="N28" s="379"/>
      <c r="O28" s="189"/>
      <c r="P28" s="189"/>
      <c r="Q28" s="189"/>
      <c r="R28" s="189"/>
      <c r="S28" s="189"/>
      <c r="T28" s="189"/>
      <c r="U28" s="189"/>
      <c r="V28" s="189"/>
      <c r="W28" s="189"/>
      <c r="X28" s="189"/>
      <c r="Y28" s="189"/>
      <c r="Z28" s="189"/>
      <c r="AA28" s="190"/>
      <c r="AB28" s="191"/>
      <c r="AC28" s="380"/>
      <c r="AD28" s="381"/>
      <c r="AE28" s="189"/>
      <c r="AF28" s="189"/>
      <c r="AG28" s="190"/>
      <c r="AH28" s="191"/>
      <c r="AI28" s="376"/>
      <c r="AJ28" s="377"/>
      <c r="AK28" s="382"/>
      <c r="AL28" s="383"/>
      <c r="AM28" s="383"/>
      <c r="AN28" s="384"/>
    </row>
    <row r="29" spans="2:40" ht="13.5" customHeight="1" x14ac:dyDescent="0.15">
      <c r="B29" s="193">
        <v>19</v>
      </c>
      <c r="C29" s="194">
        <v>10.5</v>
      </c>
      <c r="D29" s="194">
        <v>185.2</v>
      </c>
      <c r="E29" s="194">
        <v>195.7</v>
      </c>
      <c r="F29" s="376"/>
      <c r="G29" s="377"/>
      <c r="H29" s="377"/>
      <c r="I29" s="189"/>
      <c r="J29" s="192"/>
      <c r="K29" s="189" t="s">
        <v>606</v>
      </c>
      <c r="L29" s="189"/>
      <c r="M29" s="378"/>
      <c r="N29" s="379"/>
      <c r="O29" s="189"/>
      <c r="P29" s="189"/>
      <c r="Q29" s="189"/>
      <c r="R29" s="189"/>
      <c r="S29" s="189"/>
      <c r="T29" s="189"/>
      <c r="U29" s="189"/>
      <c r="V29" s="189"/>
      <c r="W29" s="189"/>
      <c r="X29" s="189"/>
      <c r="Y29" s="189"/>
      <c r="Z29" s="189"/>
      <c r="AA29" s="190"/>
      <c r="AB29" s="191"/>
      <c r="AC29" s="380"/>
      <c r="AD29" s="381"/>
      <c r="AE29" s="189"/>
      <c r="AF29" s="189"/>
      <c r="AG29" s="190"/>
      <c r="AH29" s="191"/>
      <c r="AI29" s="376"/>
      <c r="AJ29" s="377"/>
      <c r="AK29" s="382"/>
      <c r="AL29" s="383"/>
      <c r="AM29" s="383"/>
      <c r="AN29" s="384"/>
    </row>
    <row r="30" spans="2:40" ht="13.5" customHeight="1" x14ac:dyDescent="0.15">
      <c r="B30" s="193">
        <v>20</v>
      </c>
      <c r="C30" s="194">
        <v>10.5</v>
      </c>
      <c r="D30" s="194">
        <v>195.7</v>
      </c>
      <c r="E30" s="194">
        <v>206.2</v>
      </c>
      <c r="F30" s="376"/>
      <c r="G30" s="377"/>
      <c r="H30" s="377"/>
      <c r="I30" s="189"/>
      <c r="J30" s="192"/>
      <c r="K30" s="189" t="s">
        <v>606</v>
      </c>
      <c r="L30" s="189"/>
      <c r="M30" s="378"/>
      <c r="N30" s="379"/>
      <c r="O30" s="189"/>
      <c r="P30" s="189"/>
      <c r="Q30" s="189"/>
      <c r="R30" s="189"/>
      <c r="S30" s="189"/>
      <c r="T30" s="189"/>
      <c r="U30" s="189"/>
      <c r="V30" s="189"/>
      <c r="W30" s="189"/>
      <c r="X30" s="189"/>
      <c r="Y30" s="189"/>
      <c r="Z30" s="189"/>
      <c r="AA30" s="190"/>
      <c r="AB30" s="191"/>
      <c r="AC30" s="380"/>
      <c r="AD30" s="381"/>
      <c r="AE30" s="189"/>
      <c r="AF30" s="189"/>
      <c r="AG30" s="190"/>
      <c r="AH30" s="191"/>
      <c r="AI30" s="376"/>
      <c r="AJ30" s="377"/>
      <c r="AK30" s="382"/>
      <c r="AL30" s="383"/>
      <c r="AM30" s="383"/>
      <c r="AN30" s="384"/>
    </row>
    <row r="31" spans="2:40" ht="13.5" customHeight="1" x14ac:dyDescent="0.15">
      <c r="B31" s="193">
        <v>21</v>
      </c>
      <c r="C31" s="194">
        <v>10.5</v>
      </c>
      <c r="D31" s="194">
        <v>206.2</v>
      </c>
      <c r="E31" s="194">
        <v>216.7</v>
      </c>
      <c r="F31" s="376"/>
      <c r="G31" s="377"/>
      <c r="H31" s="377"/>
      <c r="I31" s="189"/>
      <c r="J31" s="192"/>
      <c r="K31" s="189" t="s">
        <v>606</v>
      </c>
      <c r="L31" s="189"/>
      <c r="M31" s="378"/>
      <c r="N31" s="379"/>
      <c r="O31" s="189"/>
      <c r="P31" s="189"/>
      <c r="Q31" s="189"/>
      <c r="R31" s="189"/>
      <c r="S31" s="189"/>
      <c r="T31" s="189"/>
      <c r="U31" s="189"/>
      <c r="V31" s="189"/>
      <c r="W31" s="189"/>
      <c r="X31" s="189"/>
      <c r="Y31" s="189"/>
      <c r="Z31" s="189"/>
      <c r="AA31" s="190"/>
      <c r="AB31" s="191"/>
      <c r="AC31" s="380"/>
      <c r="AD31" s="381"/>
      <c r="AE31" s="189"/>
      <c r="AF31" s="189"/>
      <c r="AG31" s="190"/>
      <c r="AH31" s="191"/>
      <c r="AI31" s="376"/>
      <c r="AJ31" s="377"/>
      <c r="AK31" s="382"/>
      <c r="AL31" s="383"/>
      <c r="AM31" s="383"/>
      <c r="AN31" s="384"/>
    </row>
    <row r="32" spans="2:40" ht="13.5" customHeight="1" x14ac:dyDescent="0.15">
      <c r="B32" s="193">
        <v>22</v>
      </c>
      <c r="C32" s="194">
        <v>10.5</v>
      </c>
      <c r="D32" s="194">
        <v>216.7</v>
      </c>
      <c r="E32" s="194">
        <v>227.2</v>
      </c>
      <c r="F32" s="376"/>
      <c r="G32" s="377"/>
      <c r="H32" s="377"/>
      <c r="I32" s="189"/>
      <c r="J32" s="192"/>
      <c r="K32" s="189" t="s">
        <v>606</v>
      </c>
      <c r="L32" s="189"/>
      <c r="M32" s="378"/>
      <c r="N32" s="379"/>
      <c r="O32" s="189"/>
      <c r="P32" s="189"/>
      <c r="Q32" s="189"/>
      <c r="R32" s="189"/>
      <c r="S32" s="189"/>
      <c r="T32" s="189"/>
      <c r="U32" s="189"/>
      <c r="V32" s="189"/>
      <c r="W32" s="189"/>
      <c r="X32" s="189"/>
      <c r="Y32" s="189"/>
      <c r="Z32" s="189"/>
      <c r="AA32" s="190"/>
      <c r="AB32" s="191"/>
      <c r="AC32" s="380"/>
      <c r="AD32" s="381"/>
      <c r="AE32" s="189"/>
      <c r="AF32" s="189"/>
      <c r="AG32" s="190"/>
      <c r="AH32" s="191"/>
      <c r="AI32" s="376"/>
      <c r="AJ32" s="377"/>
      <c r="AK32" s="382"/>
      <c r="AL32" s="383"/>
      <c r="AM32" s="383"/>
      <c r="AN32" s="384"/>
    </row>
    <row r="33" spans="2:40" ht="13.5" customHeight="1" x14ac:dyDescent="0.15">
      <c r="B33" s="193">
        <v>23</v>
      </c>
      <c r="C33" s="194">
        <v>10.5</v>
      </c>
      <c r="D33" s="194">
        <v>227.2</v>
      </c>
      <c r="E33" s="194">
        <v>237.7</v>
      </c>
      <c r="F33" s="376"/>
      <c r="G33" s="377"/>
      <c r="H33" s="377"/>
      <c r="I33" s="189"/>
      <c r="J33" s="192"/>
      <c r="K33" s="189" t="s">
        <v>606</v>
      </c>
      <c r="L33" s="189"/>
      <c r="M33" s="378"/>
      <c r="N33" s="379"/>
      <c r="O33" s="189"/>
      <c r="P33" s="189"/>
      <c r="Q33" s="189"/>
      <c r="R33" s="189"/>
      <c r="S33" s="189"/>
      <c r="T33" s="189"/>
      <c r="U33" s="189"/>
      <c r="V33" s="189"/>
      <c r="W33" s="189"/>
      <c r="X33" s="189"/>
      <c r="Y33" s="189"/>
      <c r="Z33" s="189"/>
      <c r="AA33" s="190"/>
      <c r="AB33" s="191"/>
      <c r="AC33" s="380"/>
      <c r="AD33" s="381"/>
      <c r="AE33" s="189"/>
      <c r="AF33" s="189"/>
      <c r="AG33" s="190"/>
      <c r="AH33" s="191"/>
      <c r="AI33" s="376"/>
      <c r="AJ33" s="377"/>
      <c r="AK33" s="382"/>
      <c r="AL33" s="383"/>
      <c r="AM33" s="383"/>
      <c r="AN33" s="384"/>
    </row>
    <row r="34" spans="2:40" ht="13.5" customHeight="1" x14ac:dyDescent="0.15">
      <c r="B34" s="193">
        <v>24</v>
      </c>
      <c r="C34" s="194">
        <v>10.5</v>
      </c>
      <c r="D34" s="194">
        <v>237.7</v>
      </c>
      <c r="E34" s="194">
        <v>248.2</v>
      </c>
      <c r="F34" s="376"/>
      <c r="G34" s="377"/>
      <c r="H34" s="377"/>
      <c r="I34" s="189"/>
      <c r="J34" s="192"/>
      <c r="K34" s="189" t="s">
        <v>606</v>
      </c>
      <c r="L34" s="189"/>
      <c r="M34" s="378"/>
      <c r="N34" s="379"/>
      <c r="O34" s="189"/>
      <c r="P34" s="189"/>
      <c r="Q34" s="189"/>
      <c r="R34" s="189"/>
      <c r="S34" s="189"/>
      <c r="T34" s="189"/>
      <c r="U34" s="189"/>
      <c r="V34" s="189"/>
      <c r="W34" s="189"/>
      <c r="X34" s="189"/>
      <c r="Y34" s="189"/>
      <c r="Z34" s="189"/>
      <c r="AA34" s="190"/>
      <c r="AB34" s="191"/>
      <c r="AC34" s="380"/>
      <c r="AD34" s="381"/>
      <c r="AE34" s="189"/>
      <c r="AF34" s="189"/>
      <c r="AG34" s="190"/>
      <c r="AH34" s="191"/>
      <c r="AI34" s="376"/>
      <c r="AJ34" s="377"/>
      <c r="AK34" s="382"/>
      <c r="AL34" s="383"/>
      <c r="AM34" s="383"/>
      <c r="AN34" s="384"/>
    </row>
    <row r="35" spans="2:40" ht="13.5" customHeight="1" x14ac:dyDescent="0.15">
      <c r="B35" s="193">
        <v>25</v>
      </c>
      <c r="C35" s="194">
        <v>10.5</v>
      </c>
      <c r="D35" s="194">
        <v>248.2</v>
      </c>
      <c r="E35" s="194">
        <v>258.7</v>
      </c>
      <c r="F35" s="376"/>
      <c r="G35" s="377"/>
      <c r="H35" s="377"/>
      <c r="I35" s="189"/>
      <c r="J35" s="192"/>
      <c r="K35" s="189" t="s">
        <v>606</v>
      </c>
      <c r="L35" s="189"/>
      <c r="M35" s="378"/>
      <c r="N35" s="379"/>
      <c r="O35" s="189"/>
      <c r="P35" s="189"/>
      <c r="Q35" s="189"/>
      <c r="R35" s="189"/>
      <c r="S35" s="189"/>
      <c r="T35" s="189"/>
      <c r="U35" s="189"/>
      <c r="V35" s="189"/>
      <c r="W35" s="189"/>
      <c r="X35" s="189"/>
      <c r="Y35" s="189"/>
      <c r="Z35" s="189"/>
      <c r="AA35" s="190"/>
      <c r="AB35" s="191"/>
      <c r="AC35" s="380"/>
      <c r="AD35" s="381"/>
      <c r="AE35" s="189"/>
      <c r="AF35" s="189"/>
      <c r="AG35" s="190"/>
      <c r="AH35" s="191"/>
      <c r="AI35" s="376"/>
      <c r="AJ35" s="377"/>
      <c r="AK35" s="382"/>
      <c r="AL35" s="383"/>
      <c r="AM35" s="383"/>
      <c r="AN35" s="384"/>
    </row>
    <row r="36" spans="2:40" ht="13.5" customHeight="1" x14ac:dyDescent="0.15">
      <c r="B36" s="193">
        <v>26</v>
      </c>
      <c r="C36" s="194">
        <v>10.5</v>
      </c>
      <c r="D36" s="194">
        <v>258.7</v>
      </c>
      <c r="E36" s="194">
        <v>269.2</v>
      </c>
      <c r="F36" s="376"/>
      <c r="G36" s="377"/>
      <c r="H36" s="377"/>
      <c r="I36" s="189"/>
      <c r="J36" s="192"/>
      <c r="K36" s="189" t="s">
        <v>606</v>
      </c>
      <c r="L36" s="189"/>
      <c r="M36" s="378"/>
      <c r="N36" s="379"/>
      <c r="O36" s="189"/>
      <c r="P36" s="189"/>
      <c r="Q36" s="189"/>
      <c r="R36" s="189"/>
      <c r="S36" s="189"/>
      <c r="T36" s="189"/>
      <c r="U36" s="189"/>
      <c r="V36" s="189"/>
      <c r="W36" s="189"/>
      <c r="X36" s="189"/>
      <c r="Y36" s="189"/>
      <c r="Z36" s="189"/>
      <c r="AA36" s="190"/>
      <c r="AB36" s="191"/>
      <c r="AC36" s="380"/>
      <c r="AD36" s="381"/>
      <c r="AE36" s="189"/>
      <c r="AF36" s="189"/>
      <c r="AG36" s="190"/>
      <c r="AH36" s="191"/>
      <c r="AI36" s="376"/>
      <c r="AJ36" s="377"/>
      <c r="AK36" s="382"/>
      <c r="AL36" s="383"/>
      <c r="AM36" s="383"/>
      <c r="AN36" s="384"/>
    </row>
    <row r="37" spans="2:40" ht="13.5" customHeight="1" x14ac:dyDescent="0.15">
      <c r="B37" s="193">
        <v>27</v>
      </c>
      <c r="C37" s="194">
        <v>8.8000000000000007</v>
      </c>
      <c r="D37" s="194">
        <v>269.2</v>
      </c>
      <c r="E37" s="194">
        <v>278</v>
      </c>
      <c r="F37" s="376"/>
      <c r="G37" s="377"/>
      <c r="H37" s="377"/>
      <c r="I37" s="189"/>
      <c r="J37" s="192"/>
      <c r="K37" s="189" t="s">
        <v>606</v>
      </c>
      <c r="L37" s="189"/>
      <c r="M37" s="378"/>
      <c r="N37" s="379"/>
      <c r="O37" s="189"/>
      <c r="P37" s="189"/>
      <c r="Q37" s="189"/>
      <c r="R37" s="189"/>
      <c r="S37" s="189"/>
      <c r="T37" s="189"/>
      <c r="U37" s="189"/>
      <c r="V37" s="189"/>
      <c r="W37" s="189"/>
      <c r="X37" s="189"/>
      <c r="Y37" s="189"/>
      <c r="Z37" s="189"/>
      <c r="AA37" s="190"/>
      <c r="AB37" s="191"/>
      <c r="AC37" s="380"/>
      <c r="AD37" s="381"/>
      <c r="AE37" s="189"/>
      <c r="AF37" s="189"/>
      <c r="AG37" s="190"/>
      <c r="AH37" s="191"/>
      <c r="AI37" s="376"/>
      <c r="AJ37" s="377"/>
      <c r="AK37" s="382"/>
      <c r="AL37" s="383"/>
      <c r="AM37" s="383"/>
      <c r="AN37" s="384"/>
    </row>
    <row r="38" spans="2:40" ht="13.5" customHeight="1" x14ac:dyDescent="0.15">
      <c r="B38" s="193" t="s">
        <v>582</v>
      </c>
      <c r="C38" s="194">
        <v>0</v>
      </c>
      <c r="D38" s="194">
        <v>278</v>
      </c>
      <c r="E38" s="194">
        <v>278</v>
      </c>
      <c r="F38" s="376" t="s">
        <v>583</v>
      </c>
      <c r="G38" s="377"/>
      <c r="H38" s="377"/>
      <c r="I38" s="189"/>
      <c r="J38" s="192"/>
      <c r="K38" s="189"/>
      <c r="L38" s="189"/>
      <c r="M38" s="378"/>
      <c r="N38" s="379"/>
      <c r="O38" s="189"/>
      <c r="P38" s="189"/>
      <c r="Q38" s="189"/>
      <c r="R38" s="189"/>
      <c r="S38" s="189"/>
      <c r="T38" s="189"/>
      <c r="U38" s="189"/>
      <c r="V38" s="189"/>
      <c r="W38" s="189"/>
      <c r="X38" s="189"/>
      <c r="Y38" s="189"/>
      <c r="Z38" s="189"/>
      <c r="AA38" s="190"/>
      <c r="AB38" s="191"/>
      <c r="AC38" s="380"/>
      <c r="AD38" s="381"/>
      <c r="AE38" s="189"/>
      <c r="AF38" s="189"/>
      <c r="AG38" s="190"/>
      <c r="AH38" s="191"/>
      <c r="AI38" s="376"/>
      <c r="AJ38" s="377"/>
      <c r="AK38" s="382"/>
      <c r="AL38" s="383"/>
      <c r="AM38" s="383"/>
      <c r="AN38" s="384"/>
    </row>
    <row r="39" spans="2:40" ht="13.5" customHeight="1" x14ac:dyDescent="0.15">
      <c r="B39" s="193"/>
      <c r="C39" s="194"/>
      <c r="D39" s="194"/>
      <c r="E39" s="194"/>
      <c r="F39" s="376"/>
      <c r="G39" s="377"/>
      <c r="H39" s="377"/>
      <c r="I39" s="189"/>
      <c r="J39" s="192"/>
      <c r="K39" s="189"/>
      <c r="L39" s="189"/>
      <c r="M39" s="378"/>
      <c r="N39" s="379"/>
      <c r="O39" s="189"/>
      <c r="P39" s="189"/>
      <c r="Q39" s="189"/>
      <c r="R39" s="189"/>
      <c r="S39" s="189"/>
      <c r="T39" s="189"/>
      <c r="U39" s="189"/>
      <c r="V39" s="189"/>
      <c r="W39" s="189"/>
      <c r="X39" s="189"/>
      <c r="Y39" s="189"/>
      <c r="Z39" s="189"/>
      <c r="AA39" s="190"/>
      <c r="AB39" s="191"/>
      <c r="AC39" s="380"/>
      <c r="AD39" s="381"/>
      <c r="AE39" s="189"/>
      <c r="AF39" s="189"/>
      <c r="AG39" s="190"/>
      <c r="AH39" s="191"/>
      <c r="AI39" s="376"/>
      <c r="AJ39" s="377"/>
      <c r="AK39" s="382"/>
      <c r="AL39" s="383"/>
      <c r="AM39" s="383"/>
      <c r="AN39" s="384"/>
    </row>
    <row r="40" spans="2:40" ht="13.5" customHeight="1" x14ac:dyDescent="0.15">
      <c r="B40" s="193"/>
      <c r="C40" s="194"/>
      <c r="D40" s="194"/>
      <c r="E40" s="194"/>
      <c r="F40" s="376"/>
      <c r="G40" s="377"/>
      <c r="H40" s="377"/>
      <c r="I40" s="189"/>
      <c r="J40" s="192"/>
      <c r="K40" s="189"/>
      <c r="L40" s="189"/>
      <c r="M40" s="378"/>
      <c r="N40" s="379"/>
      <c r="O40" s="189"/>
      <c r="P40" s="189"/>
      <c r="Q40" s="189"/>
      <c r="R40" s="189"/>
      <c r="S40" s="189"/>
      <c r="T40" s="189"/>
      <c r="U40" s="189"/>
      <c r="V40" s="189"/>
      <c r="W40" s="189"/>
      <c r="X40" s="189"/>
      <c r="Y40" s="189"/>
      <c r="Z40" s="189"/>
      <c r="AA40" s="190"/>
      <c r="AB40" s="191"/>
      <c r="AC40" s="380"/>
      <c r="AD40" s="381"/>
      <c r="AE40" s="189"/>
      <c r="AF40" s="189"/>
      <c r="AG40" s="190"/>
      <c r="AH40" s="191"/>
      <c r="AI40" s="376"/>
      <c r="AJ40" s="377"/>
      <c r="AK40" s="382"/>
      <c r="AL40" s="383"/>
      <c r="AM40" s="383"/>
      <c r="AN40" s="384"/>
    </row>
    <row r="41" spans="2:40" ht="13.5" customHeight="1" x14ac:dyDescent="0.15">
      <c r="B41" s="193"/>
      <c r="C41" s="194"/>
      <c r="D41" s="194"/>
      <c r="E41" s="194"/>
      <c r="F41" s="376"/>
      <c r="G41" s="377"/>
      <c r="H41" s="377"/>
      <c r="I41" s="189"/>
      <c r="J41" s="192"/>
      <c r="K41" s="189"/>
      <c r="L41" s="189"/>
      <c r="M41" s="378"/>
      <c r="N41" s="379"/>
      <c r="O41" s="189"/>
      <c r="P41" s="189"/>
      <c r="Q41" s="189"/>
      <c r="R41" s="189"/>
      <c r="S41" s="189"/>
      <c r="T41" s="189"/>
      <c r="U41" s="189"/>
      <c r="V41" s="189"/>
      <c r="W41" s="189"/>
      <c r="X41" s="189"/>
      <c r="Y41" s="189"/>
      <c r="Z41" s="189"/>
      <c r="AA41" s="190"/>
      <c r="AB41" s="191"/>
      <c r="AC41" s="380"/>
      <c r="AD41" s="381"/>
      <c r="AE41" s="189"/>
      <c r="AF41" s="189"/>
      <c r="AG41" s="190"/>
      <c r="AH41" s="191"/>
      <c r="AI41" s="376"/>
      <c r="AJ41" s="377"/>
      <c r="AK41" s="382"/>
      <c r="AL41" s="383"/>
      <c r="AM41" s="383"/>
      <c r="AN41" s="384"/>
    </row>
    <row r="42" spans="2:40" ht="13.5" customHeight="1" x14ac:dyDescent="0.15">
      <c r="B42" s="193"/>
      <c r="C42" s="194"/>
      <c r="D42" s="194"/>
      <c r="E42" s="194"/>
      <c r="F42" s="376"/>
      <c r="G42" s="377"/>
      <c r="H42" s="377"/>
      <c r="I42" s="189"/>
      <c r="J42" s="192"/>
      <c r="K42" s="189"/>
      <c r="L42" s="189"/>
      <c r="M42" s="378"/>
      <c r="N42" s="379"/>
      <c r="O42" s="189"/>
      <c r="P42" s="189"/>
      <c r="Q42" s="189"/>
      <c r="R42" s="189"/>
      <c r="S42" s="189"/>
      <c r="T42" s="189"/>
      <c r="U42" s="189"/>
      <c r="V42" s="189"/>
      <c r="W42" s="189"/>
      <c r="X42" s="189"/>
      <c r="Y42" s="189"/>
      <c r="Z42" s="189"/>
      <c r="AA42" s="190"/>
      <c r="AB42" s="191"/>
      <c r="AC42" s="380"/>
      <c r="AD42" s="381"/>
      <c r="AE42" s="189"/>
      <c r="AF42" s="189"/>
      <c r="AG42" s="190"/>
      <c r="AH42" s="191"/>
      <c r="AI42" s="376"/>
      <c r="AJ42" s="377"/>
      <c r="AK42" s="382"/>
      <c r="AL42" s="383"/>
      <c r="AM42" s="383"/>
      <c r="AN42" s="384"/>
    </row>
    <row r="43" spans="2:40" ht="13.5" customHeight="1" x14ac:dyDescent="0.15">
      <c r="B43" s="193"/>
      <c r="C43" s="194"/>
      <c r="D43" s="194"/>
      <c r="E43" s="194"/>
      <c r="F43" s="376"/>
      <c r="G43" s="377"/>
      <c r="H43" s="377"/>
      <c r="I43" s="189"/>
      <c r="J43" s="192"/>
      <c r="K43" s="189"/>
      <c r="L43" s="189"/>
      <c r="M43" s="378"/>
      <c r="N43" s="379"/>
      <c r="O43" s="189"/>
      <c r="P43" s="189"/>
      <c r="Q43" s="189"/>
      <c r="R43" s="189"/>
      <c r="S43" s="189"/>
      <c r="T43" s="189"/>
      <c r="U43" s="189"/>
      <c r="V43" s="189"/>
      <c r="W43" s="189"/>
      <c r="X43" s="189"/>
      <c r="Y43" s="189"/>
      <c r="Z43" s="189"/>
      <c r="AA43" s="190"/>
      <c r="AB43" s="191"/>
      <c r="AC43" s="380"/>
      <c r="AD43" s="381"/>
      <c r="AE43" s="189"/>
      <c r="AF43" s="189"/>
      <c r="AG43" s="190"/>
      <c r="AH43" s="191"/>
      <c r="AI43" s="376"/>
      <c r="AJ43" s="377"/>
      <c r="AK43" s="382"/>
      <c r="AL43" s="383"/>
      <c r="AM43" s="383"/>
      <c r="AN43" s="384"/>
    </row>
    <row r="44" spans="2:40" ht="13.5" customHeight="1" x14ac:dyDescent="0.15">
      <c r="B44" s="193"/>
      <c r="C44" s="194"/>
      <c r="D44" s="194"/>
      <c r="E44" s="194"/>
      <c r="F44" s="376"/>
      <c r="G44" s="377"/>
      <c r="H44" s="377"/>
      <c r="I44" s="189"/>
      <c r="J44" s="192"/>
      <c r="K44" s="189"/>
      <c r="L44" s="189"/>
      <c r="M44" s="378"/>
      <c r="N44" s="379"/>
      <c r="O44" s="189"/>
      <c r="P44" s="189"/>
      <c r="Q44" s="189"/>
      <c r="R44" s="189"/>
      <c r="S44" s="189"/>
      <c r="T44" s="189"/>
      <c r="U44" s="189"/>
      <c r="V44" s="189"/>
      <c r="W44" s="189"/>
      <c r="X44" s="189"/>
      <c r="Y44" s="189"/>
      <c r="Z44" s="189"/>
      <c r="AA44" s="190"/>
      <c r="AB44" s="191"/>
      <c r="AC44" s="380"/>
      <c r="AD44" s="381"/>
      <c r="AE44" s="189"/>
      <c r="AF44" s="189"/>
      <c r="AG44" s="190"/>
      <c r="AH44" s="191"/>
      <c r="AI44" s="376"/>
      <c r="AJ44" s="377"/>
      <c r="AK44" s="382"/>
      <c r="AL44" s="383"/>
      <c r="AM44" s="383"/>
      <c r="AN44" s="384"/>
    </row>
    <row r="45" spans="2:40" ht="13.5" customHeight="1" x14ac:dyDescent="0.15">
      <c r="B45" s="193"/>
      <c r="C45" s="194"/>
      <c r="D45" s="194"/>
      <c r="E45" s="194"/>
      <c r="F45" s="376"/>
      <c r="G45" s="377"/>
      <c r="H45" s="377"/>
      <c r="I45" s="189"/>
      <c r="J45" s="192"/>
      <c r="K45" s="189"/>
      <c r="L45" s="189"/>
      <c r="M45" s="378"/>
      <c r="N45" s="379"/>
      <c r="O45" s="189"/>
      <c r="P45" s="189"/>
      <c r="Q45" s="189"/>
      <c r="R45" s="189"/>
      <c r="S45" s="189"/>
      <c r="T45" s="189"/>
      <c r="U45" s="189"/>
      <c r="V45" s="189"/>
      <c r="W45" s="189"/>
      <c r="X45" s="189"/>
      <c r="Y45" s="189"/>
      <c r="Z45" s="189"/>
      <c r="AA45" s="190"/>
      <c r="AB45" s="191"/>
      <c r="AC45" s="380"/>
      <c r="AD45" s="381"/>
      <c r="AE45" s="189"/>
      <c r="AF45" s="189"/>
      <c r="AG45" s="190"/>
      <c r="AH45" s="191"/>
      <c r="AI45" s="376"/>
      <c r="AJ45" s="377"/>
      <c r="AK45" s="382"/>
      <c r="AL45" s="383"/>
      <c r="AM45" s="383"/>
      <c r="AN45" s="384"/>
    </row>
    <row r="46" spans="2:40" ht="13.5" customHeight="1" x14ac:dyDescent="0.15">
      <c r="B46" s="193"/>
      <c r="C46" s="194"/>
      <c r="D46" s="194"/>
      <c r="E46" s="194"/>
      <c r="F46" s="376"/>
      <c r="G46" s="377"/>
      <c r="H46" s="377"/>
      <c r="I46" s="189"/>
      <c r="J46" s="192"/>
      <c r="K46" s="189"/>
      <c r="L46" s="189"/>
      <c r="M46" s="378"/>
      <c r="N46" s="379"/>
      <c r="O46" s="189"/>
      <c r="P46" s="189"/>
      <c r="Q46" s="189"/>
      <c r="R46" s="189"/>
      <c r="S46" s="189"/>
      <c r="T46" s="189"/>
      <c r="U46" s="189"/>
      <c r="V46" s="189"/>
      <c r="W46" s="189"/>
      <c r="X46" s="189"/>
      <c r="Y46" s="189"/>
      <c r="Z46" s="189"/>
      <c r="AA46" s="190"/>
      <c r="AB46" s="191"/>
      <c r="AC46" s="380"/>
      <c r="AD46" s="381"/>
      <c r="AE46" s="189"/>
      <c r="AF46" s="189"/>
      <c r="AG46" s="190"/>
      <c r="AH46" s="191"/>
      <c r="AI46" s="376"/>
      <c r="AJ46" s="377"/>
      <c r="AK46" s="382"/>
      <c r="AL46" s="383"/>
      <c r="AM46" s="383"/>
      <c r="AN46" s="384"/>
    </row>
    <row r="47" spans="2:40" ht="13.5" customHeight="1" x14ac:dyDescent="0.15">
      <c r="B47" s="193"/>
      <c r="C47" s="194"/>
      <c r="D47" s="194"/>
      <c r="E47" s="194"/>
      <c r="F47" s="376"/>
      <c r="G47" s="377"/>
      <c r="H47" s="377"/>
      <c r="I47" s="189"/>
      <c r="J47" s="192"/>
      <c r="K47" s="189"/>
      <c r="L47" s="189"/>
      <c r="M47" s="378"/>
      <c r="N47" s="379"/>
      <c r="O47" s="189"/>
      <c r="P47" s="189"/>
      <c r="Q47" s="189"/>
      <c r="R47" s="189"/>
      <c r="S47" s="189"/>
      <c r="T47" s="189"/>
      <c r="U47" s="189"/>
      <c r="V47" s="189"/>
      <c r="W47" s="189"/>
      <c r="X47" s="189"/>
      <c r="Y47" s="189"/>
      <c r="Z47" s="189"/>
      <c r="AA47" s="190"/>
      <c r="AB47" s="191"/>
      <c r="AC47" s="380"/>
      <c r="AD47" s="381"/>
      <c r="AE47" s="189"/>
      <c r="AF47" s="189"/>
      <c r="AG47" s="190"/>
      <c r="AH47" s="191"/>
      <c r="AI47" s="376"/>
      <c r="AJ47" s="377"/>
      <c r="AK47" s="382"/>
      <c r="AL47" s="383"/>
      <c r="AM47" s="383"/>
      <c r="AN47" s="384"/>
    </row>
    <row r="48" spans="2:40" ht="13.5" customHeight="1" x14ac:dyDescent="0.15">
      <c r="B48" s="193"/>
      <c r="C48" s="194"/>
      <c r="D48" s="194"/>
      <c r="E48" s="194"/>
      <c r="F48" s="376"/>
      <c r="G48" s="377"/>
      <c r="H48" s="377"/>
      <c r="I48" s="189"/>
      <c r="J48" s="192"/>
      <c r="K48" s="189"/>
      <c r="L48" s="189"/>
      <c r="M48" s="378"/>
      <c r="N48" s="379"/>
      <c r="O48" s="189"/>
      <c r="P48" s="189"/>
      <c r="Q48" s="189"/>
      <c r="R48" s="189"/>
      <c r="S48" s="189"/>
      <c r="T48" s="189"/>
      <c r="U48" s="189"/>
      <c r="V48" s="189"/>
      <c r="W48" s="189"/>
      <c r="X48" s="189"/>
      <c r="Y48" s="189"/>
      <c r="Z48" s="189"/>
      <c r="AA48" s="190"/>
      <c r="AB48" s="191"/>
      <c r="AC48" s="380"/>
      <c r="AD48" s="381"/>
      <c r="AE48" s="189"/>
      <c r="AF48" s="189"/>
      <c r="AG48" s="190"/>
      <c r="AH48" s="191"/>
      <c r="AI48" s="376"/>
      <c r="AJ48" s="377"/>
      <c r="AK48" s="382"/>
      <c r="AL48" s="383"/>
      <c r="AM48" s="383"/>
      <c r="AN48" s="384"/>
    </row>
    <row r="49" spans="2:40" ht="13.5" customHeight="1" x14ac:dyDescent="0.15">
      <c r="B49" s="193"/>
      <c r="C49" s="194"/>
      <c r="D49" s="194"/>
      <c r="E49" s="194"/>
      <c r="F49" s="376"/>
      <c r="G49" s="377"/>
      <c r="H49" s="377"/>
      <c r="I49" s="189"/>
      <c r="J49" s="192"/>
      <c r="K49" s="189"/>
      <c r="L49" s="189"/>
      <c r="M49" s="378"/>
      <c r="N49" s="379"/>
      <c r="O49" s="189"/>
      <c r="P49" s="189"/>
      <c r="Q49" s="189"/>
      <c r="R49" s="189"/>
      <c r="S49" s="189"/>
      <c r="T49" s="189"/>
      <c r="U49" s="189"/>
      <c r="V49" s="189"/>
      <c r="W49" s="189"/>
      <c r="X49" s="189"/>
      <c r="Y49" s="189"/>
      <c r="Z49" s="189"/>
      <c r="AA49" s="190"/>
      <c r="AB49" s="191"/>
      <c r="AC49" s="380"/>
      <c r="AD49" s="381"/>
      <c r="AE49" s="189"/>
      <c r="AF49" s="189"/>
      <c r="AG49" s="190"/>
      <c r="AH49" s="191"/>
      <c r="AI49" s="376"/>
      <c r="AJ49" s="377"/>
      <c r="AK49" s="382"/>
      <c r="AL49" s="383"/>
      <c r="AM49" s="383"/>
      <c r="AN49" s="384"/>
    </row>
    <row r="50" spans="2:40" ht="13.5" customHeight="1" x14ac:dyDescent="0.15">
      <c r="B50" s="166" t="s">
        <v>373</v>
      </c>
    </row>
  </sheetData>
  <mergeCells count="251">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24:AN24"/>
    <mergeCell ref="AK25:AN25"/>
    <mergeCell ref="AK26:AN26"/>
    <mergeCell ref="AK27:AN27"/>
    <mergeCell ref="AK28:AN28"/>
    <mergeCell ref="AK29:AN29"/>
    <mergeCell ref="AK30:AN30"/>
    <mergeCell ref="AK31:AN31"/>
    <mergeCell ref="AK32:AN32"/>
    <mergeCell ref="AK33:AN33"/>
    <mergeCell ref="AK34:AN34"/>
    <mergeCell ref="AK35:AN35"/>
    <mergeCell ref="AK36:AN36"/>
    <mergeCell ref="AK37:AN37"/>
    <mergeCell ref="AK38:AN38"/>
    <mergeCell ref="AK39:AN39"/>
    <mergeCell ref="AK40:AN40"/>
    <mergeCell ref="AK41:AN41"/>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41:AJ41"/>
    <mergeCell ref="AI32:AJ32"/>
    <mergeCell ref="AI33:AJ33"/>
    <mergeCell ref="AI34:AJ34"/>
    <mergeCell ref="AI35:AJ35"/>
    <mergeCell ref="AI36:AJ36"/>
    <mergeCell ref="AI37:AJ37"/>
    <mergeCell ref="AI38:AJ38"/>
    <mergeCell ref="AI39:AJ39"/>
    <mergeCell ref="AI40:AJ40"/>
    <mergeCell ref="F42:H42"/>
    <mergeCell ref="M42:N42"/>
    <mergeCell ref="AC42:AD42"/>
    <mergeCell ref="AI42:AJ42"/>
    <mergeCell ref="AK42:AN42"/>
    <mergeCell ref="F43:H43"/>
    <mergeCell ref="M43:N43"/>
    <mergeCell ref="AC43:AD43"/>
    <mergeCell ref="AI43:AJ43"/>
    <mergeCell ref="AK43:AN43"/>
    <mergeCell ref="F44:H44"/>
    <mergeCell ref="M44:N44"/>
    <mergeCell ref="AC44:AD44"/>
    <mergeCell ref="AI44:AJ44"/>
    <mergeCell ref="AK44:AN44"/>
    <mergeCell ref="F45:H45"/>
    <mergeCell ref="M45:N45"/>
    <mergeCell ref="AC45:AD45"/>
    <mergeCell ref="AI45:AJ45"/>
    <mergeCell ref="AK45:AN45"/>
    <mergeCell ref="F46:H46"/>
    <mergeCell ref="M46:N46"/>
    <mergeCell ref="AC46:AD46"/>
    <mergeCell ref="AI46:AJ46"/>
    <mergeCell ref="AK46:AN46"/>
    <mergeCell ref="F47:H47"/>
    <mergeCell ref="M47:N47"/>
    <mergeCell ref="AC47:AD47"/>
    <mergeCell ref="AI47:AJ47"/>
    <mergeCell ref="AK47:AN47"/>
    <mergeCell ref="F48:H48"/>
    <mergeCell ref="M48:N48"/>
    <mergeCell ref="AC48:AD48"/>
    <mergeCell ref="AI48:AJ48"/>
    <mergeCell ref="AK48:AN48"/>
    <mergeCell ref="F49:H49"/>
    <mergeCell ref="M49:N49"/>
    <mergeCell ref="AC49:AD49"/>
    <mergeCell ref="AI49:AJ49"/>
    <mergeCell ref="AK49:AN49"/>
  </mergeCells>
  <phoneticPr fontId="8"/>
  <dataValidations count="1">
    <dataValidation type="list" allowBlank="1" showInputMessage="1" showErrorMessage="1" sqref="AH11 U23 U37 AB23 AE13 AF12:AG12 U45 K10:L49" xr:uid="{00000000-0002-0000-0300-000000000000}">
      <formula1>"　,○"</formula1>
    </dataValidation>
  </dataValidations>
  <printOptions horizontalCentered="1"/>
  <pageMargins left="0.19685039370078741" right="0.19685039370078741" top="0.39370078740157483" bottom="0.19685039370078741" header="0.51181102362204722" footer="0.27559055118110237"/>
  <pageSetup paperSize="9" scale="85" fitToHeight="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B2:AI36"/>
  <sheetViews>
    <sheetView showGridLines="0" showZeros="0" view="pageBreakPreview" zoomScaleNormal="100" zoomScaleSheetLayoutView="100" workbookViewId="0"/>
  </sheetViews>
  <sheetFormatPr defaultColWidth="9" defaultRowHeight="12" x14ac:dyDescent="0.15"/>
  <cols>
    <col min="1" max="1" width="1.625" style="2" customWidth="1"/>
    <col min="2" max="35" width="4.25" style="2" customWidth="1"/>
    <col min="36" max="36" width="1.25" style="2" customWidth="1"/>
    <col min="37" max="16384" width="9" style="2"/>
  </cols>
  <sheetData>
    <row r="2" spans="2:35" ht="8.25" customHeight="1" x14ac:dyDescent="0.15"/>
    <row r="3" spans="2:35" s="13" customFormat="1" ht="24.95" customHeight="1" x14ac:dyDescent="0.15">
      <c r="B3" s="470" t="s">
        <v>239</v>
      </c>
      <c r="C3" s="470"/>
      <c r="D3" s="470"/>
      <c r="E3" s="470"/>
      <c r="F3" s="470"/>
      <c r="G3" s="470"/>
      <c r="H3" s="470"/>
      <c r="I3" s="470"/>
      <c r="J3" s="470"/>
      <c r="K3" s="470"/>
      <c r="L3" s="470"/>
      <c r="M3" s="470"/>
      <c r="N3" s="470"/>
      <c r="O3" s="470"/>
      <c r="P3" s="470"/>
      <c r="Q3" s="470"/>
      <c r="R3" s="470"/>
      <c r="S3" s="470"/>
      <c r="T3" s="470"/>
      <c r="U3" s="470"/>
      <c r="V3" s="470"/>
      <c r="W3" s="470"/>
      <c r="X3" s="470"/>
      <c r="Y3" s="470"/>
      <c r="Z3" s="470"/>
      <c r="AA3" s="470"/>
      <c r="AB3" s="470"/>
      <c r="AC3" s="470"/>
      <c r="AD3" s="470"/>
      <c r="AE3" s="470"/>
      <c r="AF3" s="470"/>
      <c r="AG3" s="470"/>
      <c r="AH3" s="470"/>
      <c r="AI3" s="470"/>
    </row>
    <row r="4" spans="2:35" ht="20.100000000000001" customHeight="1" x14ac:dyDescent="0.15">
      <c r="B4" s="343" t="s">
        <v>17</v>
      </c>
      <c r="C4" s="357"/>
      <c r="D4" s="358"/>
      <c r="E4" s="471" t="s">
        <v>588</v>
      </c>
      <c r="F4" s="472"/>
      <c r="G4" s="472"/>
      <c r="H4" s="472"/>
      <c r="I4" s="473"/>
      <c r="J4" s="474" t="s">
        <v>18</v>
      </c>
      <c r="K4" s="474"/>
      <c r="L4" s="474"/>
      <c r="M4" s="475" t="s">
        <v>592</v>
      </c>
      <c r="N4" s="476"/>
      <c r="O4" s="476"/>
      <c r="P4" s="476"/>
      <c r="Q4" s="476"/>
      <c r="R4" s="476"/>
      <c r="S4" s="266" t="s">
        <v>134</v>
      </c>
      <c r="T4" s="267"/>
      <c r="U4" s="267"/>
      <c r="V4" s="268"/>
      <c r="W4" s="477" t="s">
        <v>597</v>
      </c>
      <c r="X4" s="478"/>
      <c r="Y4" s="478"/>
      <c r="Z4" s="478"/>
      <c r="AA4" s="478"/>
      <c r="AB4" s="479"/>
      <c r="AC4" s="483" t="s">
        <v>163</v>
      </c>
      <c r="AD4" s="484"/>
      <c r="AE4" s="485"/>
      <c r="AF4" s="489">
        <v>45876</v>
      </c>
      <c r="AG4" s="490"/>
      <c r="AH4" s="490"/>
      <c r="AI4" s="491"/>
    </row>
    <row r="5" spans="2:35" ht="20.100000000000001" customHeight="1" x14ac:dyDescent="0.15">
      <c r="B5" s="282" t="s">
        <v>0</v>
      </c>
      <c r="C5" s="283"/>
      <c r="D5" s="284"/>
      <c r="E5" s="495" t="s">
        <v>590</v>
      </c>
      <c r="F5" s="496"/>
      <c r="G5" s="496"/>
      <c r="H5" s="496"/>
      <c r="I5" s="497"/>
      <c r="J5" s="498" t="s">
        <v>1</v>
      </c>
      <c r="K5" s="498"/>
      <c r="L5" s="498"/>
      <c r="M5" s="475" t="s">
        <v>594</v>
      </c>
      <c r="N5" s="476"/>
      <c r="O5" s="476"/>
      <c r="P5" s="476"/>
      <c r="Q5" s="476"/>
      <c r="R5" s="476"/>
      <c r="S5" s="269"/>
      <c r="T5" s="270"/>
      <c r="U5" s="270"/>
      <c r="V5" s="271"/>
      <c r="W5" s="480"/>
      <c r="X5" s="481"/>
      <c r="Y5" s="481"/>
      <c r="Z5" s="481"/>
      <c r="AA5" s="481"/>
      <c r="AB5" s="482"/>
      <c r="AC5" s="486"/>
      <c r="AD5" s="487"/>
      <c r="AE5" s="488"/>
      <c r="AF5" s="492"/>
      <c r="AG5" s="493"/>
      <c r="AH5" s="493"/>
      <c r="AI5" s="494"/>
    </row>
    <row r="6" spans="2:35" ht="26.25" customHeight="1" x14ac:dyDescent="0.15">
      <c r="B6" s="466" t="s">
        <v>162</v>
      </c>
      <c r="C6" s="468"/>
      <c r="D6" s="468"/>
      <c r="E6" s="468"/>
      <c r="F6" s="468"/>
      <c r="G6" s="468"/>
      <c r="H6" s="468"/>
      <c r="I6" s="468"/>
      <c r="J6" s="468"/>
      <c r="K6" s="468"/>
      <c r="L6" s="468"/>
      <c r="M6" s="468"/>
      <c r="N6" s="468"/>
      <c r="O6" s="468"/>
      <c r="P6" s="468"/>
      <c r="Q6" s="468"/>
      <c r="R6" s="468"/>
      <c r="S6" s="468"/>
      <c r="T6" s="468"/>
      <c r="U6" s="468"/>
      <c r="V6" s="468"/>
      <c r="W6" s="468"/>
      <c r="X6" s="468"/>
      <c r="Y6" s="468"/>
      <c r="Z6" s="468"/>
      <c r="AA6" s="468"/>
      <c r="AB6" s="468"/>
      <c r="AC6" s="468"/>
      <c r="AD6" s="468"/>
      <c r="AE6" s="468"/>
      <c r="AF6" s="468"/>
      <c r="AG6" s="468"/>
      <c r="AH6" s="468"/>
      <c r="AI6" s="468"/>
    </row>
    <row r="7" spans="2:35" ht="35.450000000000003" customHeight="1" x14ac:dyDescent="0.15">
      <c r="B7" s="467"/>
      <c r="C7" s="469"/>
      <c r="D7" s="469"/>
      <c r="E7" s="469"/>
      <c r="F7" s="469"/>
      <c r="G7" s="469"/>
      <c r="H7" s="469"/>
      <c r="I7" s="469"/>
      <c r="J7" s="469"/>
      <c r="K7" s="469"/>
      <c r="L7" s="469"/>
      <c r="M7" s="469"/>
      <c r="N7" s="469"/>
      <c r="O7" s="469"/>
      <c r="P7" s="469"/>
      <c r="Q7" s="469"/>
      <c r="R7" s="469"/>
      <c r="S7" s="469"/>
      <c r="T7" s="469"/>
      <c r="U7" s="469"/>
      <c r="V7" s="469"/>
      <c r="W7" s="469"/>
      <c r="X7" s="469"/>
      <c r="Y7" s="469"/>
      <c r="Z7" s="469"/>
      <c r="AA7" s="469"/>
      <c r="AB7" s="469"/>
      <c r="AC7" s="469"/>
      <c r="AD7" s="469"/>
      <c r="AE7" s="469"/>
      <c r="AF7" s="469"/>
      <c r="AG7" s="469"/>
      <c r="AH7" s="469"/>
      <c r="AI7" s="469"/>
    </row>
    <row r="8" spans="2:35" ht="35.450000000000003" customHeight="1" x14ac:dyDescent="0.15">
      <c r="B8" s="467"/>
      <c r="C8" s="469"/>
      <c r="D8" s="469"/>
      <c r="E8" s="469"/>
      <c r="F8" s="469"/>
      <c r="G8" s="469"/>
      <c r="H8" s="469"/>
      <c r="I8" s="469"/>
      <c r="J8" s="469"/>
      <c r="K8" s="469"/>
      <c r="L8" s="469"/>
      <c r="M8" s="469"/>
      <c r="N8" s="469"/>
      <c r="O8" s="469"/>
      <c r="P8" s="469"/>
      <c r="Q8" s="469"/>
      <c r="R8" s="469"/>
      <c r="S8" s="469"/>
      <c r="T8" s="469"/>
      <c r="U8" s="469"/>
      <c r="V8" s="469"/>
      <c r="W8" s="469"/>
      <c r="X8" s="469"/>
      <c r="Y8" s="469"/>
      <c r="Z8" s="469"/>
      <c r="AA8" s="469"/>
      <c r="AB8" s="469"/>
      <c r="AC8" s="469"/>
      <c r="AD8" s="469"/>
      <c r="AE8" s="469"/>
      <c r="AF8" s="469"/>
      <c r="AG8" s="469"/>
      <c r="AH8" s="469"/>
      <c r="AI8" s="469"/>
    </row>
    <row r="9" spans="2:35" ht="35.450000000000003" customHeight="1" x14ac:dyDescent="0.15">
      <c r="B9" s="467"/>
      <c r="C9" s="469"/>
      <c r="D9" s="469"/>
      <c r="E9" s="469"/>
      <c r="F9" s="469"/>
      <c r="G9" s="469"/>
      <c r="H9" s="469"/>
      <c r="I9" s="469"/>
      <c r="J9" s="469"/>
      <c r="K9" s="469"/>
      <c r="L9" s="469"/>
      <c r="M9" s="469"/>
      <c r="N9" s="469"/>
      <c r="O9" s="469"/>
      <c r="P9" s="469"/>
      <c r="Q9" s="469"/>
      <c r="R9" s="469"/>
      <c r="S9" s="469"/>
      <c r="T9" s="469"/>
      <c r="U9" s="469"/>
      <c r="V9" s="469"/>
      <c r="W9" s="469"/>
      <c r="X9" s="469"/>
      <c r="Y9" s="469"/>
      <c r="Z9" s="469"/>
      <c r="AA9" s="469"/>
      <c r="AB9" s="469"/>
      <c r="AC9" s="469"/>
      <c r="AD9" s="469"/>
      <c r="AE9" s="469"/>
      <c r="AF9" s="469"/>
      <c r="AG9" s="469"/>
      <c r="AH9" s="469"/>
      <c r="AI9" s="469"/>
    </row>
    <row r="10" spans="2:35" ht="35.450000000000003" customHeight="1" x14ac:dyDescent="0.15">
      <c r="B10" s="467"/>
      <c r="C10" s="469"/>
      <c r="D10" s="469"/>
      <c r="E10" s="469"/>
      <c r="F10" s="469"/>
      <c r="G10" s="469"/>
      <c r="H10" s="469"/>
      <c r="I10" s="469"/>
      <c r="J10" s="469"/>
      <c r="K10" s="469"/>
      <c r="L10" s="469"/>
      <c r="M10" s="469"/>
      <c r="N10" s="469"/>
      <c r="O10" s="469"/>
      <c r="P10" s="469"/>
      <c r="Q10" s="469"/>
      <c r="R10" s="469"/>
      <c r="S10" s="469"/>
      <c r="T10" s="469"/>
      <c r="U10" s="469"/>
      <c r="V10" s="469"/>
      <c r="W10" s="469"/>
      <c r="X10" s="469"/>
      <c r="Y10" s="469"/>
      <c r="Z10" s="469"/>
      <c r="AA10" s="469"/>
      <c r="AB10" s="469"/>
      <c r="AC10" s="469"/>
      <c r="AD10" s="469"/>
      <c r="AE10" s="469"/>
      <c r="AF10" s="469"/>
      <c r="AG10" s="469"/>
      <c r="AH10" s="469"/>
      <c r="AI10" s="469"/>
    </row>
    <row r="11" spans="2:35" ht="35.450000000000003" customHeight="1" x14ac:dyDescent="0.15">
      <c r="B11" s="467"/>
      <c r="C11" s="469"/>
      <c r="D11" s="469"/>
      <c r="E11" s="469"/>
      <c r="F11" s="469"/>
      <c r="G11" s="469"/>
      <c r="H11" s="469"/>
      <c r="I11" s="469"/>
      <c r="J11" s="469"/>
      <c r="K11" s="469"/>
      <c r="L11" s="469"/>
      <c r="M11" s="469"/>
      <c r="N11" s="469"/>
      <c r="O11" s="469"/>
      <c r="P11" s="469"/>
      <c r="Q11" s="469"/>
      <c r="R11" s="469"/>
      <c r="S11" s="469"/>
      <c r="T11" s="469"/>
      <c r="U11" s="469"/>
      <c r="V11" s="469"/>
      <c r="W11" s="469"/>
      <c r="X11" s="469"/>
      <c r="Y11" s="469"/>
      <c r="Z11" s="469"/>
      <c r="AA11" s="469"/>
      <c r="AB11" s="469"/>
      <c r="AC11" s="469"/>
      <c r="AD11" s="469"/>
      <c r="AE11" s="469"/>
      <c r="AF11" s="469"/>
      <c r="AG11" s="469"/>
      <c r="AH11" s="469"/>
      <c r="AI11" s="469"/>
    </row>
    <row r="12" spans="2:35" ht="35.450000000000003" customHeight="1" x14ac:dyDescent="0.15">
      <c r="B12" s="467"/>
      <c r="C12" s="469"/>
      <c r="D12" s="469"/>
      <c r="E12" s="469"/>
      <c r="F12" s="469"/>
      <c r="G12" s="469"/>
      <c r="H12" s="469"/>
      <c r="I12" s="469"/>
      <c r="J12" s="469"/>
      <c r="K12" s="469"/>
      <c r="L12" s="469"/>
      <c r="M12" s="469"/>
      <c r="N12" s="469"/>
      <c r="O12" s="469"/>
      <c r="P12" s="469"/>
      <c r="Q12" s="469"/>
      <c r="R12" s="469"/>
      <c r="S12" s="469"/>
      <c r="T12" s="469"/>
      <c r="U12" s="469"/>
      <c r="V12" s="469"/>
      <c r="W12" s="469"/>
      <c r="X12" s="469"/>
      <c r="Y12" s="469"/>
      <c r="Z12" s="469"/>
      <c r="AA12" s="469"/>
      <c r="AB12" s="469"/>
      <c r="AC12" s="469"/>
      <c r="AD12" s="469"/>
      <c r="AE12" s="469"/>
      <c r="AF12" s="469"/>
      <c r="AG12" s="469"/>
      <c r="AH12" s="469"/>
      <c r="AI12" s="469"/>
    </row>
    <row r="13" spans="2:35" ht="35.450000000000003" customHeight="1" x14ac:dyDescent="0.15">
      <c r="B13" s="467"/>
      <c r="C13" s="469"/>
      <c r="D13" s="469"/>
      <c r="E13" s="469"/>
      <c r="F13" s="469"/>
      <c r="G13" s="469"/>
      <c r="H13" s="469"/>
      <c r="I13" s="469"/>
      <c r="J13" s="469"/>
      <c r="K13" s="469"/>
      <c r="L13" s="469"/>
      <c r="M13" s="469"/>
      <c r="N13" s="469"/>
      <c r="O13" s="469"/>
      <c r="P13" s="469"/>
      <c r="Q13" s="469"/>
      <c r="R13" s="469"/>
      <c r="S13" s="469"/>
      <c r="T13" s="469"/>
      <c r="U13" s="469"/>
      <c r="V13" s="469"/>
      <c r="W13" s="469"/>
      <c r="X13" s="469"/>
      <c r="Y13" s="469"/>
      <c r="Z13" s="469"/>
      <c r="AA13" s="469"/>
      <c r="AB13" s="469"/>
      <c r="AC13" s="469"/>
      <c r="AD13" s="469"/>
      <c r="AE13" s="469"/>
      <c r="AF13" s="469"/>
      <c r="AG13" s="469"/>
      <c r="AH13" s="469"/>
      <c r="AI13" s="469"/>
    </row>
    <row r="14" spans="2:35" ht="35.450000000000003" customHeight="1" x14ac:dyDescent="0.15">
      <c r="B14" s="467"/>
      <c r="C14" s="469"/>
      <c r="D14" s="469"/>
      <c r="E14" s="469"/>
      <c r="F14" s="469"/>
      <c r="G14" s="469"/>
      <c r="H14" s="469"/>
      <c r="I14" s="469"/>
      <c r="J14" s="469"/>
      <c r="K14" s="469"/>
      <c r="L14" s="469"/>
      <c r="M14" s="469"/>
      <c r="N14" s="469"/>
      <c r="O14" s="469"/>
      <c r="P14" s="469"/>
      <c r="Q14" s="469"/>
      <c r="R14" s="469"/>
      <c r="S14" s="469"/>
      <c r="T14" s="469"/>
      <c r="U14" s="469"/>
      <c r="V14" s="469"/>
      <c r="W14" s="469"/>
      <c r="X14" s="469"/>
      <c r="Y14" s="469"/>
      <c r="Z14" s="469"/>
      <c r="AA14" s="469"/>
      <c r="AB14" s="469"/>
      <c r="AC14" s="469"/>
      <c r="AD14" s="469"/>
      <c r="AE14" s="469"/>
      <c r="AF14" s="469"/>
      <c r="AG14" s="469"/>
      <c r="AH14" s="469"/>
      <c r="AI14" s="469"/>
    </row>
    <row r="15" spans="2:35" ht="35.450000000000003" customHeight="1" x14ac:dyDescent="0.15">
      <c r="B15" s="467"/>
      <c r="C15" s="469"/>
      <c r="D15" s="469"/>
      <c r="E15" s="469"/>
      <c r="F15" s="469"/>
      <c r="G15" s="469"/>
      <c r="H15" s="469"/>
      <c r="I15" s="469"/>
      <c r="J15" s="469"/>
      <c r="K15" s="469"/>
      <c r="L15" s="469"/>
      <c r="M15" s="469"/>
      <c r="N15" s="469"/>
      <c r="O15" s="469"/>
      <c r="P15" s="469"/>
      <c r="Q15" s="469"/>
      <c r="R15" s="469"/>
      <c r="S15" s="469"/>
      <c r="T15" s="469"/>
      <c r="U15" s="469"/>
      <c r="V15" s="469"/>
      <c r="W15" s="469"/>
      <c r="X15" s="469"/>
      <c r="Y15" s="469"/>
      <c r="Z15" s="469"/>
      <c r="AA15" s="469"/>
      <c r="AB15" s="469"/>
      <c r="AC15" s="469"/>
      <c r="AD15" s="469"/>
      <c r="AE15" s="469"/>
      <c r="AF15" s="469"/>
      <c r="AG15" s="469"/>
      <c r="AH15" s="469"/>
      <c r="AI15" s="469"/>
    </row>
    <row r="16" spans="2:35" ht="35.450000000000003" customHeight="1" x14ac:dyDescent="0.15">
      <c r="B16" s="467"/>
      <c r="C16" s="469"/>
      <c r="D16" s="469"/>
      <c r="E16" s="469"/>
      <c r="F16" s="469"/>
      <c r="G16" s="469"/>
      <c r="H16" s="469"/>
      <c r="I16" s="469"/>
      <c r="J16" s="469"/>
      <c r="K16" s="469"/>
      <c r="L16" s="469"/>
      <c r="M16" s="469"/>
      <c r="N16" s="469"/>
      <c r="O16" s="469"/>
      <c r="P16" s="469"/>
      <c r="Q16" s="469"/>
      <c r="R16" s="469"/>
      <c r="S16" s="469"/>
      <c r="T16" s="469"/>
      <c r="U16" s="469"/>
      <c r="V16" s="469"/>
      <c r="W16" s="469"/>
      <c r="X16" s="469"/>
      <c r="Y16" s="469"/>
      <c r="Z16" s="469"/>
      <c r="AA16" s="469"/>
      <c r="AB16" s="469"/>
      <c r="AC16" s="469"/>
      <c r="AD16" s="469"/>
      <c r="AE16" s="469"/>
      <c r="AF16" s="469"/>
      <c r="AG16" s="469"/>
      <c r="AH16" s="469"/>
      <c r="AI16" s="469"/>
    </row>
    <row r="17" spans="2:35" ht="35.450000000000003" customHeight="1" x14ac:dyDescent="0.15">
      <c r="B17" s="467"/>
      <c r="C17" s="469"/>
      <c r="D17" s="469"/>
      <c r="E17" s="469"/>
      <c r="F17" s="469"/>
      <c r="G17" s="469"/>
      <c r="H17" s="469"/>
      <c r="I17" s="469"/>
      <c r="J17" s="469"/>
      <c r="K17" s="469"/>
      <c r="L17" s="469"/>
      <c r="M17" s="469"/>
      <c r="N17" s="469"/>
      <c r="O17" s="469"/>
      <c r="P17" s="469"/>
      <c r="Q17" s="469"/>
      <c r="R17" s="469"/>
      <c r="S17" s="469"/>
      <c r="T17" s="469"/>
      <c r="U17" s="469"/>
      <c r="V17" s="469"/>
      <c r="W17" s="469"/>
      <c r="X17" s="469"/>
      <c r="Y17" s="469"/>
      <c r="Z17" s="469"/>
      <c r="AA17" s="469"/>
      <c r="AB17" s="469"/>
      <c r="AC17" s="469"/>
      <c r="AD17" s="469"/>
      <c r="AE17" s="469"/>
      <c r="AF17" s="469"/>
      <c r="AG17" s="469"/>
      <c r="AH17" s="469"/>
      <c r="AI17" s="469"/>
    </row>
    <row r="18" spans="2:35" ht="53.25" customHeight="1" x14ac:dyDescent="0.15">
      <c r="B18" s="467"/>
      <c r="C18" s="469"/>
      <c r="D18" s="469"/>
      <c r="E18" s="469"/>
      <c r="F18" s="469"/>
      <c r="G18" s="469"/>
      <c r="H18" s="469"/>
      <c r="I18" s="469"/>
      <c r="J18" s="469"/>
      <c r="K18" s="469"/>
      <c r="L18" s="469"/>
      <c r="M18" s="469"/>
      <c r="N18" s="469"/>
      <c r="O18" s="469"/>
      <c r="P18" s="469"/>
      <c r="Q18" s="469"/>
      <c r="R18" s="469"/>
      <c r="S18" s="469"/>
      <c r="T18" s="469"/>
      <c r="U18" s="469"/>
      <c r="V18" s="469"/>
      <c r="W18" s="469"/>
      <c r="X18" s="469"/>
      <c r="Y18" s="469"/>
      <c r="Z18" s="469"/>
      <c r="AA18" s="469"/>
      <c r="AB18" s="469"/>
      <c r="AC18" s="469"/>
      <c r="AD18" s="469"/>
      <c r="AE18" s="469"/>
      <c r="AF18" s="469"/>
      <c r="AG18" s="469"/>
      <c r="AH18" s="469"/>
      <c r="AI18" s="469"/>
    </row>
    <row r="19" spans="2:35" ht="15" customHeight="1" x14ac:dyDescent="0.15">
      <c r="B19" s="12"/>
      <c r="C19" s="12"/>
      <c r="D19" s="3"/>
    </row>
    <row r="20" spans="2:35" s="13" customFormat="1" ht="24.95" customHeight="1" x14ac:dyDescent="0.15">
      <c r="B20" s="470" t="s">
        <v>239</v>
      </c>
      <c r="C20" s="470"/>
      <c r="D20" s="470"/>
      <c r="E20" s="470"/>
      <c r="F20" s="470"/>
      <c r="G20" s="470"/>
      <c r="H20" s="470"/>
      <c r="I20" s="470"/>
      <c r="J20" s="470"/>
      <c r="K20" s="470"/>
      <c r="L20" s="470"/>
      <c r="M20" s="470"/>
      <c r="N20" s="470"/>
      <c r="O20" s="470"/>
      <c r="P20" s="470"/>
      <c r="Q20" s="470"/>
      <c r="R20" s="470"/>
      <c r="S20" s="470"/>
      <c r="T20" s="470"/>
      <c r="U20" s="470"/>
      <c r="V20" s="470"/>
      <c r="W20" s="470"/>
      <c r="X20" s="470"/>
      <c r="Y20" s="470"/>
      <c r="Z20" s="470"/>
      <c r="AA20" s="470"/>
      <c r="AB20" s="470"/>
      <c r="AC20" s="470"/>
      <c r="AD20" s="470"/>
      <c r="AE20" s="470"/>
      <c r="AF20" s="470"/>
      <c r="AG20" s="470"/>
      <c r="AH20" s="470"/>
      <c r="AI20" s="470"/>
    </row>
    <row r="21" spans="2:35" ht="20.100000000000001" customHeight="1" x14ac:dyDescent="0.15">
      <c r="B21" s="343" t="s">
        <v>17</v>
      </c>
      <c r="C21" s="357"/>
      <c r="D21" s="358"/>
      <c r="E21" s="471" t="s">
        <v>588</v>
      </c>
      <c r="F21" s="472"/>
      <c r="G21" s="472"/>
      <c r="H21" s="472"/>
      <c r="I21" s="473"/>
      <c r="J21" s="474" t="s">
        <v>18</v>
      </c>
      <c r="K21" s="474"/>
      <c r="L21" s="474"/>
      <c r="M21" s="475" t="s">
        <v>592</v>
      </c>
      <c r="N21" s="476"/>
      <c r="O21" s="476"/>
      <c r="P21" s="476"/>
      <c r="Q21" s="476"/>
      <c r="R21" s="476"/>
      <c r="S21" s="266" t="s">
        <v>134</v>
      </c>
      <c r="T21" s="267"/>
      <c r="U21" s="267"/>
      <c r="V21" s="268"/>
      <c r="W21" s="477" t="s">
        <v>597</v>
      </c>
      <c r="X21" s="478"/>
      <c r="Y21" s="478"/>
      <c r="Z21" s="478"/>
      <c r="AA21" s="478"/>
      <c r="AB21" s="479"/>
      <c r="AC21" s="483" t="s">
        <v>163</v>
      </c>
      <c r="AD21" s="484"/>
      <c r="AE21" s="485"/>
      <c r="AF21" s="489">
        <v>45876</v>
      </c>
      <c r="AG21" s="490"/>
      <c r="AH21" s="490"/>
      <c r="AI21" s="491"/>
    </row>
    <row r="22" spans="2:35" ht="20.100000000000001" customHeight="1" x14ac:dyDescent="0.15">
      <c r="B22" s="282" t="s">
        <v>0</v>
      </c>
      <c r="C22" s="283"/>
      <c r="D22" s="284"/>
      <c r="E22" s="495" t="s">
        <v>590</v>
      </c>
      <c r="F22" s="496"/>
      <c r="G22" s="496"/>
      <c r="H22" s="496"/>
      <c r="I22" s="497"/>
      <c r="J22" s="498" t="s">
        <v>1</v>
      </c>
      <c r="K22" s="498"/>
      <c r="L22" s="498"/>
      <c r="M22" s="475" t="s">
        <v>594</v>
      </c>
      <c r="N22" s="476"/>
      <c r="O22" s="476"/>
      <c r="P22" s="476"/>
      <c r="Q22" s="476"/>
      <c r="R22" s="476"/>
      <c r="S22" s="269"/>
      <c r="T22" s="270"/>
      <c r="U22" s="270"/>
      <c r="V22" s="271"/>
      <c r="W22" s="480"/>
      <c r="X22" s="481"/>
      <c r="Y22" s="481"/>
      <c r="Z22" s="481"/>
      <c r="AA22" s="481"/>
      <c r="AB22" s="482"/>
      <c r="AC22" s="486"/>
      <c r="AD22" s="487"/>
      <c r="AE22" s="488"/>
      <c r="AF22" s="492"/>
      <c r="AG22" s="493"/>
      <c r="AH22" s="493"/>
      <c r="AI22" s="494"/>
    </row>
    <row r="23" spans="2:35" ht="26.25" customHeight="1" x14ac:dyDescent="0.15">
      <c r="B23" s="466" t="s">
        <v>162</v>
      </c>
      <c r="C23" s="468"/>
      <c r="D23" s="468"/>
      <c r="E23" s="468"/>
      <c r="F23" s="468"/>
      <c r="G23" s="468"/>
      <c r="H23" s="468"/>
      <c r="I23" s="468"/>
      <c r="J23" s="468"/>
      <c r="K23" s="468"/>
      <c r="L23" s="468"/>
      <c r="M23" s="468"/>
      <c r="N23" s="468"/>
      <c r="O23" s="468"/>
      <c r="P23" s="468"/>
      <c r="Q23" s="468"/>
      <c r="R23" s="468"/>
      <c r="S23" s="468"/>
      <c r="T23" s="468"/>
      <c r="U23" s="468"/>
      <c r="V23" s="468"/>
      <c r="W23" s="468"/>
      <c r="X23" s="468"/>
      <c r="Y23" s="468"/>
      <c r="Z23" s="468"/>
      <c r="AA23" s="468"/>
      <c r="AB23" s="468"/>
      <c r="AC23" s="468"/>
      <c r="AD23" s="468"/>
      <c r="AE23" s="468"/>
      <c r="AF23" s="468"/>
      <c r="AG23" s="468"/>
      <c r="AH23" s="468"/>
      <c r="AI23" s="468"/>
    </row>
    <row r="24" spans="2:35" ht="35.450000000000003" customHeight="1" x14ac:dyDescent="0.15">
      <c r="B24" s="467"/>
      <c r="C24" s="469"/>
      <c r="D24" s="469"/>
      <c r="E24" s="469"/>
      <c r="F24" s="469"/>
      <c r="G24" s="469"/>
      <c r="H24" s="469"/>
      <c r="I24" s="469"/>
      <c r="J24" s="469"/>
      <c r="K24" s="469"/>
      <c r="L24" s="469"/>
      <c r="M24" s="469"/>
      <c r="N24" s="469"/>
      <c r="O24" s="469"/>
      <c r="P24" s="469"/>
      <c r="Q24" s="469"/>
      <c r="R24" s="469"/>
      <c r="S24" s="469"/>
      <c r="T24" s="469"/>
      <c r="U24" s="469"/>
      <c r="V24" s="469"/>
      <c r="W24" s="469"/>
      <c r="X24" s="469"/>
      <c r="Y24" s="469"/>
      <c r="Z24" s="469"/>
      <c r="AA24" s="469"/>
      <c r="AB24" s="469"/>
      <c r="AC24" s="469"/>
      <c r="AD24" s="469"/>
      <c r="AE24" s="469"/>
      <c r="AF24" s="469"/>
      <c r="AG24" s="469"/>
      <c r="AH24" s="469"/>
      <c r="AI24" s="469"/>
    </row>
    <row r="25" spans="2:35" ht="35.450000000000003" customHeight="1" x14ac:dyDescent="0.15">
      <c r="B25" s="467"/>
      <c r="C25" s="469"/>
      <c r="D25" s="469"/>
      <c r="E25" s="469"/>
      <c r="F25" s="469"/>
      <c r="G25" s="469"/>
      <c r="H25" s="469"/>
      <c r="I25" s="469"/>
      <c r="J25" s="469"/>
      <c r="K25" s="469"/>
      <c r="L25" s="469"/>
      <c r="M25" s="469"/>
      <c r="N25" s="469"/>
      <c r="O25" s="469"/>
      <c r="P25" s="469"/>
      <c r="Q25" s="469"/>
      <c r="R25" s="469"/>
      <c r="S25" s="469"/>
      <c r="T25" s="469"/>
      <c r="U25" s="469"/>
      <c r="V25" s="469"/>
      <c r="W25" s="469"/>
      <c r="X25" s="469"/>
      <c r="Y25" s="469"/>
      <c r="Z25" s="469"/>
      <c r="AA25" s="469"/>
      <c r="AB25" s="469"/>
      <c r="AC25" s="469"/>
      <c r="AD25" s="469"/>
      <c r="AE25" s="469"/>
      <c r="AF25" s="469"/>
      <c r="AG25" s="469"/>
      <c r="AH25" s="469"/>
      <c r="AI25" s="469"/>
    </row>
    <row r="26" spans="2:35" ht="35.450000000000003" customHeight="1" x14ac:dyDescent="0.15">
      <c r="B26" s="467"/>
      <c r="C26" s="469"/>
      <c r="D26" s="469"/>
      <c r="E26" s="469"/>
      <c r="F26" s="469"/>
      <c r="G26" s="469"/>
      <c r="H26" s="469"/>
      <c r="I26" s="469"/>
      <c r="J26" s="469"/>
      <c r="K26" s="469"/>
      <c r="L26" s="469"/>
      <c r="M26" s="469"/>
      <c r="N26" s="469"/>
      <c r="O26" s="469"/>
      <c r="P26" s="469"/>
      <c r="Q26" s="469"/>
      <c r="R26" s="469"/>
      <c r="S26" s="469"/>
      <c r="T26" s="469"/>
      <c r="U26" s="469"/>
      <c r="V26" s="469"/>
      <c r="W26" s="469"/>
      <c r="X26" s="469"/>
      <c r="Y26" s="469"/>
      <c r="Z26" s="469"/>
      <c r="AA26" s="469"/>
      <c r="AB26" s="469"/>
      <c r="AC26" s="469"/>
      <c r="AD26" s="469"/>
      <c r="AE26" s="469"/>
      <c r="AF26" s="469"/>
      <c r="AG26" s="469"/>
      <c r="AH26" s="469"/>
      <c r="AI26" s="469"/>
    </row>
    <row r="27" spans="2:35" ht="35.450000000000003" customHeight="1" x14ac:dyDescent="0.15">
      <c r="B27" s="467"/>
      <c r="C27" s="469"/>
      <c r="D27" s="469"/>
      <c r="E27" s="469"/>
      <c r="F27" s="469"/>
      <c r="G27" s="469"/>
      <c r="H27" s="469"/>
      <c r="I27" s="469"/>
      <c r="J27" s="469"/>
      <c r="K27" s="469"/>
      <c r="L27" s="469"/>
      <c r="M27" s="469"/>
      <c r="N27" s="469"/>
      <c r="O27" s="469"/>
      <c r="P27" s="469"/>
      <c r="Q27" s="469"/>
      <c r="R27" s="469"/>
      <c r="S27" s="469"/>
      <c r="T27" s="469"/>
      <c r="U27" s="469"/>
      <c r="V27" s="469"/>
      <c r="W27" s="469"/>
      <c r="X27" s="469"/>
      <c r="Y27" s="469"/>
      <c r="Z27" s="469"/>
      <c r="AA27" s="469"/>
      <c r="AB27" s="469"/>
      <c r="AC27" s="469"/>
      <c r="AD27" s="469"/>
      <c r="AE27" s="469"/>
      <c r="AF27" s="469"/>
      <c r="AG27" s="469"/>
      <c r="AH27" s="469"/>
      <c r="AI27" s="469"/>
    </row>
    <row r="28" spans="2:35" ht="35.450000000000003" customHeight="1" x14ac:dyDescent="0.15">
      <c r="B28" s="467"/>
      <c r="C28" s="469"/>
      <c r="D28" s="469"/>
      <c r="E28" s="469"/>
      <c r="F28" s="469"/>
      <c r="G28" s="469"/>
      <c r="H28" s="469"/>
      <c r="I28" s="469"/>
      <c r="J28" s="469"/>
      <c r="K28" s="469"/>
      <c r="L28" s="469"/>
      <c r="M28" s="469"/>
      <c r="N28" s="469"/>
      <c r="O28" s="469"/>
      <c r="P28" s="469"/>
      <c r="Q28" s="469"/>
      <c r="R28" s="469"/>
      <c r="S28" s="469"/>
      <c r="T28" s="469"/>
      <c r="U28" s="469"/>
      <c r="V28" s="469"/>
      <c r="W28" s="469"/>
      <c r="X28" s="469"/>
      <c r="Y28" s="469"/>
      <c r="Z28" s="469"/>
      <c r="AA28" s="469"/>
      <c r="AB28" s="469"/>
      <c r="AC28" s="469"/>
      <c r="AD28" s="469"/>
      <c r="AE28" s="469"/>
      <c r="AF28" s="469"/>
      <c r="AG28" s="469"/>
      <c r="AH28" s="469"/>
      <c r="AI28" s="469"/>
    </row>
    <row r="29" spans="2:35" ht="35.450000000000003" customHeight="1" x14ac:dyDescent="0.15">
      <c r="B29" s="467"/>
      <c r="C29" s="469"/>
      <c r="D29" s="469"/>
      <c r="E29" s="469"/>
      <c r="F29" s="469"/>
      <c r="G29" s="469"/>
      <c r="H29" s="469"/>
      <c r="I29" s="469"/>
      <c r="J29" s="469"/>
      <c r="K29" s="469"/>
      <c r="L29" s="469"/>
      <c r="M29" s="469"/>
      <c r="N29" s="469"/>
      <c r="O29" s="469"/>
      <c r="P29" s="469"/>
      <c r="Q29" s="469"/>
      <c r="R29" s="469"/>
      <c r="S29" s="469"/>
      <c r="T29" s="469"/>
      <c r="U29" s="469"/>
      <c r="V29" s="469"/>
      <c r="W29" s="469"/>
      <c r="X29" s="469"/>
      <c r="Y29" s="469"/>
      <c r="Z29" s="469"/>
      <c r="AA29" s="469"/>
      <c r="AB29" s="469"/>
      <c r="AC29" s="469"/>
      <c r="AD29" s="469"/>
      <c r="AE29" s="469"/>
      <c r="AF29" s="469"/>
      <c r="AG29" s="469"/>
      <c r="AH29" s="469"/>
      <c r="AI29" s="469"/>
    </row>
    <row r="30" spans="2:35" ht="35.450000000000003" customHeight="1" x14ac:dyDescent="0.15">
      <c r="B30" s="467"/>
      <c r="C30" s="469"/>
      <c r="D30" s="469"/>
      <c r="E30" s="469"/>
      <c r="F30" s="469"/>
      <c r="G30" s="469"/>
      <c r="H30" s="469"/>
      <c r="I30" s="469"/>
      <c r="J30" s="469"/>
      <c r="K30" s="469"/>
      <c r="L30" s="469"/>
      <c r="M30" s="469"/>
      <c r="N30" s="469"/>
      <c r="O30" s="469"/>
      <c r="P30" s="469"/>
      <c r="Q30" s="469"/>
      <c r="R30" s="469"/>
      <c r="S30" s="469"/>
      <c r="T30" s="469"/>
      <c r="U30" s="469"/>
      <c r="V30" s="469"/>
      <c r="W30" s="469"/>
      <c r="X30" s="469"/>
      <c r="Y30" s="469"/>
      <c r="Z30" s="469"/>
      <c r="AA30" s="469"/>
      <c r="AB30" s="469"/>
      <c r="AC30" s="469"/>
      <c r="AD30" s="469"/>
      <c r="AE30" s="469"/>
      <c r="AF30" s="469"/>
      <c r="AG30" s="469"/>
      <c r="AH30" s="469"/>
      <c r="AI30" s="469"/>
    </row>
    <row r="31" spans="2:35" ht="35.450000000000003" customHeight="1" x14ac:dyDescent="0.15">
      <c r="B31" s="467"/>
      <c r="C31" s="469"/>
      <c r="D31" s="469"/>
      <c r="E31" s="469"/>
      <c r="F31" s="469"/>
      <c r="G31" s="469"/>
      <c r="H31" s="469"/>
      <c r="I31" s="469"/>
      <c r="J31" s="469"/>
      <c r="K31" s="469"/>
      <c r="L31" s="469"/>
      <c r="M31" s="469"/>
      <c r="N31" s="469"/>
      <c r="O31" s="469"/>
      <c r="P31" s="469"/>
      <c r="Q31" s="469"/>
      <c r="R31" s="469"/>
      <c r="S31" s="469"/>
      <c r="T31" s="469"/>
      <c r="U31" s="469"/>
      <c r="V31" s="469"/>
      <c r="W31" s="469"/>
      <c r="X31" s="469"/>
      <c r="Y31" s="469"/>
      <c r="Z31" s="469"/>
      <c r="AA31" s="469"/>
      <c r="AB31" s="469"/>
      <c r="AC31" s="469"/>
      <c r="AD31" s="469"/>
      <c r="AE31" s="469"/>
      <c r="AF31" s="469"/>
      <c r="AG31" s="469"/>
      <c r="AH31" s="469"/>
      <c r="AI31" s="469"/>
    </row>
    <row r="32" spans="2:35" ht="35.450000000000003" customHeight="1" x14ac:dyDescent="0.15">
      <c r="B32" s="467"/>
      <c r="C32" s="469"/>
      <c r="D32" s="469"/>
      <c r="E32" s="469"/>
      <c r="F32" s="469"/>
      <c r="G32" s="469"/>
      <c r="H32" s="469"/>
      <c r="I32" s="469"/>
      <c r="J32" s="469"/>
      <c r="K32" s="469"/>
      <c r="L32" s="469"/>
      <c r="M32" s="469"/>
      <c r="N32" s="469"/>
      <c r="O32" s="469"/>
      <c r="P32" s="469"/>
      <c r="Q32" s="469"/>
      <c r="R32" s="469"/>
      <c r="S32" s="469"/>
      <c r="T32" s="469"/>
      <c r="U32" s="469"/>
      <c r="V32" s="469"/>
      <c r="W32" s="469"/>
      <c r="X32" s="469"/>
      <c r="Y32" s="469"/>
      <c r="Z32" s="469"/>
      <c r="AA32" s="469"/>
      <c r="AB32" s="469"/>
      <c r="AC32" s="469"/>
      <c r="AD32" s="469"/>
      <c r="AE32" s="469"/>
      <c r="AF32" s="469"/>
      <c r="AG32" s="469"/>
      <c r="AH32" s="469"/>
      <c r="AI32" s="469"/>
    </row>
    <row r="33" spans="2:35" ht="35.450000000000003" customHeight="1" x14ac:dyDescent="0.15">
      <c r="B33" s="467"/>
      <c r="C33" s="469"/>
      <c r="D33" s="469"/>
      <c r="E33" s="469"/>
      <c r="F33" s="469"/>
      <c r="G33" s="469"/>
      <c r="H33" s="469"/>
      <c r="I33" s="469"/>
      <c r="J33" s="469"/>
      <c r="K33" s="469"/>
      <c r="L33" s="469"/>
      <c r="M33" s="469"/>
      <c r="N33" s="469"/>
      <c r="O33" s="469"/>
      <c r="P33" s="469"/>
      <c r="Q33" s="469"/>
      <c r="R33" s="469"/>
      <c r="S33" s="469"/>
      <c r="T33" s="469"/>
      <c r="U33" s="469"/>
      <c r="V33" s="469"/>
      <c r="W33" s="469"/>
      <c r="X33" s="469"/>
      <c r="Y33" s="469"/>
      <c r="Z33" s="469"/>
      <c r="AA33" s="469"/>
      <c r="AB33" s="469"/>
      <c r="AC33" s="469"/>
      <c r="AD33" s="469"/>
      <c r="AE33" s="469"/>
      <c r="AF33" s="469"/>
      <c r="AG33" s="469"/>
      <c r="AH33" s="469"/>
      <c r="AI33" s="469"/>
    </row>
    <row r="34" spans="2:35" ht="35.450000000000003" customHeight="1" x14ac:dyDescent="0.15">
      <c r="B34" s="467"/>
      <c r="C34" s="469"/>
      <c r="D34" s="469"/>
      <c r="E34" s="469"/>
      <c r="F34" s="469"/>
      <c r="G34" s="469"/>
      <c r="H34" s="469"/>
      <c r="I34" s="469"/>
      <c r="J34" s="469"/>
      <c r="K34" s="469"/>
      <c r="L34" s="469"/>
      <c r="M34" s="469"/>
      <c r="N34" s="469"/>
      <c r="O34" s="469"/>
      <c r="P34" s="469"/>
      <c r="Q34" s="469"/>
      <c r="R34" s="469"/>
      <c r="S34" s="469"/>
      <c r="T34" s="469"/>
      <c r="U34" s="469"/>
      <c r="V34" s="469"/>
      <c r="W34" s="469"/>
      <c r="X34" s="469"/>
      <c r="Y34" s="469"/>
      <c r="Z34" s="469"/>
      <c r="AA34" s="469"/>
      <c r="AB34" s="469"/>
      <c r="AC34" s="469"/>
      <c r="AD34" s="469"/>
      <c r="AE34" s="469"/>
      <c r="AF34" s="469"/>
      <c r="AG34" s="469"/>
      <c r="AH34" s="469"/>
      <c r="AI34" s="469"/>
    </row>
    <row r="35" spans="2:35" ht="53.25" customHeight="1" x14ac:dyDescent="0.15">
      <c r="B35" s="467"/>
      <c r="C35" s="469"/>
      <c r="D35" s="469"/>
      <c r="E35" s="469"/>
      <c r="F35" s="469"/>
      <c r="G35" s="469"/>
      <c r="H35" s="469"/>
      <c r="I35" s="469"/>
      <c r="J35" s="469"/>
      <c r="K35" s="469"/>
      <c r="L35" s="469"/>
      <c r="M35" s="469"/>
      <c r="N35" s="469"/>
      <c r="O35" s="469"/>
      <c r="P35" s="469"/>
      <c r="Q35" s="469"/>
      <c r="R35" s="469"/>
      <c r="S35" s="469"/>
      <c r="T35" s="469"/>
      <c r="U35" s="469"/>
      <c r="V35" s="469"/>
      <c r="W35" s="469"/>
      <c r="X35" s="469"/>
      <c r="Y35" s="469"/>
      <c r="Z35" s="469"/>
      <c r="AA35" s="469"/>
      <c r="AB35" s="469"/>
      <c r="AC35" s="469"/>
      <c r="AD35" s="469"/>
      <c r="AE35" s="469"/>
      <c r="AF35" s="469"/>
      <c r="AG35" s="469"/>
      <c r="AH35" s="469"/>
      <c r="AI35" s="469"/>
    </row>
    <row r="36" spans="2:35" ht="15" customHeight="1" x14ac:dyDescent="0.15">
      <c r="B36" s="12"/>
      <c r="C36" s="12"/>
      <c r="D36" s="3"/>
    </row>
  </sheetData>
  <mergeCells count="30">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 ref="B23:B35"/>
    <mergeCell ref="C23:AI35"/>
    <mergeCell ref="B20:AI20"/>
    <mergeCell ref="B21:D21"/>
    <mergeCell ref="E21:I21"/>
    <mergeCell ref="J21:L21"/>
    <mergeCell ref="M21:R21"/>
    <mergeCell ref="S21:V22"/>
    <mergeCell ref="W21:AB22"/>
    <mergeCell ref="AC21:AE22"/>
    <mergeCell ref="AF21:AI22"/>
    <mergeCell ref="B22:D22"/>
    <mergeCell ref="E22:I22"/>
    <mergeCell ref="J22:L22"/>
    <mergeCell ref="M22:R22"/>
  </mergeCells>
  <phoneticPr fontId="8"/>
  <printOptions horizontalCentered="1" verticalCentered="1"/>
  <pageMargins left="0.19685039370078741" right="0.19685039370078741" top="0.78740157480314965" bottom="0" header="0.51181102362204722" footer="0.27559055118110237"/>
  <pageSetup paperSize="9" scale="99" fitToHeight="0" orientation="landscape" copies="2" r:id="rId1"/>
  <headerFooter alignWithMargins="0"/>
  <rowBreaks count="1" manualBreakCount="1">
    <brk id="19"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codeName="Sheet7"/>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5" t="s">
        <v>413</v>
      </c>
      <c r="O2" s="295"/>
      <c r="P2" s="499">
        <v>45846</v>
      </c>
      <c r="Q2" s="500"/>
      <c r="R2" s="501"/>
      <c r="S2" s="295" t="s">
        <v>414</v>
      </c>
      <c r="T2" s="295"/>
      <c r="U2" s="295"/>
      <c r="V2" s="502" t="s">
        <v>587</v>
      </c>
      <c r="W2" s="503"/>
      <c r="X2" s="503"/>
      <c r="Y2" s="503"/>
      <c r="Z2" s="503"/>
    </row>
    <row r="3" spans="2:27" ht="20.100000000000001" customHeight="1" x14ac:dyDescent="0.15">
      <c r="B3" s="82" t="s">
        <v>17</v>
      </c>
      <c r="C3" s="307" t="s">
        <v>588</v>
      </c>
      <c r="D3" s="308"/>
      <c r="E3" s="308"/>
      <c r="F3" s="309"/>
      <c r="G3" s="292" t="s">
        <v>415</v>
      </c>
      <c r="H3" s="307" t="s">
        <v>592</v>
      </c>
      <c r="I3" s="308"/>
      <c r="J3" s="309"/>
      <c r="K3" s="292" t="s">
        <v>416</v>
      </c>
      <c r="L3" s="504" t="s">
        <v>595</v>
      </c>
      <c r="M3" s="505"/>
      <c r="N3" s="505"/>
      <c r="O3" s="505"/>
      <c r="P3" s="505"/>
      <c r="Q3" s="266" t="s">
        <v>417</v>
      </c>
      <c r="R3" s="268"/>
      <c r="S3" s="307" t="s">
        <v>598</v>
      </c>
      <c r="T3" s="308"/>
      <c r="U3" s="309"/>
      <c r="V3" s="507" t="s">
        <v>418</v>
      </c>
      <c r="W3" s="96" t="s">
        <v>419</v>
      </c>
      <c r="X3" s="509">
        <v>34.33428</v>
      </c>
      <c r="Y3" s="510"/>
      <c r="Z3" s="511"/>
    </row>
    <row r="4" spans="2:27" ht="20.100000000000001" customHeight="1" x14ac:dyDescent="0.15">
      <c r="B4" s="84" t="s">
        <v>7</v>
      </c>
      <c r="C4" s="512" t="s">
        <v>590</v>
      </c>
      <c r="D4" s="311"/>
      <c r="E4" s="311"/>
      <c r="F4" s="312"/>
      <c r="G4" s="285"/>
      <c r="H4" s="310"/>
      <c r="I4" s="311"/>
      <c r="J4" s="312"/>
      <c r="K4" s="285"/>
      <c r="L4" s="506"/>
      <c r="M4" s="506"/>
      <c r="N4" s="506"/>
      <c r="O4" s="506"/>
      <c r="P4" s="506"/>
      <c r="Q4" s="269"/>
      <c r="R4" s="271"/>
      <c r="S4" s="512" t="s">
        <v>599</v>
      </c>
      <c r="T4" s="311"/>
      <c r="U4" s="312"/>
      <c r="V4" s="508"/>
      <c r="W4" s="97" t="s">
        <v>420</v>
      </c>
      <c r="X4" s="509">
        <v>131.99869000000001</v>
      </c>
      <c r="Y4" s="510"/>
      <c r="Z4" s="511"/>
    </row>
    <row r="5" spans="2:27" ht="20.100000000000001" customHeight="1" x14ac:dyDescent="0.15">
      <c r="B5" s="515" t="s">
        <v>8</v>
      </c>
      <c r="C5" s="79" t="s">
        <v>9</v>
      </c>
      <c r="D5" s="286" t="s">
        <v>602</v>
      </c>
      <c r="E5" s="281"/>
      <c r="F5" s="281"/>
      <c r="G5" s="253" t="s">
        <v>421</v>
      </c>
      <c r="H5" s="254"/>
      <c r="I5" s="286" t="s">
        <v>603</v>
      </c>
      <c r="J5" s="281"/>
      <c r="K5" s="287"/>
      <c r="L5" s="295" t="s">
        <v>26</v>
      </c>
      <c r="M5" s="295"/>
      <c r="N5" s="75" t="s">
        <v>25</v>
      </c>
      <c r="O5" s="195">
        <v>278</v>
      </c>
      <c r="P5" s="76" t="s">
        <v>24</v>
      </c>
      <c r="Q5" s="485" t="s">
        <v>437</v>
      </c>
      <c r="R5" s="513" t="s">
        <v>504</v>
      </c>
      <c r="S5" s="292" t="s">
        <v>13</v>
      </c>
      <c r="T5" s="292"/>
      <c r="U5" s="196" t="s">
        <v>605</v>
      </c>
      <c r="V5" s="266" t="s">
        <v>422</v>
      </c>
      <c r="W5" s="96" t="s">
        <v>419</v>
      </c>
      <c r="X5" s="509">
        <v>34.33954</v>
      </c>
      <c r="Y5" s="510"/>
      <c r="Z5" s="511"/>
    </row>
    <row r="6" spans="2:27" ht="20.100000000000001" customHeight="1" x14ac:dyDescent="0.15">
      <c r="B6" s="516"/>
      <c r="C6" s="79" t="s">
        <v>10</v>
      </c>
      <c r="D6" s="286" t="s">
        <v>602</v>
      </c>
      <c r="E6" s="281"/>
      <c r="F6" s="281"/>
      <c r="G6" s="295" t="s">
        <v>423</v>
      </c>
      <c r="H6" s="295"/>
      <c r="I6" s="286">
        <v>1991</v>
      </c>
      <c r="J6" s="281"/>
      <c r="K6" s="287"/>
      <c r="L6" s="295" t="s">
        <v>375</v>
      </c>
      <c r="M6" s="295"/>
      <c r="N6" s="75" t="s">
        <v>25</v>
      </c>
      <c r="O6" s="195">
        <v>10.4</v>
      </c>
      <c r="P6" s="76" t="s">
        <v>24</v>
      </c>
      <c r="Q6" s="271"/>
      <c r="R6" s="514"/>
      <c r="S6" s="295" t="s">
        <v>12</v>
      </c>
      <c r="T6" s="295"/>
      <c r="U6" s="197" t="s">
        <v>604</v>
      </c>
      <c r="V6" s="269"/>
      <c r="W6" s="96" t="s">
        <v>420</v>
      </c>
      <c r="X6" s="509">
        <v>131.99799999999999</v>
      </c>
      <c r="Y6" s="510"/>
      <c r="Z6" s="511"/>
    </row>
    <row r="7" spans="2:27" ht="7.5" customHeight="1" x14ac:dyDescent="0.15">
      <c r="B7" s="498" t="s">
        <v>424</v>
      </c>
      <c r="C7" s="498"/>
      <c r="D7" s="539" t="s">
        <v>632</v>
      </c>
      <c r="E7" s="54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98"/>
      <c r="C8" s="498"/>
      <c r="D8" s="540"/>
      <c r="E8" s="540"/>
      <c r="F8" s="99"/>
      <c r="G8" s="483" t="s">
        <v>425</v>
      </c>
      <c r="H8" s="485"/>
      <c r="I8" s="543" t="s">
        <v>426</v>
      </c>
      <c r="J8" s="100" t="s">
        <v>14</v>
      </c>
      <c r="K8" s="101" t="s">
        <v>23</v>
      </c>
      <c r="L8" s="527">
        <v>41</v>
      </c>
      <c r="M8" s="528"/>
      <c r="N8" s="79" t="s">
        <v>22</v>
      </c>
      <c r="O8" s="529">
        <v>9</v>
      </c>
      <c r="P8" s="530"/>
      <c r="Q8" s="79" t="s">
        <v>21</v>
      </c>
      <c r="R8" s="527">
        <v>0</v>
      </c>
      <c r="S8" s="528"/>
      <c r="T8" s="483" t="s">
        <v>427</v>
      </c>
      <c r="U8" s="485"/>
      <c r="V8" s="483" t="s">
        <v>428</v>
      </c>
      <c r="W8" s="485"/>
      <c r="X8" s="517">
        <v>0</v>
      </c>
      <c r="Y8" s="518"/>
      <c r="Z8" s="99"/>
      <c r="AA8" s="102"/>
    </row>
    <row r="9" spans="2:27" ht="10.9" customHeight="1" x14ac:dyDescent="0.15">
      <c r="B9" s="498"/>
      <c r="C9" s="498"/>
      <c r="D9" s="540"/>
      <c r="E9" s="540"/>
      <c r="F9" s="99"/>
      <c r="G9" s="541"/>
      <c r="H9" s="542"/>
      <c r="I9" s="544"/>
      <c r="J9" s="521" t="s">
        <v>15</v>
      </c>
      <c r="K9" s="523" t="s">
        <v>23</v>
      </c>
      <c r="L9" s="517">
        <v>3</v>
      </c>
      <c r="M9" s="518"/>
      <c r="N9" s="521" t="s">
        <v>22</v>
      </c>
      <c r="O9" s="517">
        <v>0</v>
      </c>
      <c r="P9" s="518"/>
      <c r="Q9" s="521" t="s">
        <v>21</v>
      </c>
      <c r="R9" s="517">
        <v>0</v>
      </c>
      <c r="S9" s="518"/>
      <c r="T9" s="541"/>
      <c r="U9" s="542"/>
      <c r="V9" s="486"/>
      <c r="W9" s="488"/>
      <c r="X9" s="519"/>
      <c r="Y9" s="520"/>
      <c r="Z9" s="99"/>
      <c r="AA9" s="102"/>
    </row>
    <row r="10" spans="2:27" ht="10.9" customHeight="1" x14ac:dyDescent="0.15">
      <c r="B10" s="498"/>
      <c r="C10" s="498"/>
      <c r="D10" s="540"/>
      <c r="E10" s="540"/>
      <c r="F10" s="99"/>
      <c r="G10" s="541"/>
      <c r="H10" s="542"/>
      <c r="I10" s="544"/>
      <c r="J10" s="522"/>
      <c r="K10" s="524"/>
      <c r="L10" s="525"/>
      <c r="M10" s="526"/>
      <c r="N10" s="522"/>
      <c r="O10" s="525"/>
      <c r="P10" s="526"/>
      <c r="Q10" s="522"/>
      <c r="R10" s="525"/>
      <c r="S10" s="526"/>
      <c r="T10" s="541"/>
      <c r="U10" s="542"/>
      <c r="V10" s="483" t="s">
        <v>411</v>
      </c>
      <c r="W10" s="485"/>
      <c r="X10" s="517">
        <v>0</v>
      </c>
      <c r="Y10" s="518"/>
      <c r="Z10" s="99"/>
      <c r="AA10" s="102"/>
    </row>
    <row r="11" spans="2:27" ht="21.75" customHeight="1" x14ac:dyDescent="0.15">
      <c r="B11" s="498"/>
      <c r="C11" s="498"/>
      <c r="D11" s="540"/>
      <c r="E11" s="540"/>
      <c r="F11" s="99"/>
      <c r="G11" s="486"/>
      <c r="H11" s="488"/>
      <c r="I11" s="545"/>
      <c r="J11" s="79" t="s">
        <v>16</v>
      </c>
      <c r="K11" s="101" t="s">
        <v>23</v>
      </c>
      <c r="L11" s="535">
        <v>0</v>
      </c>
      <c r="M11" s="536"/>
      <c r="N11" s="79" t="s">
        <v>22</v>
      </c>
      <c r="O11" s="537">
        <v>0</v>
      </c>
      <c r="P11" s="538"/>
      <c r="Q11" s="79" t="s">
        <v>21</v>
      </c>
      <c r="R11" s="535">
        <v>0</v>
      </c>
      <c r="S11" s="536"/>
      <c r="T11" s="486"/>
      <c r="U11" s="488"/>
      <c r="V11" s="486"/>
      <c r="W11" s="488"/>
      <c r="X11" s="525"/>
      <c r="Y11" s="526"/>
      <c r="Z11" s="99"/>
      <c r="AA11" s="102"/>
    </row>
    <row r="12" spans="2:27" ht="21.75" customHeight="1" x14ac:dyDescent="0.15">
      <c r="B12" s="290" t="s">
        <v>5</v>
      </c>
      <c r="C12" s="531"/>
      <c r="D12" s="532"/>
      <c r="E12" s="532"/>
      <c r="F12" s="532"/>
      <c r="G12" s="532"/>
      <c r="H12" s="532"/>
      <c r="I12" s="532"/>
      <c r="J12" s="532"/>
      <c r="K12" s="532"/>
      <c r="L12" s="532"/>
      <c r="M12" s="532"/>
      <c r="N12" s="532"/>
      <c r="O12" s="532"/>
      <c r="P12" s="532"/>
      <c r="Q12" s="532"/>
      <c r="R12" s="532"/>
      <c r="S12" s="532"/>
      <c r="T12" s="532"/>
      <c r="U12" s="532"/>
      <c r="V12" s="532"/>
      <c r="W12" s="532"/>
      <c r="X12" s="532"/>
      <c r="Y12" s="532"/>
      <c r="Z12" s="533"/>
      <c r="AA12" s="102"/>
    </row>
    <row r="13" spans="2:27" ht="21.75" customHeight="1" x14ac:dyDescent="0.15">
      <c r="B13" s="291"/>
      <c r="C13" s="531"/>
      <c r="D13" s="532"/>
      <c r="E13" s="532"/>
      <c r="F13" s="532"/>
      <c r="G13" s="532"/>
      <c r="H13" s="532"/>
      <c r="I13" s="532"/>
      <c r="J13" s="532"/>
      <c r="K13" s="532"/>
      <c r="L13" s="532"/>
      <c r="M13" s="532"/>
      <c r="N13" s="532"/>
      <c r="O13" s="532"/>
      <c r="P13" s="532"/>
      <c r="Q13" s="532"/>
      <c r="R13" s="532"/>
      <c r="S13" s="532"/>
      <c r="T13" s="532"/>
      <c r="U13" s="532"/>
      <c r="V13" s="532"/>
      <c r="W13" s="532"/>
      <c r="X13" s="532"/>
      <c r="Y13" s="532"/>
      <c r="Z13" s="533"/>
      <c r="AA13" s="102"/>
    </row>
    <row r="14" spans="2:27" ht="21.75" customHeight="1" x14ac:dyDescent="0.15">
      <c r="B14" s="291"/>
      <c r="C14" s="531"/>
      <c r="D14" s="532"/>
      <c r="E14" s="532"/>
      <c r="F14" s="532"/>
      <c r="G14" s="532"/>
      <c r="H14" s="532"/>
      <c r="I14" s="532"/>
      <c r="J14" s="532"/>
      <c r="K14" s="532"/>
      <c r="L14" s="532"/>
      <c r="M14" s="532"/>
      <c r="N14" s="532"/>
      <c r="O14" s="532"/>
      <c r="P14" s="532"/>
      <c r="Q14" s="532"/>
      <c r="R14" s="532"/>
      <c r="S14" s="532"/>
      <c r="T14" s="532"/>
      <c r="U14" s="532"/>
      <c r="V14" s="532"/>
      <c r="W14" s="532"/>
      <c r="X14" s="532"/>
      <c r="Y14" s="532"/>
      <c r="Z14" s="533"/>
      <c r="AA14" s="102"/>
    </row>
    <row r="15" spans="2:27" ht="21.75" customHeight="1" x14ac:dyDescent="0.15">
      <c r="B15" s="291"/>
      <c r="C15" s="531"/>
      <c r="D15" s="532"/>
      <c r="E15" s="532"/>
      <c r="F15" s="532"/>
      <c r="G15" s="532"/>
      <c r="H15" s="532"/>
      <c r="I15" s="532"/>
      <c r="J15" s="532"/>
      <c r="K15" s="532"/>
      <c r="L15" s="532"/>
      <c r="M15" s="532"/>
      <c r="N15" s="532"/>
      <c r="O15" s="532"/>
      <c r="P15" s="532"/>
      <c r="Q15" s="532"/>
      <c r="R15" s="532"/>
      <c r="S15" s="532"/>
      <c r="T15" s="532"/>
      <c r="U15" s="532"/>
      <c r="V15" s="532"/>
      <c r="W15" s="532"/>
      <c r="X15" s="532"/>
      <c r="Y15" s="532"/>
      <c r="Z15" s="533"/>
    </row>
    <row r="16" spans="2:27" ht="21.75" customHeight="1" x14ac:dyDescent="0.15">
      <c r="B16" s="291"/>
      <c r="C16" s="531"/>
      <c r="D16" s="532"/>
      <c r="E16" s="532"/>
      <c r="F16" s="532"/>
      <c r="G16" s="532"/>
      <c r="H16" s="532"/>
      <c r="I16" s="532"/>
      <c r="J16" s="532"/>
      <c r="K16" s="532"/>
      <c r="L16" s="532"/>
      <c r="M16" s="532"/>
      <c r="N16" s="532"/>
      <c r="O16" s="532"/>
      <c r="P16" s="532"/>
      <c r="Q16" s="532"/>
      <c r="R16" s="532"/>
      <c r="S16" s="532"/>
      <c r="T16" s="532"/>
      <c r="U16" s="532"/>
      <c r="V16" s="532"/>
      <c r="W16" s="532"/>
      <c r="X16" s="532"/>
      <c r="Y16" s="532"/>
      <c r="Z16" s="533"/>
    </row>
    <row r="17" spans="2:26" ht="21.75" customHeight="1" x14ac:dyDescent="0.15">
      <c r="B17" s="291"/>
      <c r="C17" s="531"/>
      <c r="D17" s="532"/>
      <c r="E17" s="532"/>
      <c r="F17" s="532"/>
      <c r="G17" s="532"/>
      <c r="H17" s="532"/>
      <c r="I17" s="532"/>
      <c r="J17" s="532"/>
      <c r="K17" s="532"/>
      <c r="L17" s="532"/>
      <c r="M17" s="532"/>
      <c r="N17" s="532"/>
      <c r="O17" s="532"/>
      <c r="P17" s="532"/>
      <c r="Q17" s="532"/>
      <c r="R17" s="532"/>
      <c r="S17" s="532"/>
      <c r="T17" s="532"/>
      <c r="U17" s="532"/>
      <c r="V17" s="532"/>
      <c r="W17" s="532"/>
      <c r="X17" s="532"/>
      <c r="Y17" s="532"/>
      <c r="Z17" s="533"/>
    </row>
    <row r="18" spans="2:26" ht="21.75" customHeight="1" x14ac:dyDescent="0.15">
      <c r="B18" s="291"/>
      <c r="C18" s="531"/>
      <c r="D18" s="532"/>
      <c r="E18" s="532"/>
      <c r="F18" s="532"/>
      <c r="G18" s="532"/>
      <c r="H18" s="532"/>
      <c r="I18" s="532"/>
      <c r="J18" s="532"/>
      <c r="K18" s="532"/>
      <c r="L18" s="532"/>
      <c r="M18" s="532"/>
      <c r="N18" s="532"/>
      <c r="O18" s="532"/>
      <c r="P18" s="532"/>
      <c r="Q18" s="532"/>
      <c r="R18" s="532"/>
      <c r="S18" s="532"/>
      <c r="T18" s="532"/>
      <c r="U18" s="532"/>
      <c r="V18" s="532"/>
      <c r="W18" s="532"/>
      <c r="X18" s="532"/>
      <c r="Y18" s="532"/>
      <c r="Z18" s="533"/>
    </row>
    <row r="19" spans="2:26" ht="21.75" customHeight="1" x14ac:dyDescent="0.15">
      <c r="B19" s="291"/>
      <c r="C19" s="531"/>
      <c r="D19" s="532"/>
      <c r="E19" s="532"/>
      <c r="F19" s="532"/>
      <c r="G19" s="532"/>
      <c r="H19" s="532"/>
      <c r="I19" s="532"/>
      <c r="J19" s="532"/>
      <c r="K19" s="532"/>
      <c r="L19" s="532"/>
      <c r="M19" s="532"/>
      <c r="N19" s="532"/>
      <c r="O19" s="532"/>
      <c r="P19" s="532"/>
      <c r="Q19" s="532"/>
      <c r="R19" s="532"/>
      <c r="S19" s="532"/>
      <c r="T19" s="532"/>
      <c r="U19" s="532"/>
      <c r="V19" s="532"/>
      <c r="W19" s="532"/>
      <c r="X19" s="532"/>
      <c r="Y19" s="532"/>
      <c r="Z19" s="533"/>
    </row>
    <row r="20" spans="2:26" ht="21.75" customHeight="1" x14ac:dyDescent="0.15">
      <c r="B20" s="291"/>
      <c r="C20" s="531"/>
      <c r="D20" s="532"/>
      <c r="E20" s="532"/>
      <c r="F20" s="532"/>
      <c r="G20" s="532"/>
      <c r="H20" s="532"/>
      <c r="I20" s="532"/>
      <c r="J20" s="532"/>
      <c r="K20" s="532"/>
      <c r="L20" s="532"/>
      <c r="M20" s="532"/>
      <c r="N20" s="532"/>
      <c r="O20" s="532"/>
      <c r="P20" s="532"/>
      <c r="Q20" s="532"/>
      <c r="R20" s="532"/>
      <c r="S20" s="532"/>
      <c r="T20" s="532"/>
      <c r="U20" s="532"/>
      <c r="V20" s="532"/>
      <c r="W20" s="532"/>
      <c r="X20" s="532"/>
      <c r="Y20" s="532"/>
      <c r="Z20" s="533"/>
    </row>
    <row r="21" spans="2:26" ht="21.75" customHeight="1" x14ac:dyDescent="0.15">
      <c r="B21" s="291"/>
      <c r="C21" s="531"/>
      <c r="D21" s="532"/>
      <c r="E21" s="532"/>
      <c r="F21" s="532"/>
      <c r="G21" s="532"/>
      <c r="H21" s="532"/>
      <c r="I21" s="532"/>
      <c r="J21" s="532"/>
      <c r="K21" s="532"/>
      <c r="L21" s="532"/>
      <c r="M21" s="532"/>
      <c r="N21" s="532"/>
      <c r="O21" s="532"/>
      <c r="P21" s="532"/>
      <c r="Q21" s="532"/>
      <c r="R21" s="532"/>
      <c r="S21" s="532"/>
      <c r="T21" s="532"/>
      <c r="U21" s="532"/>
      <c r="V21" s="532"/>
      <c r="W21" s="532"/>
      <c r="X21" s="532"/>
      <c r="Y21" s="532"/>
      <c r="Z21" s="533"/>
    </row>
    <row r="22" spans="2:26" ht="21.75" customHeight="1" x14ac:dyDescent="0.15">
      <c r="B22" s="291"/>
      <c r="C22" s="531"/>
      <c r="D22" s="532"/>
      <c r="E22" s="532"/>
      <c r="F22" s="532"/>
      <c r="G22" s="532"/>
      <c r="H22" s="532"/>
      <c r="I22" s="532"/>
      <c r="J22" s="532"/>
      <c r="K22" s="532"/>
      <c r="L22" s="532"/>
      <c r="M22" s="532"/>
      <c r="N22" s="532"/>
      <c r="O22" s="532"/>
      <c r="P22" s="532"/>
      <c r="Q22" s="532"/>
      <c r="R22" s="532"/>
      <c r="S22" s="532"/>
      <c r="T22" s="532"/>
      <c r="U22" s="532"/>
      <c r="V22" s="532"/>
      <c r="W22" s="532"/>
      <c r="X22" s="532"/>
      <c r="Y22" s="532"/>
      <c r="Z22" s="533"/>
    </row>
    <row r="23" spans="2:26" ht="21.75" customHeight="1" x14ac:dyDescent="0.15">
      <c r="B23" s="291"/>
      <c r="C23" s="531"/>
      <c r="D23" s="532"/>
      <c r="E23" s="532"/>
      <c r="F23" s="532"/>
      <c r="G23" s="532"/>
      <c r="H23" s="532"/>
      <c r="I23" s="532"/>
      <c r="J23" s="532"/>
      <c r="K23" s="532"/>
      <c r="L23" s="532"/>
      <c r="M23" s="532"/>
      <c r="N23" s="532"/>
      <c r="O23" s="532"/>
      <c r="P23" s="532"/>
      <c r="Q23" s="532"/>
      <c r="R23" s="532"/>
      <c r="S23" s="532"/>
      <c r="T23" s="532"/>
      <c r="U23" s="532"/>
      <c r="V23" s="532"/>
      <c r="W23" s="532"/>
      <c r="X23" s="532"/>
      <c r="Y23" s="532"/>
      <c r="Z23" s="533"/>
    </row>
    <row r="24" spans="2:26" ht="21.75" customHeight="1" x14ac:dyDescent="0.15">
      <c r="B24" s="291"/>
      <c r="C24" s="531"/>
      <c r="D24" s="532"/>
      <c r="E24" s="532"/>
      <c r="F24" s="532"/>
      <c r="G24" s="532"/>
      <c r="H24" s="532"/>
      <c r="I24" s="532"/>
      <c r="J24" s="532"/>
      <c r="K24" s="532"/>
      <c r="L24" s="532"/>
      <c r="M24" s="532"/>
      <c r="N24" s="532"/>
      <c r="O24" s="532"/>
      <c r="P24" s="532"/>
      <c r="Q24" s="532"/>
      <c r="R24" s="532"/>
      <c r="S24" s="532"/>
      <c r="T24" s="532"/>
      <c r="U24" s="532"/>
      <c r="V24" s="532"/>
      <c r="W24" s="532"/>
      <c r="X24" s="532"/>
      <c r="Y24" s="532"/>
      <c r="Z24" s="533"/>
    </row>
    <row r="25" spans="2:26" ht="21.75" customHeight="1" x14ac:dyDescent="0.15">
      <c r="B25" s="291"/>
      <c r="C25" s="531"/>
      <c r="D25" s="532"/>
      <c r="E25" s="532"/>
      <c r="F25" s="532"/>
      <c r="G25" s="532"/>
      <c r="H25" s="532"/>
      <c r="I25" s="532"/>
      <c r="J25" s="532"/>
      <c r="K25" s="532"/>
      <c r="L25" s="532"/>
      <c r="M25" s="532"/>
      <c r="N25" s="532"/>
      <c r="O25" s="532"/>
      <c r="P25" s="532"/>
      <c r="Q25" s="532"/>
      <c r="R25" s="532"/>
      <c r="S25" s="532"/>
      <c r="T25" s="532"/>
      <c r="U25" s="532"/>
      <c r="V25" s="532"/>
      <c r="W25" s="532"/>
      <c r="X25" s="532"/>
      <c r="Y25" s="532"/>
      <c r="Z25" s="533"/>
    </row>
    <row r="26" spans="2:26" ht="21.75" customHeight="1" x14ac:dyDescent="0.15">
      <c r="B26" s="291"/>
      <c r="C26" s="531"/>
      <c r="D26" s="532"/>
      <c r="E26" s="532"/>
      <c r="F26" s="532"/>
      <c r="G26" s="532"/>
      <c r="H26" s="532"/>
      <c r="I26" s="532"/>
      <c r="J26" s="532"/>
      <c r="K26" s="532"/>
      <c r="L26" s="532"/>
      <c r="M26" s="532"/>
      <c r="N26" s="532"/>
      <c r="O26" s="532"/>
      <c r="P26" s="532"/>
      <c r="Q26" s="532"/>
      <c r="R26" s="532"/>
      <c r="S26" s="532"/>
      <c r="T26" s="532"/>
      <c r="U26" s="532"/>
      <c r="V26" s="532"/>
      <c r="W26" s="532"/>
      <c r="X26" s="532"/>
      <c r="Y26" s="532"/>
      <c r="Z26" s="533"/>
    </row>
    <row r="27" spans="2:26" ht="21.75" customHeight="1" x14ac:dyDescent="0.15">
      <c r="B27" s="291"/>
      <c r="C27" s="531"/>
      <c r="D27" s="532"/>
      <c r="E27" s="532"/>
      <c r="F27" s="532"/>
      <c r="G27" s="532"/>
      <c r="H27" s="532"/>
      <c r="I27" s="532"/>
      <c r="J27" s="532"/>
      <c r="K27" s="532"/>
      <c r="L27" s="532"/>
      <c r="M27" s="532"/>
      <c r="N27" s="532"/>
      <c r="O27" s="532"/>
      <c r="P27" s="532"/>
      <c r="Q27" s="532"/>
      <c r="R27" s="532"/>
      <c r="S27" s="532"/>
      <c r="T27" s="532"/>
      <c r="U27" s="532"/>
      <c r="V27" s="532"/>
      <c r="W27" s="532"/>
      <c r="X27" s="532"/>
      <c r="Y27" s="532"/>
      <c r="Z27" s="533"/>
    </row>
    <row r="28" spans="2:26" ht="21.75" customHeight="1" x14ac:dyDescent="0.15">
      <c r="B28" s="291"/>
      <c r="C28" s="531"/>
      <c r="D28" s="532"/>
      <c r="E28" s="532"/>
      <c r="F28" s="532"/>
      <c r="G28" s="532"/>
      <c r="H28" s="532"/>
      <c r="I28" s="532"/>
      <c r="J28" s="532"/>
      <c r="K28" s="532"/>
      <c r="L28" s="532"/>
      <c r="M28" s="532"/>
      <c r="N28" s="532"/>
      <c r="O28" s="532"/>
      <c r="P28" s="532"/>
      <c r="Q28" s="532"/>
      <c r="R28" s="532"/>
      <c r="S28" s="532"/>
      <c r="T28" s="532"/>
      <c r="U28" s="532"/>
      <c r="V28" s="532"/>
      <c r="W28" s="532"/>
      <c r="X28" s="532"/>
      <c r="Y28" s="532"/>
      <c r="Z28" s="533"/>
    </row>
    <row r="29" spans="2:26" ht="47.25" customHeight="1" x14ac:dyDescent="0.15">
      <c r="B29" s="354"/>
      <c r="C29" s="56"/>
      <c r="D29" s="56"/>
      <c r="E29" s="103"/>
      <c r="F29" s="104"/>
      <c r="G29" s="56"/>
      <c r="H29" s="56"/>
      <c r="I29" s="56"/>
      <c r="J29" s="534" t="s">
        <v>429</v>
      </c>
      <c r="K29" s="534"/>
      <c r="L29" s="534"/>
      <c r="M29" s="534"/>
      <c r="N29" s="534"/>
      <c r="O29" s="534"/>
      <c r="P29" s="534"/>
      <c r="Q29" s="534" t="s">
        <v>430</v>
      </c>
      <c r="R29" s="534"/>
      <c r="S29" s="534"/>
      <c r="T29" s="534"/>
      <c r="U29" s="534"/>
      <c r="V29" s="534"/>
      <c r="W29" s="534"/>
      <c r="X29" s="534"/>
      <c r="Y29" s="534"/>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C12:Z2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8"/>
  <dataValidations count="2">
    <dataValidation allowBlank="1" showInputMessage="1" showErrorMessage="1" prompt="経度を小数点以下５桁まで入力する。" sqref="X4:Z4 X6:Z6" xr:uid="{79886871-7E8C-4E76-9670-01DF1ED1FD3E}"/>
    <dataValidation allowBlank="1" showInputMessage="1" showErrorMessage="1" prompt="緯度を小数点以下５桁まで入力する。" sqref="X3:Z3 X5:Z5" xr:uid="{B188CB46-AA4A-4CF0-A186-299AD95D80E8}"/>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7D91A-81B8-4ABE-A2D2-9B0F4E82A358}">
  <sheetPr codeName="Sheet20"/>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5" t="s">
        <v>413</v>
      </c>
      <c r="O2" s="295"/>
      <c r="P2" s="499">
        <v>45846</v>
      </c>
      <c r="Q2" s="500"/>
      <c r="R2" s="501"/>
      <c r="S2" s="295" t="s">
        <v>414</v>
      </c>
      <c r="T2" s="295"/>
      <c r="U2" s="295"/>
      <c r="V2" s="502" t="s">
        <v>587</v>
      </c>
      <c r="W2" s="503"/>
      <c r="X2" s="503"/>
      <c r="Y2" s="503"/>
      <c r="Z2" s="503"/>
    </row>
    <row r="3" spans="2:27" ht="20.100000000000001" customHeight="1" x14ac:dyDescent="0.15">
      <c r="B3" s="82" t="s">
        <v>17</v>
      </c>
      <c r="C3" s="307" t="s">
        <v>588</v>
      </c>
      <c r="D3" s="308"/>
      <c r="E3" s="308"/>
      <c r="F3" s="309"/>
      <c r="G3" s="292" t="s">
        <v>415</v>
      </c>
      <c r="H3" s="307" t="s">
        <v>592</v>
      </c>
      <c r="I3" s="308"/>
      <c r="J3" s="309"/>
      <c r="K3" s="292" t="s">
        <v>416</v>
      </c>
      <c r="L3" s="504" t="s">
        <v>595</v>
      </c>
      <c r="M3" s="505"/>
      <c r="N3" s="505"/>
      <c r="O3" s="505"/>
      <c r="P3" s="505"/>
      <c r="Q3" s="266" t="s">
        <v>417</v>
      </c>
      <c r="R3" s="268"/>
      <c r="S3" s="307" t="s">
        <v>598</v>
      </c>
      <c r="T3" s="308"/>
      <c r="U3" s="309"/>
      <c r="V3" s="507" t="s">
        <v>418</v>
      </c>
      <c r="W3" s="96" t="s">
        <v>419</v>
      </c>
      <c r="X3" s="509">
        <v>34.33428</v>
      </c>
      <c r="Y3" s="510"/>
      <c r="Z3" s="511"/>
    </row>
    <row r="4" spans="2:27" ht="20.100000000000001" customHeight="1" x14ac:dyDescent="0.15">
      <c r="B4" s="84" t="s">
        <v>7</v>
      </c>
      <c r="C4" s="512" t="s">
        <v>590</v>
      </c>
      <c r="D4" s="311"/>
      <c r="E4" s="311"/>
      <c r="F4" s="312"/>
      <c r="G4" s="285"/>
      <c r="H4" s="310"/>
      <c r="I4" s="311"/>
      <c r="J4" s="312"/>
      <c r="K4" s="285"/>
      <c r="L4" s="506"/>
      <c r="M4" s="506"/>
      <c r="N4" s="506"/>
      <c r="O4" s="506"/>
      <c r="P4" s="506"/>
      <c r="Q4" s="269"/>
      <c r="R4" s="271"/>
      <c r="S4" s="512" t="s">
        <v>599</v>
      </c>
      <c r="T4" s="311"/>
      <c r="U4" s="312"/>
      <c r="V4" s="508"/>
      <c r="W4" s="97" t="s">
        <v>420</v>
      </c>
      <c r="X4" s="509">
        <v>131.99869000000001</v>
      </c>
      <c r="Y4" s="510"/>
      <c r="Z4" s="511"/>
    </row>
    <row r="5" spans="2:27" ht="20.100000000000001" customHeight="1" x14ac:dyDescent="0.15">
      <c r="B5" s="515" t="s">
        <v>8</v>
      </c>
      <c r="C5" s="79" t="s">
        <v>9</v>
      </c>
      <c r="D5" s="286" t="s">
        <v>602</v>
      </c>
      <c r="E5" s="281"/>
      <c r="F5" s="281"/>
      <c r="G5" s="253" t="s">
        <v>421</v>
      </c>
      <c r="H5" s="254"/>
      <c r="I5" s="286" t="s">
        <v>603</v>
      </c>
      <c r="J5" s="281"/>
      <c r="K5" s="287"/>
      <c r="L5" s="295" t="s">
        <v>26</v>
      </c>
      <c r="M5" s="295"/>
      <c r="N5" s="75" t="s">
        <v>25</v>
      </c>
      <c r="O5" s="195">
        <v>278</v>
      </c>
      <c r="P5" s="76" t="s">
        <v>24</v>
      </c>
      <c r="Q5" s="485" t="s">
        <v>437</v>
      </c>
      <c r="R5" s="513" t="s">
        <v>469</v>
      </c>
      <c r="S5" s="292" t="s">
        <v>13</v>
      </c>
      <c r="T5" s="292"/>
      <c r="U5" s="196" t="s">
        <v>605</v>
      </c>
      <c r="V5" s="266" t="s">
        <v>422</v>
      </c>
      <c r="W5" s="96" t="s">
        <v>419</v>
      </c>
      <c r="X5" s="509">
        <v>34.33954</v>
      </c>
      <c r="Y5" s="510"/>
      <c r="Z5" s="511"/>
    </row>
    <row r="6" spans="2:27" ht="20.100000000000001" customHeight="1" x14ac:dyDescent="0.15">
      <c r="B6" s="516"/>
      <c r="C6" s="79" t="s">
        <v>10</v>
      </c>
      <c r="D6" s="286" t="s">
        <v>602</v>
      </c>
      <c r="E6" s="281"/>
      <c r="F6" s="281"/>
      <c r="G6" s="295" t="s">
        <v>423</v>
      </c>
      <c r="H6" s="295"/>
      <c r="I6" s="286">
        <v>1991</v>
      </c>
      <c r="J6" s="281"/>
      <c r="K6" s="287"/>
      <c r="L6" s="295" t="s">
        <v>375</v>
      </c>
      <c r="M6" s="295"/>
      <c r="N6" s="75" t="s">
        <v>25</v>
      </c>
      <c r="O6" s="195">
        <v>10.4</v>
      </c>
      <c r="P6" s="76" t="s">
        <v>24</v>
      </c>
      <c r="Q6" s="271"/>
      <c r="R6" s="514"/>
      <c r="S6" s="295" t="s">
        <v>12</v>
      </c>
      <c r="T6" s="295"/>
      <c r="U6" s="197" t="s">
        <v>604</v>
      </c>
      <c r="V6" s="269"/>
      <c r="W6" s="96" t="s">
        <v>420</v>
      </c>
      <c r="X6" s="509">
        <v>131.99799999999999</v>
      </c>
      <c r="Y6" s="510"/>
      <c r="Z6" s="511"/>
    </row>
    <row r="7" spans="2:27" ht="7.5" customHeight="1" x14ac:dyDescent="0.15">
      <c r="B7" s="498" t="s">
        <v>424</v>
      </c>
      <c r="C7" s="498"/>
      <c r="D7" s="539" t="s">
        <v>260</v>
      </c>
      <c r="E7" s="54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98"/>
      <c r="C8" s="498"/>
      <c r="D8" s="540"/>
      <c r="E8" s="540"/>
      <c r="F8" s="99"/>
      <c r="G8" s="483" t="s">
        <v>425</v>
      </c>
      <c r="H8" s="485"/>
      <c r="I8" s="543" t="s">
        <v>426</v>
      </c>
      <c r="J8" s="100" t="s">
        <v>14</v>
      </c>
      <c r="K8" s="101" t="s">
        <v>23</v>
      </c>
      <c r="L8" s="527">
        <v>41</v>
      </c>
      <c r="M8" s="528"/>
      <c r="N8" s="79" t="s">
        <v>22</v>
      </c>
      <c r="O8" s="529">
        <v>9</v>
      </c>
      <c r="P8" s="530"/>
      <c r="Q8" s="79" t="s">
        <v>21</v>
      </c>
      <c r="R8" s="527">
        <v>0</v>
      </c>
      <c r="S8" s="528"/>
      <c r="T8" s="483" t="s">
        <v>427</v>
      </c>
      <c r="U8" s="485"/>
      <c r="V8" s="483" t="s">
        <v>428</v>
      </c>
      <c r="W8" s="485"/>
      <c r="X8" s="517">
        <v>0</v>
      </c>
      <c r="Y8" s="518"/>
      <c r="Z8" s="99"/>
      <c r="AA8" s="102"/>
    </row>
    <row r="9" spans="2:27" ht="10.9" customHeight="1" x14ac:dyDescent="0.15">
      <c r="B9" s="498"/>
      <c r="C9" s="498"/>
      <c r="D9" s="540"/>
      <c r="E9" s="540"/>
      <c r="F9" s="99"/>
      <c r="G9" s="541"/>
      <c r="H9" s="542"/>
      <c r="I9" s="544"/>
      <c r="J9" s="521" t="s">
        <v>15</v>
      </c>
      <c r="K9" s="523" t="s">
        <v>23</v>
      </c>
      <c r="L9" s="517">
        <v>3</v>
      </c>
      <c r="M9" s="518"/>
      <c r="N9" s="521" t="s">
        <v>22</v>
      </c>
      <c r="O9" s="517">
        <v>0</v>
      </c>
      <c r="P9" s="518"/>
      <c r="Q9" s="521" t="s">
        <v>21</v>
      </c>
      <c r="R9" s="517">
        <v>0</v>
      </c>
      <c r="S9" s="518"/>
      <c r="T9" s="541"/>
      <c r="U9" s="542"/>
      <c r="V9" s="486"/>
      <c r="W9" s="488"/>
      <c r="X9" s="519"/>
      <c r="Y9" s="520"/>
      <c r="Z9" s="99"/>
      <c r="AA9" s="102"/>
    </row>
    <row r="10" spans="2:27" ht="10.9" customHeight="1" x14ac:dyDescent="0.15">
      <c r="B10" s="498"/>
      <c r="C10" s="498"/>
      <c r="D10" s="540"/>
      <c r="E10" s="540"/>
      <c r="F10" s="99"/>
      <c r="G10" s="541"/>
      <c r="H10" s="542"/>
      <c r="I10" s="544"/>
      <c r="J10" s="522"/>
      <c r="K10" s="524"/>
      <c r="L10" s="525"/>
      <c r="M10" s="526"/>
      <c r="N10" s="522"/>
      <c r="O10" s="525"/>
      <c r="P10" s="526"/>
      <c r="Q10" s="522"/>
      <c r="R10" s="525"/>
      <c r="S10" s="526"/>
      <c r="T10" s="541"/>
      <c r="U10" s="542"/>
      <c r="V10" s="483" t="s">
        <v>411</v>
      </c>
      <c r="W10" s="485"/>
      <c r="X10" s="517">
        <v>0</v>
      </c>
      <c r="Y10" s="518"/>
      <c r="Z10" s="99"/>
      <c r="AA10" s="102"/>
    </row>
    <row r="11" spans="2:27" ht="21.75" customHeight="1" x14ac:dyDescent="0.15">
      <c r="B11" s="498"/>
      <c r="C11" s="498"/>
      <c r="D11" s="540"/>
      <c r="E11" s="540"/>
      <c r="F11" s="99"/>
      <c r="G11" s="486"/>
      <c r="H11" s="488"/>
      <c r="I11" s="545"/>
      <c r="J11" s="79" t="s">
        <v>16</v>
      </c>
      <c r="K11" s="101" t="s">
        <v>23</v>
      </c>
      <c r="L11" s="535">
        <v>0</v>
      </c>
      <c r="M11" s="536"/>
      <c r="N11" s="79" t="s">
        <v>22</v>
      </c>
      <c r="O11" s="537">
        <v>0</v>
      </c>
      <c r="P11" s="538"/>
      <c r="Q11" s="79" t="s">
        <v>21</v>
      </c>
      <c r="R11" s="535">
        <v>0</v>
      </c>
      <c r="S11" s="536"/>
      <c r="T11" s="486"/>
      <c r="U11" s="488"/>
      <c r="V11" s="486"/>
      <c r="W11" s="488"/>
      <c r="X11" s="525"/>
      <c r="Y11" s="526"/>
      <c r="Z11" s="99"/>
      <c r="AA11" s="102"/>
    </row>
    <row r="12" spans="2:27" ht="21.75" customHeight="1" x14ac:dyDescent="0.15">
      <c r="B12" s="290" t="s">
        <v>5</v>
      </c>
      <c r="C12" s="531"/>
      <c r="D12" s="532"/>
      <c r="E12" s="532"/>
      <c r="F12" s="532"/>
      <c r="G12" s="532"/>
      <c r="H12" s="532"/>
      <c r="I12" s="532"/>
      <c r="J12" s="532"/>
      <c r="K12" s="532"/>
      <c r="L12" s="532"/>
      <c r="M12" s="532"/>
      <c r="N12" s="532"/>
      <c r="O12" s="532"/>
      <c r="P12" s="532"/>
      <c r="Q12" s="532"/>
      <c r="R12" s="532"/>
      <c r="S12" s="532"/>
      <c r="T12" s="532"/>
      <c r="U12" s="532"/>
      <c r="V12" s="532"/>
      <c r="W12" s="532"/>
      <c r="X12" s="532"/>
      <c r="Y12" s="532"/>
      <c r="Z12" s="533"/>
      <c r="AA12" s="102"/>
    </row>
    <row r="13" spans="2:27" ht="21.75" customHeight="1" x14ac:dyDescent="0.15">
      <c r="B13" s="291"/>
      <c r="C13" s="531"/>
      <c r="D13" s="532"/>
      <c r="E13" s="532"/>
      <c r="F13" s="532"/>
      <c r="G13" s="532"/>
      <c r="H13" s="532"/>
      <c r="I13" s="532"/>
      <c r="J13" s="532"/>
      <c r="K13" s="532"/>
      <c r="L13" s="532"/>
      <c r="M13" s="532"/>
      <c r="N13" s="532"/>
      <c r="O13" s="532"/>
      <c r="P13" s="532"/>
      <c r="Q13" s="532"/>
      <c r="R13" s="532"/>
      <c r="S13" s="532"/>
      <c r="T13" s="532"/>
      <c r="U13" s="532"/>
      <c r="V13" s="532"/>
      <c r="W13" s="532"/>
      <c r="X13" s="532"/>
      <c r="Y13" s="532"/>
      <c r="Z13" s="533"/>
      <c r="AA13" s="102"/>
    </row>
    <row r="14" spans="2:27" ht="21.75" customHeight="1" x14ac:dyDescent="0.15">
      <c r="B14" s="291"/>
      <c r="C14" s="531"/>
      <c r="D14" s="532"/>
      <c r="E14" s="532"/>
      <c r="F14" s="532"/>
      <c r="G14" s="532"/>
      <c r="H14" s="532"/>
      <c r="I14" s="532"/>
      <c r="J14" s="532"/>
      <c r="K14" s="532"/>
      <c r="L14" s="532"/>
      <c r="M14" s="532"/>
      <c r="N14" s="532"/>
      <c r="O14" s="532"/>
      <c r="P14" s="532"/>
      <c r="Q14" s="532"/>
      <c r="R14" s="532"/>
      <c r="S14" s="532"/>
      <c r="T14" s="532"/>
      <c r="U14" s="532"/>
      <c r="V14" s="532"/>
      <c r="W14" s="532"/>
      <c r="X14" s="532"/>
      <c r="Y14" s="532"/>
      <c r="Z14" s="533"/>
      <c r="AA14" s="102"/>
    </row>
    <row r="15" spans="2:27" ht="21.75" customHeight="1" x14ac:dyDescent="0.15">
      <c r="B15" s="291"/>
      <c r="C15" s="531"/>
      <c r="D15" s="532"/>
      <c r="E15" s="532"/>
      <c r="F15" s="532"/>
      <c r="G15" s="532"/>
      <c r="H15" s="532"/>
      <c r="I15" s="532"/>
      <c r="J15" s="532"/>
      <c r="K15" s="532"/>
      <c r="L15" s="532"/>
      <c r="M15" s="532"/>
      <c r="N15" s="532"/>
      <c r="O15" s="532"/>
      <c r="P15" s="532"/>
      <c r="Q15" s="532"/>
      <c r="R15" s="532"/>
      <c r="S15" s="532"/>
      <c r="T15" s="532"/>
      <c r="U15" s="532"/>
      <c r="V15" s="532"/>
      <c r="W15" s="532"/>
      <c r="X15" s="532"/>
      <c r="Y15" s="532"/>
      <c r="Z15" s="533"/>
    </row>
    <row r="16" spans="2:27" ht="21.75" customHeight="1" x14ac:dyDescent="0.15">
      <c r="B16" s="291"/>
      <c r="C16" s="531"/>
      <c r="D16" s="532"/>
      <c r="E16" s="532"/>
      <c r="F16" s="532"/>
      <c r="G16" s="532"/>
      <c r="H16" s="532"/>
      <c r="I16" s="532"/>
      <c r="J16" s="532"/>
      <c r="K16" s="532"/>
      <c r="L16" s="532"/>
      <c r="M16" s="532"/>
      <c r="N16" s="532"/>
      <c r="O16" s="532"/>
      <c r="P16" s="532"/>
      <c r="Q16" s="532"/>
      <c r="R16" s="532"/>
      <c r="S16" s="532"/>
      <c r="T16" s="532"/>
      <c r="U16" s="532"/>
      <c r="V16" s="532"/>
      <c r="W16" s="532"/>
      <c r="X16" s="532"/>
      <c r="Y16" s="532"/>
      <c r="Z16" s="533"/>
    </row>
    <row r="17" spans="2:26" ht="21.75" customHeight="1" x14ac:dyDescent="0.15">
      <c r="B17" s="291"/>
      <c r="C17" s="531"/>
      <c r="D17" s="532"/>
      <c r="E17" s="532"/>
      <c r="F17" s="532"/>
      <c r="G17" s="532"/>
      <c r="H17" s="532"/>
      <c r="I17" s="532"/>
      <c r="J17" s="532"/>
      <c r="K17" s="532"/>
      <c r="L17" s="532"/>
      <c r="M17" s="532"/>
      <c r="N17" s="532"/>
      <c r="O17" s="532"/>
      <c r="P17" s="532"/>
      <c r="Q17" s="532"/>
      <c r="R17" s="532"/>
      <c r="S17" s="532"/>
      <c r="T17" s="532"/>
      <c r="U17" s="532"/>
      <c r="V17" s="532"/>
      <c r="W17" s="532"/>
      <c r="X17" s="532"/>
      <c r="Y17" s="532"/>
      <c r="Z17" s="533"/>
    </row>
    <row r="18" spans="2:26" ht="21.75" customHeight="1" x14ac:dyDescent="0.15">
      <c r="B18" s="291"/>
      <c r="C18" s="531"/>
      <c r="D18" s="532"/>
      <c r="E18" s="532"/>
      <c r="F18" s="532"/>
      <c r="G18" s="532"/>
      <c r="H18" s="532"/>
      <c r="I18" s="532"/>
      <c r="J18" s="532"/>
      <c r="K18" s="532"/>
      <c r="L18" s="532"/>
      <c r="M18" s="532"/>
      <c r="N18" s="532"/>
      <c r="O18" s="532"/>
      <c r="P18" s="532"/>
      <c r="Q18" s="532"/>
      <c r="R18" s="532"/>
      <c r="S18" s="532"/>
      <c r="T18" s="532"/>
      <c r="U18" s="532"/>
      <c r="V18" s="532"/>
      <c r="W18" s="532"/>
      <c r="X18" s="532"/>
      <c r="Y18" s="532"/>
      <c r="Z18" s="533"/>
    </row>
    <row r="19" spans="2:26" ht="21.75" customHeight="1" x14ac:dyDescent="0.15">
      <c r="B19" s="291"/>
      <c r="C19" s="531"/>
      <c r="D19" s="532"/>
      <c r="E19" s="532"/>
      <c r="F19" s="532"/>
      <c r="G19" s="532"/>
      <c r="H19" s="532"/>
      <c r="I19" s="532"/>
      <c r="J19" s="532"/>
      <c r="K19" s="532"/>
      <c r="L19" s="532"/>
      <c r="M19" s="532"/>
      <c r="N19" s="532"/>
      <c r="O19" s="532"/>
      <c r="P19" s="532"/>
      <c r="Q19" s="532"/>
      <c r="R19" s="532"/>
      <c r="S19" s="532"/>
      <c r="T19" s="532"/>
      <c r="U19" s="532"/>
      <c r="V19" s="532"/>
      <c r="W19" s="532"/>
      <c r="X19" s="532"/>
      <c r="Y19" s="532"/>
      <c r="Z19" s="533"/>
    </row>
    <row r="20" spans="2:26" ht="21.75" customHeight="1" x14ac:dyDescent="0.15">
      <c r="B20" s="291"/>
      <c r="C20" s="531"/>
      <c r="D20" s="532"/>
      <c r="E20" s="532"/>
      <c r="F20" s="532"/>
      <c r="G20" s="532"/>
      <c r="H20" s="532"/>
      <c r="I20" s="532"/>
      <c r="J20" s="532"/>
      <c r="K20" s="532"/>
      <c r="L20" s="532"/>
      <c r="M20" s="532"/>
      <c r="N20" s="532"/>
      <c r="O20" s="532"/>
      <c r="P20" s="532"/>
      <c r="Q20" s="532"/>
      <c r="R20" s="532"/>
      <c r="S20" s="532"/>
      <c r="T20" s="532"/>
      <c r="U20" s="532"/>
      <c r="V20" s="532"/>
      <c r="W20" s="532"/>
      <c r="X20" s="532"/>
      <c r="Y20" s="532"/>
      <c r="Z20" s="533"/>
    </row>
    <row r="21" spans="2:26" ht="21.75" customHeight="1" x14ac:dyDescent="0.15">
      <c r="B21" s="291"/>
      <c r="C21" s="531"/>
      <c r="D21" s="532"/>
      <c r="E21" s="532"/>
      <c r="F21" s="532"/>
      <c r="G21" s="532"/>
      <c r="H21" s="532"/>
      <c r="I21" s="532"/>
      <c r="J21" s="532"/>
      <c r="K21" s="532"/>
      <c r="L21" s="532"/>
      <c r="M21" s="532"/>
      <c r="N21" s="532"/>
      <c r="O21" s="532"/>
      <c r="P21" s="532"/>
      <c r="Q21" s="532"/>
      <c r="R21" s="532"/>
      <c r="S21" s="532"/>
      <c r="T21" s="532"/>
      <c r="U21" s="532"/>
      <c r="V21" s="532"/>
      <c r="W21" s="532"/>
      <c r="X21" s="532"/>
      <c r="Y21" s="532"/>
      <c r="Z21" s="533"/>
    </row>
    <row r="22" spans="2:26" ht="21.75" customHeight="1" x14ac:dyDescent="0.15">
      <c r="B22" s="291"/>
      <c r="C22" s="531"/>
      <c r="D22" s="532"/>
      <c r="E22" s="532"/>
      <c r="F22" s="532"/>
      <c r="G22" s="532"/>
      <c r="H22" s="532"/>
      <c r="I22" s="532"/>
      <c r="J22" s="532"/>
      <c r="K22" s="532"/>
      <c r="L22" s="532"/>
      <c r="M22" s="532"/>
      <c r="N22" s="532"/>
      <c r="O22" s="532"/>
      <c r="P22" s="532"/>
      <c r="Q22" s="532"/>
      <c r="R22" s="532"/>
      <c r="S22" s="532"/>
      <c r="T22" s="532"/>
      <c r="U22" s="532"/>
      <c r="V22" s="532"/>
      <c r="W22" s="532"/>
      <c r="X22" s="532"/>
      <c r="Y22" s="532"/>
      <c r="Z22" s="533"/>
    </row>
    <row r="23" spans="2:26" ht="21.75" customHeight="1" x14ac:dyDescent="0.15">
      <c r="B23" s="291"/>
      <c r="C23" s="531"/>
      <c r="D23" s="532"/>
      <c r="E23" s="532"/>
      <c r="F23" s="532"/>
      <c r="G23" s="532"/>
      <c r="H23" s="532"/>
      <c r="I23" s="532"/>
      <c r="J23" s="532"/>
      <c r="K23" s="532"/>
      <c r="L23" s="532"/>
      <c r="M23" s="532"/>
      <c r="N23" s="532"/>
      <c r="O23" s="532"/>
      <c r="P23" s="532"/>
      <c r="Q23" s="532"/>
      <c r="R23" s="532"/>
      <c r="S23" s="532"/>
      <c r="T23" s="532"/>
      <c r="U23" s="532"/>
      <c r="V23" s="532"/>
      <c r="W23" s="532"/>
      <c r="X23" s="532"/>
      <c r="Y23" s="532"/>
      <c r="Z23" s="533"/>
    </row>
    <row r="24" spans="2:26" ht="21.75" customHeight="1" x14ac:dyDescent="0.15">
      <c r="B24" s="291"/>
      <c r="C24" s="531"/>
      <c r="D24" s="532"/>
      <c r="E24" s="532"/>
      <c r="F24" s="532"/>
      <c r="G24" s="532"/>
      <c r="H24" s="532"/>
      <c r="I24" s="532"/>
      <c r="J24" s="532"/>
      <c r="K24" s="532"/>
      <c r="L24" s="532"/>
      <c r="M24" s="532"/>
      <c r="N24" s="532"/>
      <c r="O24" s="532"/>
      <c r="P24" s="532"/>
      <c r="Q24" s="532"/>
      <c r="R24" s="532"/>
      <c r="S24" s="532"/>
      <c r="T24" s="532"/>
      <c r="U24" s="532"/>
      <c r="V24" s="532"/>
      <c r="W24" s="532"/>
      <c r="X24" s="532"/>
      <c r="Y24" s="532"/>
      <c r="Z24" s="533"/>
    </row>
    <row r="25" spans="2:26" ht="21.75" customHeight="1" x14ac:dyDescent="0.15">
      <c r="B25" s="291"/>
      <c r="C25" s="531"/>
      <c r="D25" s="532"/>
      <c r="E25" s="532"/>
      <c r="F25" s="532"/>
      <c r="G25" s="532"/>
      <c r="H25" s="532"/>
      <c r="I25" s="532"/>
      <c r="J25" s="532"/>
      <c r="K25" s="532"/>
      <c r="L25" s="532"/>
      <c r="M25" s="532"/>
      <c r="N25" s="532"/>
      <c r="O25" s="532"/>
      <c r="P25" s="532"/>
      <c r="Q25" s="532"/>
      <c r="R25" s="532"/>
      <c r="S25" s="532"/>
      <c r="T25" s="532"/>
      <c r="U25" s="532"/>
      <c r="V25" s="532"/>
      <c r="W25" s="532"/>
      <c r="X25" s="532"/>
      <c r="Y25" s="532"/>
      <c r="Z25" s="533"/>
    </row>
    <row r="26" spans="2:26" ht="21.75" customHeight="1" x14ac:dyDescent="0.15">
      <c r="B26" s="291"/>
      <c r="C26" s="531"/>
      <c r="D26" s="532"/>
      <c r="E26" s="532"/>
      <c r="F26" s="532"/>
      <c r="G26" s="532"/>
      <c r="H26" s="532"/>
      <c r="I26" s="532"/>
      <c r="J26" s="532"/>
      <c r="K26" s="532"/>
      <c r="L26" s="532"/>
      <c r="M26" s="532"/>
      <c r="N26" s="532"/>
      <c r="O26" s="532"/>
      <c r="P26" s="532"/>
      <c r="Q26" s="532"/>
      <c r="R26" s="532"/>
      <c r="S26" s="532"/>
      <c r="T26" s="532"/>
      <c r="U26" s="532"/>
      <c r="V26" s="532"/>
      <c r="W26" s="532"/>
      <c r="X26" s="532"/>
      <c r="Y26" s="532"/>
      <c r="Z26" s="533"/>
    </row>
    <row r="27" spans="2:26" ht="21.75" customHeight="1" x14ac:dyDescent="0.15">
      <c r="B27" s="291"/>
      <c r="C27" s="531"/>
      <c r="D27" s="532"/>
      <c r="E27" s="532"/>
      <c r="F27" s="532"/>
      <c r="G27" s="532"/>
      <c r="H27" s="532"/>
      <c r="I27" s="532"/>
      <c r="J27" s="532"/>
      <c r="K27" s="532"/>
      <c r="L27" s="532"/>
      <c r="M27" s="532"/>
      <c r="N27" s="532"/>
      <c r="O27" s="532"/>
      <c r="P27" s="532"/>
      <c r="Q27" s="532"/>
      <c r="R27" s="532"/>
      <c r="S27" s="532"/>
      <c r="T27" s="532"/>
      <c r="U27" s="532"/>
      <c r="V27" s="532"/>
      <c r="W27" s="532"/>
      <c r="X27" s="532"/>
      <c r="Y27" s="532"/>
      <c r="Z27" s="533"/>
    </row>
    <row r="28" spans="2:26" ht="21.75" customHeight="1" x14ac:dyDescent="0.15">
      <c r="B28" s="291"/>
      <c r="C28" s="531"/>
      <c r="D28" s="532"/>
      <c r="E28" s="532"/>
      <c r="F28" s="532"/>
      <c r="G28" s="532"/>
      <c r="H28" s="532"/>
      <c r="I28" s="532"/>
      <c r="J28" s="532"/>
      <c r="K28" s="532"/>
      <c r="L28" s="532"/>
      <c r="M28" s="532"/>
      <c r="N28" s="532"/>
      <c r="O28" s="532"/>
      <c r="P28" s="532"/>
      <c r="Q28" s="532"/>
      <c r="R28" s="532"/>
      <c r="S28" s="532"/>
      <c r="T28" s="532"/>
      <c r="U28" s="532"/>
      <c r="V28" s="532"/>
      <c r="W28" s="532"/>
      <c r="X28" s="532"/>
      <c r="Y28" s="532"/>
      <c r="Z28" s="533"/>
    </row>
    <row r="29" spans="2:26" ht="47.25" customHeight="1" x14ac:dyDescent="0.15">
      <c r="B29" s="354"/>
      <c r="C29" s="56"/>
      <c r="D29" s="56"/>
      <c r="E29" s="103"/>
      <c r="F29" s="104"/>
      <c r="G29" s="56"/>
      <c r="H29" s="56"/>
      <c r="I29" s="56"/>
      <c r="J29" s="534" t="s">
        <v>429</v>
      </c>
      <c r="K29" s="534"/>
      <c r="L29" s="534"/>
      <c r="M29" s="534"/>
      <c r="N29" s="534"/>
      <c r="O29" s="534"/>
      <c r="P29" s="534"/>
      <c r="Q29" s="534" t="s">
        <v>430</v>
      </c>
      <c r="R29" s="534"/>
      <c r="S29" s="534"/>
      <c r="T29" s="534"/>
      <c r="U29" s="534"/>
      <c r="V29" s="534"/>
      <c r="W29" s="534"/>
      <c r="X29" s="534"/>
      <c r="Y29" s="534"/>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8"/>
  <dataValidations count="2">
    <dataValidation allowBlank="1" showInputMessage="1" showErrorMessage="1" prompt="緯度を小数点以下５桁まで入力する。" sqref="X3:Z3 X5:Z5" xr:uid="{FC81DE28-0518-4A41-B353-A7DA58F57EDA}"/>
    <dataValidation allowBlank="1" showInputMessage="1" showErrorMessage="1" prompt="経度を小数点以下５桁まで入力する。" sqref="X4:Z4 X6:Z6" xr:uid="{C5C7CD73-854D-4E4A-8F32-9C9622236D31}"/>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F8D9B29-D52F-493D-9393-13BB3DB5739E}">
          <x14:formula1>
            <xm:f>'(参考)リスト'!$G$16:$G$19</xm:f>
          </x14:formula1>
          <xm:sqref>D7:E11</xm:sqref>
        </x14:dataValidation>
        <x14:dataValidation type="list" allowBlank="1" showInputMessage="1" showErrorMessage="1" xr:uid="{3C69DC30-4045-443E-A9B5-55E101EC2A13}">
          <x14:formula1>
            <xm:f>'(参考)リスト'!$E$6:$E$10</xm:f>
          </x14:formula1>
          <xm:sqref>U6</xm:sqref>
        </x14:dataValidation>
        <x14:dataValidation type="list" allowBlank="1" showInputMessage="1" showErrorMessage="1" xr:uid="{072E8C20-4B47-4CE6-B72A-554404AA7FC0}">
          <x14:formula1>
            <xm:f>'(参考)リスト'!$F$6:$F$7</xm:f>
          </x14:formula1>
          <xm:sqref>U5</xm:sqref>
        </x14:dataValidation>
        <x14:dataValidation type="list" allowBlank="1" showInputMessage="1" showErrorMessage="1" xr:uid="{8288DEE7-2308-4580-8D29-4D0DD14C650C}">
          <x14:formula1>
            <xm:f>'(参考)リスト'!$D$6:$D$7</xm:f>
          </x14:formula1>
          <xm:sqref>R5:R6</xm:sqref>
        </x14:dataValidation>
        <x14:dataValidation type="list" allowBlank="1" showInputMessage="1" showErrorMessage="1" xr:uid="{4365A7E3-72DF-409E-A09B-9B3C9A106264}">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94B39-1540-4314-A30C-3209F65A04A0}">
  <sheetPr codeName="Sheet21"/>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5" t="s">
        <v>413</v>
      </c>
      <c r="O2" s="295"/>
      <c r="P2" s="499">
        <v>45846</v>
      </c>
      <c r="Q2" s="500"/>
      <c r="R2" s="501"/>
      <c r="S2" s="295" t="s">
        <v>414</v>
      </c>
      <c r="T2" s="295"/>
      <c r="U2" s="295"/>
      <c r="V2" s="502" t="s">
        <v>587</v>
      </c>
      <c r="W2" s="503"/>
      <c r="X2" s="503"/>
      <c r="Y2" s="503"/>
      <c r="Z2" s="503"/>
    </row>
    <row r="3" spans="2:27" ht="20.100000000000001" customHeight="1" x14ac:dyDescent="0.15">
      <c r="B3" s="82" t="s">
        <v>17</v>
      </c>
      <c r="C3" s="307" t="s">
        <v>588</v>
      </c>
      <c r="D3" s="308"/>
      <c r="E3" s="308"/>
      <c r="F3" s="309"/>
      <c r="G3" s="292" t="s">
        <v>415</v>
      </c>
      <c r="H3" s="307" t="s">
        <v>592</v>
      </c>
      <c r="I3" s="308"/>
      <c r="J3" s="309"/>
      <c r="K3" s="292" t="s">
        <v>416</v>
      </c>
      <c r="L3" s="504" t="s">
        <v>595</v>
      </c>
      <c r="M3" s="505"/>
      <c r="N3" s="505"/>
      <c r="O3" s="505"/>
      <c r="P3" s="505"/>
      <c r="Q3" s="266" t="s">
        <v>417</v>
      </c>
      <c r="R3" s="268"/>
      <c r="S3" s="307" t="s">
        <v>598</v>
      </c>
      <c r="T3" s="308"/>
      <c r="U3" s="309"/>
      <c r="V3" s="507" t="s">
        <v>418</v>
      </c>
      <c r="W3" s="96" t="s">
        <v>419</v>
      </c>
      <c r="X3" s="509">
        <v>34.33428</v>
      </c>
      <c r="Y3" s="510"/>
      <c r="Z3" s="511"/>
    </row>
    <row r="4" spans="2:27" ht="20.100000000000001" customHeight="1" x14ac:dyDescent="0.15">
      <c r="B4" s="84" t="s">
        <v>7</v>
      </c>
      <c r="C4" s="512" t="s">
        <v>590</v>
      </c>
      <c r="D4" s="311"/>
      <c r="E4" s="311"/>
      <c r="F4" s="312"/>
      <c r="G4" s="285"/>
      <c r="H4" s="310"/>
      <c r="I4" s="311"/>
      <c r="J4" s="312"/>
      <c r="K4" s="285"/>
      <c r="L4" s="506"/>
      <c r="M4" s="506"/>
      <c r="N4" s="506"/>
      <c r="O4" s="506"/>
      <c r="P4" s="506"/>
      <c r="Q4" s="269"/>
      <c r="R4" s="271"/>
      <c r="S4" s="512" t="s">
        <v>599</v>
      </c>
      <c r="T4" s="311"/>
      <c r="U4" s="312"/>
      <c r="V4" s="508"/>
      <c r="W4" s="97" t="s">
        <v>420</v>
      </c>
      <c r="X4" s="509">
        <v>131.99869000000001</v>
      </c>
      <c r="Y4" s="510"/>
      <c r="Z4" s="511"/>
    </row>
    <row r="5" spans="2:27" ht="20.100000000000001" customHeight="1" x14ac:dyDescent="0.15">
      <c r="B5" s="515" t="s">
        <v>8</v>
      </c>
      <c r="C5" s="79" t="s">
        <v>9</v>
      </c>
      <c r="D5" s="286" t="s">
        <v>602</v>
      </c>
      <c r="E5" s="281"/>
      <c r="F5" s="281"/>
      <c r="G5" s="253" t="s">
        <v>421</v>
      </c>
      <c r="H5" s="254"/>
      <c r="I5" s="286" t="s">
        <v>603</v>
      </c>
      <c r="J5" s="281"/>
      <c r="K5" s="287"/>
      <c r="L5" s="295" t="s">
        <v>26</v>
      </c>
      <c r="M5" s="295"/>
      <c r="N5" s="75" t="s">
        <v>25</v>
      </c>
      <c r="O5" s="195">
        <v>278</v>
      </c>
      <c r="P5" s="76" t="s">
        <v>24</v>
      </c>
      <c r="Q5" s="485" t="s">
        <v>437</v>
      </c>
      <c r="R5" s="513" t="s">
        <v>469</v>
      </c>
      <c r="S5" s="292" t="s">
        <v>13</v>
      </c>
      <c r="T5" s="292"/>
      <c r="U5" s="196" t="s">
        <v>605</v>
      </c>
      <c r="V5" s="266" t="s">
        <v>422</v>
      </c>
      <c r="W5" s="96" t="s">
        <v>419</v>
      </c>
      <c r="X5" s="509">
        <v>34.33954</v>
      </c>
      <c r="Y5" s="510"/>
      <c r="Z5" s="511"/>
    </row>
    <row r="6" spans="2:27" ht="20.100000000000001" customHeight="1" x14ac:dyDescent="0.15">
      <c r="B6" s="516"/>
      <c r="C6" s="79" t="s">
        <v>10</v>
      </c>
      <c r="D6" s="286" t="s">
        <v>602</v>
      </c>
      <c r="E6" s="281"/>
      <c r="F6" s="281"/>
      <c r="G6" s="295" t="s">
        <v>423</v>
      </c>
      <c r="H6" s="295"/>
      <c r="I6" s="286">
        <v>1991</v>
      </c>
      <c r="J6" s="281"/>
      <c r="K6" s="287"/>
      <c r="L6" s="295" t="s">
        <v>375</v>
      </c>
      <c r="M6" s="295"/>
      <c r="N6" s="75" t="s">
        <v>25</v>
      </c>
      <c r="O6" s="195">
        <v>10.4</v>
      </c>
      <c r="P6" s="76" t="s">
        <v>24</v>
      </c>
      <c r="Q6" s="271"/>
      <c r="R6" s="514"/>
      <c r="S6" s="295" t="s">
        <v>12</v>
      </c>
      <c r="T6" s="295"/>
      <c r="U6" s="197" t="s">
        <v>604</v>
      </c>
      <c r="V6" s="269"/>
      <c r="W6" s="96" t="s">
        <v>420</v>
      </c>
      <c r="X6" s="509">
        <v>131.99799999999999</v>
      </c>
      <c r="Y6" s="510"/>
      <c r="Z6" s="511"/>
    </row>
    <row r="7" spans="2:27" ht="7.5" customHeight="1" x14ac:dyDescent="0.15">
      <c r="B7" s="498" t="s">
        <v>424</v>
      </c>
      <c r="C7" s="498"/>
      <c r="D7" s="539" t="s">
        <v>260</v>
      </c>
      <c r="E7" s="54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98"/>
      <c r="C8" s="498"/>
      <c r="D8" s="540"/>
      <c r="E8" s="540"/>
      <c r="F8" s="99"/>
      <c r="G8" s="483" t="s">
        <v>425</v>
      </c>
      <c r="H8" s="485"/>
      <c r="I8" s="543" t="s">
        <v>426</v>
      </c>
      <c r="J8" s="100" t="s">
        <v>14</v>
      </c>
      <c r="K8" s="101" t="s">
        <v>23</v>
      </c>
      <c r="L8" s="527">
        <v>41</v>
      </c>
      <c r="M8" s="528"/>
      <c r="N8" s="79" t="s">
        <v>22</v>
      </c>
      <c r="O8" s="529">
        <v>9</v>
      </c>
      <c r="P8" s="530"/>
      <c r="Q8" s="79" t="s">
        <v>21</v>
      </c>
      <c r="R8" s="527">
        <v>0</v>
      </c>
      <c r="S8" s="528"/>
      <c r="T8" s="483" t="s">
        <v>427</v>
      </c>
      <c r="U8" s="485"/>
      <c r="V8" s="483" t="s">
        <v>428</v>
      </c>
      <c r="W8" s="485"/>
      <c r="X8" s="517">
        <v>0</v>
      </c>
      <c r="Y8" s="518"/>
      <c r="Z8" s="99"/>
      <c r="AA8" s="102"/>
    </row>
    <row r="9" spans="2:27" ht="10.9" customHeight="1" x14ac:dyDescent="0.15">
      <c r="B9" s="498"/>
      <c r="C9" s="498"/>
      <c r="D9" s="540"/>
      <c r="E9" s="540"/>
      <c r="F9" s="99"/>
      <c r="G9" s="541"/>
      <c r="H9" s="542"/>
      <c r="I9" s="544"/>
      <c r="J9" s="521" t="s">
        <v>15</v>
      </c>
      <c r="K9" s="523" t="s">
        <v>23</v>
      </c>
      <c r="L9" s="517">
        <v>3</v>
      </c>
      <c r="M9" s="518"/>
      <c r="N9" s="521" t="s">
        <v>22</v>
      </c>
      <c r="O9" s="517">
        <v>0</v>
      </c>
      <c r="P9" s="518"/>
      <c r="Q9" s="521" t="s">
        <v>21</v>
      </c>
      <c r="R9" s="517">
        <v>0</v>
      </c>
      <c r="S9" s="518"/>
      <c r="T9" s="541"/>
      <c r="U9" s="542"/>
      <c r="V9" s="486"/>
      <c r="W9" s="488"/>
      <c r="X9" s="519"/>
      <c r="Y9" s="520"/>
      <c r="Z9" s="99"/>
      <c r="AA9" s="102"/>
    </row>
    <row r="10" spans="2:27" ht="10.9" customHeight="1" x14ac:dyDescent="0.15">
      <c r="B10" s="498"/>
      <c r="C10" s="498"/>
      <c r="D10" s="540"/>
      <c r="E10" s="540"/>
      <c r="F10" s="99"/>
      <c r="G10" s="541"/>
      <c r="H10" s="542"/>
      <c r="I10" s="544"/>
      <c r="J10" s="522"/>
      <c r="K10" s="524"/>
      <c r="L10" s="525"/>
      <c r="M10" s="526"/>
      <c r="N10" s="522"/>
      <c r="O10" s="525"/>
      <c r="P10" s="526"/>
      <c r="Q10" s="522"/>
      <c r="R10" s="525"/>
      <c r="S10" s="526"/>
      <c r="T10" s="541"/>
      <c r="U10" s="542"/>
      <c r="V10" s="483" t="s">
        <v>411</v>
      </c>
      <c r="W10" s="485"/>
      <c r="X10" s="517">
        <v>0</v>
      </c>
      <c r="Y10" s="518"/>
      <c r="Z10" s="99"/>
      <c r="AA10" s="102"/>
    </row>
    <row r="11" spans="2:27" ht="21.75" customHeight="1" x14ac:dyDescent="0.15">
      <c r="B11" s="498"/>
      <c r="C11" s="498"/>
      <c r="D11" s="540"/>
      <c r="E11" s="540"/>
      <c r="F11" s="99"/>
      <c r="G11" s="486"/>
      <c r="H11" s="488"/>
      <c r="I11" s="545"/>
      <c r="J11" s="79" t="s">
        <v>16</v>
      </c>
      <c r="K11" s="101" t="s">
        <v>23</v>
      </c>
      <c r="L11" s="535">
        <v>0</v>
      </c>
      <c r="M11" s="536"/>
      <c r="N11" s="79" t="s">
        <v>22</v>
      </c>
      <c r="O11" s="537">
        <v>0</v>
      </c>
      <c r="P11" s="538"/>
      <c r="Q11" s="79" t="s">
        <v>21</v>
      </c>
      <c r="R11" s="535">
        <v>0</v>
      </c>
      <c r="S11" s="536"/>
      <c r="T11" s="486"/>
      <c r="U11" s="488"/>
      <c r="V11" s="486"/>
      <c r="W11" s="488"/>
      <c r="X11" s="525"/>
      <c r="Y11" s="526"/>
      <c r="Z11" s="99"/>
      <c r="AA11" s="102"/>
    </row>
    <row r="12" spans="2:27" ht="21.75" customHeight="1" x14ac:dyDescent="0.15">
      <c r="B12" s="290" t="s">
        <v>5</v>
      </c>
      <c r="C12" s="531"/>
      <c r="D12" s="532"/>
      <c r="E12" s="532"/>
      <c r="F12" s="532"/>
      <c r="G12" s="532"/>
      <c r="H12" s="532"/>
      <c r="I12" s="532"/>
      <c r="J12" s="532"/>
      <c r="K12" s="532"/>
      <c r="L12" s="532"/>
      <c r="M12" s="532"/>
      <c r="N12" s="532"/>
      <c r="O12" s="532"/>
      <c r="P12" s="532"/>
      <c r="Q12" s="532"/>
      <c r="R12" s="532"/>
      <c r="S12" s="532"/>
      <c r="T12" s="532"/>
      <c r="U12" s="532"/>
      <c r="V12" s="532"/>
      <c r="W12" s="532"/>
      <c r="X12" s="532"/>
      <c r="Y12" s="532"/>
      <c r="Z12" s="533"/>
      <c r="AA12" s="102"/>
    </row>
    <row r="13" spans="2:27" ht="21.75" customHeight="1" x14ac:dyDescent="0.15">
      <c r="B13" s="291"/>
      <c r="C13" s="531"/>
      <c r="D13" s="532"/>
      <c r="E13" s="532"/>
      <c r="F13" s="532"/>
      <c r="G13" s="532"/>
      <c r="H13" s="532"/>
      <c r="I13" s="532"/>
      <c r="J13" s="532"/>
      <c r="K13" s="532"/>
      <c r="L13" s="532"/>
      <c r="M13" s="532"/>
      <c r="N13" s="532"/>
      <c r="O13" s="532"/>
      <c r="P13" s="532"/>
      <c r="Q13" s="532"/>
      <c r="R13" s="532"/>
      <c r="S13" s="532"/>
      <c r="T13" s="532"/>
      <c r="U13" s="532"/>
      <c r="V13" s="532"/>
      <c r="W13" s="532"/>
      <c r="X13" s="532"/>
      <c r="Y13" s="532"/>
      <c r="Z13" s="533"/>
      <c r="AA13" s="102"/>
    </row>
    <row r="14" spans="2:27" ht="21.75" customHeight="1" x14ac:dyDescent="0.15">
      <c r="B14" s="291"/>
      <c r="C14" s="531"/>
      <c r="D14" s="532"/>
      <c r="E14" s="532"/>
      <c r="F14" s="532"/>
      <c r="G14" s="532"/>
      <c r="H14" s="532"/>
      <c r="I14" s="532"/>
      <c r="J14" s="532"/>
      <c r="K14" s="532"/>
      <c r="L14" s="532"/>
      <c r="M14" s="532"/>
      <c r="N14" s="532"/>
      <c r="O14" s="532"/>
      <c r="P14" s="532"/>
      <c r="Q14" s="532"/>
      <c r="R14" s="532"/>
      <c r="S14" s="532"/>
      <c r="T14" s="532"/>
      <c r="U14" s="532"/>
      <c r="V14" s="532"/>
      <c r="W14" s="532"/>
      <c r="X14" s="532"/>
      <c r="Y14" s="532"/>
      <c r="Z14" s="533"/>
      <c r="AA14" s="102"/>
    </row>
    <row r="15" spans="2:27" ht="21.75" customHeight="1" x14ac:dyDescent="0.15">
      <c r="B15" s="291"/>
      <c r="C15" s="531"/>
      <c r="D15" s="532"/>
      <c r="E15" s="532"/>
      <c r="F15" s="532"/>
      <c r="G15" s="532"/>
      <c r="H15" s="532"/>
      <c r="I15" s="532"/>
      <c r="J15" s="532"/>
      <c r="K15" s="532"/>
      <c r="L15" s="532"/>
      <c r="M15" s="532"/>
      <c r="N15" s="532"/>
      <c r="O15" s="532"/>
      <c r="P15" s="532"/>
      <c r="Q15" s="532"/>
      <c r="R15" s="532"/>
      <c r="S15" s="532"/>
      <c r="T15" s="532"/>
      <c r="U15" s="532"/>
      <c r="V15" s="532"/>
      <c r="W15" s="532"/>
      <c r="X15" s="532"/>
      <c r="Y15" s="532"/>
      <c r="Z15" s="533"/>
    </row>
    <row r="16" spans="2:27" ht="21.75" customHeight="1" x14ac:dyDescent="0.15">
      <c r="B16" s="291"/>
      <c r="C16" s="531"/>
      <c r="D16" s="532"/>
      <c r="E16" s="532"/>
      <c r="F16" s="532"/>
      <c r="G16" s="532"/>
      <c r="H16" s="532"/>
      <c r="I16" s="532"/>
      <c r="J16" s="532"/>
      <c r="K16" s="532"/>
      <c r="L16" s="532"/>
      <c r="M16" s="532"/>
      <c r="N16" s="532"/>
      <c r="O16" s="532"/>
      <c r="P16" s="532"/>
      <c r="Q16" s="532"/>
      <c r="R16" s="532"/>
      <c r="S16" s="532"/>
      <c r="T16" s="532"/>
      <c r="U16" s="532"/>
      <c r="V16" s="532"/>
      <c r="W16" s="532"/>
      <c r="X16" s="532"/>
      <c r="Y16" s="532"/>
      <c r="Z16" s="533"/>
    </row>
    <row r="17" spans="2:26" ht="21.75" customHeight="1" x14ac:dyDescent="0.15">
      <c r="B17" s="291"/>
      <c r="C17" s="531"/>
      <c r="D17" s="532"/>
      <c r="E17" s="532"/>
      <c r="F17" s="532"/>
      <c r="G17" s="532"/>
      <c r="H17" s="532"/>
      <c r="I17" s="532"/>
      <c r="J17" s="532"/>
      <c r="K17" s="532"/>
      <c r="L17" s="532"/>
      <c r="M17" s="532"/>
      <c r="N17" s="532"/>
      <c r="O17" s="532"/>
      <c r="P17" s="532"/>
      <c r="Q17" s="532"/>
      <c r="R17" s="532"/>
      <c r="S17" s="532"/>
      <c r="T17" s="532"/>
      <c r="U17" s="532"/>
      <c r="V17" s="532"/>
      <c r="W17" s="532"/>
      <c r="X17" s="532"/>
      <c r="Y17" s="532"/>
      <c r="Z17" s="533"/>
    </row>
    <row r="18" spans="2:26" ht="21.75" customHeight="1" x14ac:dyDescent="0.15">
      <c r="B18" s="291"/>
      <c r="C18" s="531"/>
      <c r="D18" s="532"/>
      <c r="E18" s="532"/>
      <c r="F18" s="532"/>
      <c r="G18" s="532"/>
      <c r="H18" s="532"/>
      <c r="I18" s="532"/>
      <c r="J18" s="532"/>
      <c r="K18" s="532"/>
      <c r="L18" s="532"/>
      <c r="M18" s="532"/>
      <c r="N18" s="532"/>
      <c r="O18" s="532"/>
      <c r="P18" s="532"/>
      <c r="Q18" s="532"/>
      <c r="R18" s="532"/>
      <c r="S18" s="532"/>
      <c r="T18" s="532"/>
      <c r="U18" s="532"/>
      <c r="V18" s="532"/>
      <c r="W18" s="532"/>
      <c r="X18" s="532"/>
      <c r="Y18" s="532"/>
      <c r="Z18" s="533"/>
    </row>
    <row r="19" spans="2:26" ht="21.75" customHeight="1" x14ac:dyDescent="0.15">
      <c r="B19" s="291"/>
      <c r="C19" s="531"/>
      <c r="D19" s="532"/>
      <c r="E19" s="532"/>
      <c r="F19" s="532"/>
      <c r="G19" s="532"/>
      <c r="H19" s="532"/>
      <c r="I19" s="532"/>
      <c r="J19" s="532"/>
      <c r="K19" s="532"/>
      <c r="L19" s="532"/>
      <c r="M19" s="532"/>
      <c r="N19" s="532"/>
      <c r="O19" s="532"/>
      <c r="P19" s="532"/>
      <c r="Q19" s="532"/>
      <c r="R19" s="532"/>
      <c r="S19" s="532"/>
      <c r="T19" s="532"/>
      <c r="U19" s="532"/>
      <c r="V19" s="532"/>
      <c r="W19" s="532"/>
      <c r="X19" s="532"/>
      <c r="Y19" s="532"/>
      <c r="Z19" s="533"/>
    </row>
    <row r="20" spans="2:26" ht="21.75" customHeight="1" x14ac:dyDescent="0.15">
      <c r="B20" s="291"/>
      <c r="C20" s="531"/>
      <c r="D20" s="532"/>
      <c r="E20" s="532"/>
      <c r="F20" s="532"/>
      <c r="G20" s="532"/>
      <c r="H20" s="532"/>
      <c r="I20" s="532"/>
      <c r="J20" s="532"/>
      <c r="K20" s="532"/>
      <c r="L20" s="532"/>
      <c r="M20" s="532"/>
      <c r="N20" s="532"/>
      <c r="O20" s="532"/>
      <c r="P20" s="532"/>
      <c r="Q20" s="532"/>
      <c r="R20" s="532"/>
      <c r="S20" s="532"/>
      <c r="T20" s="532"/>
      <c r="U20" s="532"/>
      <c r="V20" s="532"/>
      <c r="W20" s="532"/>
      <c r="X20" s="532"/>
      <c r="Y20" s="532"/>
      <c r="Z20" s="533"/>
    </row>
    <row r="21" spans="2:26" ht="21.75" customHeight="1" x14ac:dyDescent="0.15">
      <c r="B21" s="291"/>
      <c r="C21" s="531"/>
      <c r="D21" s="532"/>
      <c r="E21" s="532"/>
      <c r="F21" s="532"/>
      <c r="G21" s="532"/>
      <c r="H21" s="532"/>
      <c r="I21" s="532"/>
      <c r="J21" s="532"/>
      <c r="K21" s="532"/>
      <c r="L21" s="532"/>
      <c r="M21" s="532"/>
      <c r="N21" s="532"/>
      <c r="O21" s="532"/>
      <c r="P21" s="532"/>
      <c r="Q21" s="532"/>
      <c r="R21" s="532"/>
      <c r="S21" s="532"/>
      <c r="T21" s="532"/>
      <c r="U21" s="532"/>
      <c r="V21" s="532"/>
      <c r="W21" s="532"/>
      <c r="X21" s="532"/>
      <c r="Y21" s="532"/>
      <c r="Z21" s="533"/>
    </row>
    <row r="22" spans="2:26" ht="21.75" customHeight="1" x14ac:dyDescent="0.15">
      <c r="B22" s="291"/>
      <c r="C22" s="531"/>
      <c r="D22" s="532"/>
      <c r="E22" s="532"/>
      <c r="F22" s="532"/>
      <c r="G22" s="532"/>
      <c r="H22" s="532"/>
      <c r="I22" s="532"/>
      <c r="J22" s="532"/>
      <c r="K22" s="532"/>
      <c r="L22" s="532"/>
      <c r="M22" s="532"/>
      <c r="N22" s="532"/>
      <c r="O22" s="532"/>
      <c r="P22" s="532"/>
      <c r="Q22" s="532"/>
      <c r="R22" s="532"/>
      <c r="S22" s="532"/>
      <c r="T22" s="532"/>
      <c r="U22" s="532"/>
      <c r="V22" s="532"/>
      <c r="W22" s="532"/>
      <c r="X22" s="532"/>
      <c r="Y22" s="532"/>
      <c r="Z22" s="533"/>
    </row>
    <row r="23" spans="2:26" ht="21.75" customHeight="1" x14ac:dyDescent="0.15">
      <c r="B23" s="291"/>
      <c r="C23" s="531"/>
      <c r="D23" s="532"/>
      <c r="E23" s="532"/>
      <c r="F23" s="532"/>
      <c r="G23" s="532"/>
      <c r="H23" s="532"/>
      <c r="I23" s="532"/>
      <c r="J23" s="532"/>
      <c r="K23" s="532"/>
      <c r="L23" s="532"/>
      <c r="M23" s="532"/>
      <c r="N23" s="532"/>
      <c r="O23" s="532"/>
      <c r="P23" s="532"/>
      <c r="Q23" s="532"/>
      <c r="R23" s="532"/>
      <c r="S23" s="532"/>
      <c r="T23" s="532"/>
      <c r="U23" s="532"/>
      <c r="V23" s="532"/>
      <c r="W23" s="532"/>
      <c r="X23" s="532"/>
      <c r="Y23" s="532"/>
      <c r="Z23" s="533"/>
    </row>
    <row r="24" spans="2:26" ht="21.75" customHeight="1" x14ac:dyDescent="0.15">
      <c r="B24" s="291"/>
      <c r="C24" s="531"/>
      <c r="D24" s="532"/>
      <c r="E24" s="532"/>
      <c r="F24" s="532"/>
      <c r="G24" s="532"/>
      <c r="H24" s="532"/>
      <c r="I24" s="532"/>
      <c r="J24" s="532"/>
      <c r="K24" s="532"/>
      <c r="L24" s="532"/>
      <c r="M24" s="532"/>
      <c r="N24" s="532"/>
      <c r="O24" s="532"/>
      <c r="P24" s="532"/>
      <c r="Q24" s="532"/>
      <c r="R24" s="532"/>
      <c r="S24" s="532"/>
      <c r="T24" s="532"/>
      <c r="U24" s="532"/>
      <c r="V24" s="532"/>
      <c r="W24" s="532"/>
      <c r="X24" s="532"/>
      <c r="Y24" s="532"/>
      <c r="Z24" s="533"/>
    </row>
    <row r="25" spans="2:26" ht="21.75" customHeight="1" x14ac:dyDescent="0.15">
      <c r="B25" s="291"/>
      <c r="C25" s="531"/>
      <c r="D25" s="532"/>
      <c r="E25" s="532"/>
      <c r="F25" s="532"/>
      <c r="G25" s="532"/>
      <c r="H25" s="532"/>
      <c r="I25" s="532"/>
      <c r="J25" s="532"/>
      <c r="K25" s="532"/>
      <c r="L25" s="532"/>
      <c r="M25" s="532"/>
      <c r="N25" s="532"/>
      <c r="O25" s="532"/>
      <c r="P25" s="532"/>
      <c r="Q25" s="532"/>
      <c r="R25" s="532"/>
      <c r="S25" s="532"/>
      <c r="T25" s="532"/>
      <c r="U25" s="532"/>
      <c r="V25" s="532"/>
      <c r="W25" s="532"/>
      <c r="X25" s="532"/>
      <c r="Y25" s="532"/>
      <c r="Z25" s="533"/>
    </row>
    <row r="26" spans="2:26" ht="21.75" customHeight="1" x14ac:dyDescent="0.15">
      <c r="B26" s="291"/>
      <c r="C26" s="531"/>
      <c r="D26" s="532"/>
      <c r="E26" s="532"/>
      <c r="F26" s="532"/>
      <c r="G26" s="532"/>
      <c r="H26" s="532"/>
      <c r="I26" s="532"/>
      <c r="J26" s="532"/>
      <c r="K26" s="532"/>
      <c r="L26" s="532"/>
      <c r="M26" s="532"/>
      <c r="N26" s="532"/>
      <c r="O26" s="532"/>
      <c r="P26" s="532"/>
      <c r="Q26" s="532"/>
      <c r="R26" s="532"/>
      <c r="S26" s="532"/>
      <c r="T26" s="532"/>
      <c r="U26" s="532"/>
      <c r="V26" s="532"/>
      <c r="W26" s="532"/>
      <c r="X26" s="532"/>
      <c r="Y26" s="532"/>
      <c r="Z26" s="533"/>
    </row>
    <row r="27" spans="2:26" ht="21.75" customHeight="1" x14ac:dyDescent="0.15">
      <c r="B27" s="291"/>
      <c r="C27" s="531"/>
      <c r="D27" s="532"/>
      <c r="E27" s="532"/>
      <c r="F27" s="532"/>
      <c r="G27" s="532"/>
      <c r="H27" s="532"/>
      <c r="I27" s="532"/>
      <c r="J27" s="532"/>
      <c r="K27" s="532"/>
      <c r="L27" s="532"/>
      <c r="M27" s="532"/>
      <c r="N27" s="532"/>
      <c r="O27" s="532"/>
      <c r="P27" s="532"/>
      <c r="Q27" s="532"/>
      <c r="R27" s="532"/>
      <c r="S27" s="532"/>
      <c r="T27" s="532"/>
      <c r="U27" s="532"/>
      <c r="V27" s="532"/>
      <c r="W27" s="532"/>
      <c r="X27" s="532"/>
      <c r="Y27" s="532"/>
      <c r="Z27" s="533"/>
    </row>
    <row r="28" spans="2:26" ht="21.75" customHeight="1" x14ac:dyDescent="0.15">
      <c r="B28" s="291"/>
      <c r="C28" s="531"/>
      <c r="D28" s="532"/>
      <c r="E28" s="532"/>
      <c r="F28" s="532"/>
      <c r="G28" s="532"/>
      <c r="H28" s="532"/>
      <c r="I28" s="532"/>
      <c r="J28" s="532"/>
      <c r="K28" s="532"/>
      <c r="L28" s="532"/>
      <c r="M28" s="532"/>
      <c r="N28" s="532"/>
      <c r="O28" s="532"/>
      <c r="P28" s="532"/>
      <c r="Q28" s="532"/>
      <c r="R28" s="532"/>
      <c r="S28" s="532"/>
      <c r="T28" s="532"/>
      <c r="U28" s="532"/>
      <c r="V28" s="532"/>
      <c r="W28" s="532"/>
      <c r="X28" s="532"/>
      <c r="Y28" s="532"/>
      <c r="Z28" s="533"/>
    </row>
    <row r="29" spans="2:26" ht="47.25" customHeight="1" x14ac:dyDescent="0.15">
      <c r="B29" s="354"/>
      <c r="C29" s="56"/>
      <c r="D29" s="56"/>
      <c r="E29" s="103"/>
      <c r="F29" s="104"/>
      <c r="G29" s="56"/>
      <c r="H29" s="56"/>
      <c r="I29" s="56"/>
      <c r="J29" s="534" t="s">
        <v>429</v>
      </c>
      <c r="K29" s="534"/>
      <c r="L29" s="534"/>
      <c r="M29" s="534"/>
      <c r="N29" s="534"/>
      <c r="O29" s="534"/>
      <c r="P29" s="534"/>
      <c r="Q29" s="534" t="s">
        <v>430</v>
      </c>
      <c r="R29" s="534"/>
      <c r="S29" s="534"/>
      <c r="T29" s="534"/>
      <c r="U29" s="534"/>
      <c r="V29" s="534"/>
      <c r="W29" s="534"/>
      <c r="X29" s="534"/>
      <c r="Y29" s="534"/>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8"/>
  <dataValidations count="2">
    <dataValidation allowBlank="1" showInputMessage="1" showErrorMessage="1" prompt="緯度を小数点以下５桁まで入力する。" sqref="X3:Z3 X5:Z5" xr:uid="{85A899EE-36B1-431E-8AA4-00317C76A9A4}"/>
    <dataValidation allowBlank="1" showInputMessage="1" showErrorMessage="1" prompt="経度を小数点以下５桁まで入力する。" sqref="X4:Z4 X6:Z6" xr:uid="{23B16574-F2B5-4CE3-9F87-B711C9EF774A}"/>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B89AD12-1C62-4D7E-B428-7BDE000F2A45}">
          <x14:formula1>
            <xm:f>'(参考)リスト'!$G$16:$G$19</xm:f>
          </x14:formula1>
          <xm:sqref>D7:E11</xm:sqref>
        </x14:dataValidation>
        <x14:dataValidation type="list" allowBlank="1" showInputMessage="1" showErrorMessage="1" xr:uid="{B4F88B51-9A5A-4133-BEA0-B2845CAE4586}">
          <x14:formula1>
            <xm:f>'(参考)リスト'!$E$6:$E$10</xm:f>
          </x14:formula1>
          <xm:sqref>U6</xm:sqref>
        </x14:dataValidation>
        <x14:dataValidation type="list" allowBlank="1" showInputMessage="1" showErrorMessage="1" xr:uid="{F926FF85-0812-4B59-B817-7759E31EDADC}">
          <x14:formula1>
            <xm:f>'(参考)リスト'!$F$6:$F$7</xm:f>
          </x14:formula1>
          <xm:sqref>U5</xm:sqref>
        </x14:dataValidation>
        <x14:dataValidation type="list" allowBlank="1" showInputMessage="1" showErrorMessage="1" xr:uid="{B44A76CD-C387-4304-BA6F-CCCF0A9D941A}">
          <x14:formula1>
            <xm:f>'(参考)リスト'!$D$6:$D$7</xm:f>
          </x14:formula1>
          <xm:sqref>R5:R6</xm:sqref>
        </x14:dataValidation>
        <x14:dataValidation type="list" allowBlank="1" showInputMessage="1" showErrorMessage="1" xr:uid="{ACF44C5E-C4E5-459C-99D1-B12F40F6A77E}">
          <x14:formula1>
            <xm:f>'(参考)リスト'!$C$6:$C$11</xm:f>
          </x14:formula1>
          <xm:sqref>I5:K5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81B78-4DF1-4476-A288-8021380CF4E1}">
  <sheetPr codeName="Sheet22"/>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5" t="s">
        <v>413</v>
      </c>
      <c r="O2" s="295"/>
      <c r="P2" s="499">
        <v>45846</v>
      </c>
      <c r="Q2" s="500"/>
      <c r="R2" s="501"/>
      <c r="S2" s="295" t="s">
        <v>414</v>
      </c>
      <c r="T2" s="295"/>
      <c r="U2" s="295"/>
      <c r="V2" s="502" t="s">
        <v>587</v>
      </c>
      <c r="W2" s="503"/>
      <c r="X2" s="503"/>
      <c r="Y2" s="503"/>
      <c r="Z2" s="503"/>
    </row>
    <row r="3" spans="2:27" ht="20.100000000000001" customHeight="1" x14ac:dyDescent="0.15">
      <c r="B3" s="82" t="s">
        <v>17</v>
      </c>
      <c r="C3" s="307" t="s">
        <v>588</v>
      </c>
      <c r="D3" s="308"/>
      <c r="E3" s="308"/>
      <c r="F3" s="309"/>
      <c r="G3" s="292" t="s">
        <v>415</v>
      </c>
      <c r="H3" s="307" t="s">
        <v>592</v>
      </c>
      <c r="I3" s="308"/>
      <c r="J3" s="309"/>
      <c r="K3" s="292" t="s">
        <v>416</v>
      </c>
      <c r="L3" s="504" t="s">
        <v>595</v>
      </c>
      <c r="M3" s="505"/>
      <c r="N3" s="505"/>
      <c r="O3" s="505"/>
      <c r="P3" s="505"/>
      <c r="Q3" s="266" t="s">
        <v>417</v>
      </c>
      <c r="R3" s="268"/>
      <c r="S3" s="307" t="s">
        <v>598</v>
      </c>
      <c r="T3" s="308"/>
      <c r="U3" s="309"/>
      <c r="V3" s="507" t="s">
        <v>418</v>
      </c>
      <c r="W3" s="96" t="s">
        <v>419</v>
      </c>
      <c r="X3" s="509">
        <v>34.33428</v>
      </c>
      <c r="Y3" s="510"/>
      <c r="Z3" s="511"/>
    </row>
    <row r="4" spans="2:27" ht="20.100000000000001" customHeight="1" x14ac:dyDescent="0.15">
      <c r="B4" s="84" t="s">
        <v>7</v>
      </c>
      <c r="C4" s="512" t="s">
        <v>590</v>
      </c>
      <c r="D4" s="311"/>
      <c r="E4" s="311"/>
      <c r="F4" s="312"/>
      <c r="G4" s="285"/>
      <c r="H4" s="310"/>
      <c r="I4" s="311"/>
      <c r="J4" s="312"/>
      <c r="K4" s="285"/>
      <c r="L4" s="506"/>
      <c r="M4" s="506"/>
      <c r="N4" s="506"/>
      <c r="O4" s="506"/>
      <c r="P4" s="506"/>
      <c r="Q4" s="269"/>
      <c r="R4" s="271"/>
      <c r="S4" s="512" t="s">
        <v>599</v>
      </c>
      <c r="T4" s="311"/>
      <c r="U4" s="312"/>
      <c r="V4" s="508"/>
      <c r="W4" s="97" t="s">
        <v>420</v>
      </c>
      <c r="X4" s="509">
        <v>131.99869000000001</v>
      </c>
      <c r="Y4" s="510"/>
      <c r="Z4" s="511"/>
    </row>
    <row r="5" spans="2:27" ht="20.100000000000001" customHeight="1" x14ac:dyDescent="0.15">
      <c r="B5" s="515" t="s">
        <v>8</v>
      </c>
      <c r="C5" s="79" t="s">
        <v>9</v>
      </c>
      <c r="D5" s="286" t="s">
        <v>602</v>
      </c>
      <c r="E5" s="281"/>
      <c r="F5" s="281"/>
      <c r="G5" s="253" t="s">
        <v>421</v>
      </c>
      <c r="H5" s="254"/>
      <c r="I5" s="286" t="s">
        <v>603</v>
      </c>
      <c r="J5" s="281"/>
      <c r="K5" s="287"/>
      <c r="L5" s="295" t="s">
        <v>26</v>
      </c>
      <c r="M5" s="295"/>
      <c r="N5" s="75" t="s">
        <v>25</v>
      </c>
      <c r="O5" s="195">
        <v>278</v>
      </c>
      <c r="P5" s="76" t="s">
        <v>24</v>
      </c>
      <c r="Q5" s="485" t="s">
        <v>437</v>
      </c>
      <c r="R5" s="513" t="s">
        <v>469</v>
      </c>
      <c r="S5" s="292" t="s">
        <v>13</v>
      </c>
      <c r="T5" s="292"/>
      <c r="U5" s="196" t="s">
        <v>605</v>
      </c>
      <c r="V5" s="266" t="s">
        <v>422</v>
      </c>
      <c r="W5" s="96" t="s">
        <v>419</v>
      </c>
      <c r="X5" s="509">
        <v>34.33954</v>
      </c>
      <c r="Y5" s="510"/>
      <c r="Z5" s="511"/>
    </row>
    <row r="6" spans="2:27" ht="20.100000000000001" customHeight="1" x14ac:dyDescent="0.15">
      <c r="B6" s="516"/>
      <c r="C6" s="79" t="s">
        <v>10</v>
      </c>
      <c r="D6" s="286" t="s">
        <v>602</v>
      </c>
      <c r="E6" s="281"/>
      <c r="F6" s="281"/>
      <c r="G6" s="295" t="s">
        <v>423</v>
      </c>
      <c r="H6" s="295"/>
      <c r="I6" s="286">
        <v>1991</v>
      </c>
      <c r="J6" s="281"/>
      <c r="K6" s="287"/>
      <c r="L6" s="295" t="s">
        <v>375</v>
      </c>
      <c r="M6" s="295"/>
      <c r="N6" s="75" t="s">
        <v>25</v>
      </c>
      <c r="O6" s="195">
        <v>10.4</v>
      </c>
      <c r="P6" s="76" t="s">
        <v>24</v>
      </c>
      <c r="Q6" s="271"/>
      <c r="R6" s="514"/>
      <c r="S6" s="295" t="s">
        <v>12</v>
      </c>
      <c r="T6" s="295"/>
      <c r="U6" s="197" t="s">
        <v>604</v>
      </c>
      <c r="V6" s="269"/>
      <c r="W6" s="96" t="s">
        <v>420</v>
      </c>
      <c r="X6" s="509">
        <v>131.99799999999999</v>
      </c>
      <c r="Y6" s="510"/>
      <c r="Z6" s="511"/>
    </row>
    <row r="7" spans="2:27" ht="7.5" customHeight="1" x14ac:dyDescent="0.15">
      <c r="B7" s="498" t="s">
        <v>424</v>
      </c>
      <c r="C7" s="498"/>
      <c r="D7" s="539" t="s">
        <v>260</v>
      </c>
      <c r="E7" s="54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98"/>
      <c r="C8" s="498"/>
      <c r="D8" s="540"/>
      <c r="E8" s="540"/>
      <c r="F8" s="99"/>
      <c r="G8" s="483" t="s">
        <v>425</v>
      </c>
      <c r="H8" s="485"/>
      <c r="I8" s="543" t="s">
        <v>426</v>
      </c>
      <c r="J8" s="100" t="s">
        <v>14</v>
      </c>
      <c r="K8" s="101" t="s">
        <v>23</v>
      </c>
      <c r="L8" s="527">
        <v>41</v>
      </c>
      <c r="M8" s="528"/>
      <c r="N8" s="79" t="s">
        <v>22</v>
      </c>
      <c r="O8" s="529">
        <v>9</v>
      </c>
      <c r="P8" s="530"/>
      <c r="Q8" s="79" t="s">
        <v>21</v>
      </c>
      <c r="R8" s="527">
        <v>0</v>
      </c>
      <c r="S8" s="528"/>
      <c r="T8" s="483" t="s">
        <v>427</v>
      </c>
      <c r="U8" s="485"/>
      <c r="V8" s="483" t="s">
        <v>428</v>
      </c>
      <c r="W8" s="485"/>
      <c r="X8" s="517">
        <v>0</v>
      </c>
      <c r="Y8" s="518"/>
      <c r="Z8" s="99"/>
      <c r="AA8" s="102"/>
    </row>
    <row r="9" spans="2:27" ht="10.9" customHeight="1" x14ac:dyDescent="0.15">
      <c r="B9" s="498"/>
      <c r="C9" s="498"/>
      <c r="D9" s="540"/>
      <c r="E9" s="540"/>
      <c r="F9" s="99"/>
      <c r="G9" s="541"/>
      <c r="H9" s="542"/>
      <c r="I9" s="544"/>
      <c r="J9" s="521" t="s">
        <v>15</v>
      </c>
      <c r="K9" s="523" t="s">
        <v>23</v>
      </c>
      <c r="L9" s="517">
        <v>3</v>
      </c>
      <c r="M9" s="518"/>
      <c r="N9" s="521" t="s">
        <v>22</v>
      </c>
      <c r="O9" s="517">
        <v>0</v>
      </c>
      <c r="P9" s="518"/>
      <c r="Q9" s="521" t="s">
        <v>21</v>
      </c>
      <c r="R9" s="517">
        <v>0</v>
      </c>
      <c r="S9" s="518"/>
      <c r="T9" s="541"/>
      <c r="U9" s="542"/>
      <c r="V9" s="486"/>
      <c r="W9" s="488"/>
      <c r="X9" s="519"/>
      <c r="Y9" s="520"/>
      <c r="Z9" s="99"/>
      <c r="AA9" s="102"/>
    </row>
    <row r="10" spans="2:27" ht="10.9" customHeight="1" x14ac:dyDescent="0.15">
      <c r="B10" s="498"/>
      <c r="C10" s="498"/>
      <c r="D10" s="540"/>
      <c r="E10" s="540"/>
      <c r="F10" s="99"/>
      <c r="G10" s="541"/>
      <c r="H10" s="542"/>
      <c r="I10" s="544"/>
      <c r="J10" s="522"/>
      <c r="K10" s="524"/>
      <c r="L10" s="525"/>
      <c r="M10" s="526"/>
      <c r="N10" s="522"/>
      <c r="O10" s="525"/>
      <c r="P10" s="526"/>
      <c r="Q10" s="522"/>
      <c r="R10" s="525"/>
      <c r="S10" s="526"/>
      <c r="T10" s="541"/>
      <c r="U10" s="542"/>
      <c r="V10" s="483" t="s">
        <v>411</v>
      </c>
      <c r="W10" s="485"/>
      <c r="X10" s="517">
        <v>0</v>
      </c>
      <c r="Y10" s="518"/>
      <c r="Z10" s="99"/>
      <c r="AA10" s="102"/>
    </row>
    <row r="11" spans="2:27" ht="21.75" customHeight="1" x14ac:dyDescent="0.15">
      <c r="B11" s="498"/>
      <c r="C11" s="498"/>
      <c r="D11" s="540"/>
      <c r="E11" s="540"/>
      <c r="F11" s="99"/>
      <c r="G11" s="486"/>
      <c r="H11" s="488"/>
      <c r="I11" s="545"/>
      <c r="J11" s="79" t="s">
        <v>16</v>
      </c>
      <c r="K11" s="101" t="s">
        <v>23</v>
      </c>
      <c r="L11" s="535">
        <v>0</v>
      </c>
      <c r="M11" s="536"/>
      <c r="N11" s="79" t="s">
        <v>22</v>
      </c>
      <c r="O11" s="537">
        <v>0</v>
      </c>
      <c r="P11" s="538"/>
      <c r="Q11" s="79" t="s">
        <v>21</v>
      </c>
      <c r="R11" s="535">
        <v>0</v>
      </c>
      <c r="S11" s="536"/>
      <c r="T11" s="486"/>
      <c r="U11" s="488"/>
      <c r="V11" s="486"/>
      <c r="W11" s="488"/>
      <c r="X11" s="525"/>
      <c r="Y11" s="526"/>
      <c r="Z11" s="99"/>
      <c r="AA11" s="102"/>
    </row>
    <row r="12" spans="2:27" ht="21.75" customHeight="1" x14ac:dyDescent="0.15">
      <c r="B12" s="290" t="s">
        <v>5</v>
      </c>
      <c r="C12" s="531"/>
      <c r="D12" s="532"/>
      <c r="E12" s="532"/>
      <c r="F12" s="532"/>
      <c r="G12" s="532"/>
      <c r="H12" s="532"/>
      <c r="I12" s="532"/>
      <c r="J12" s="532"/>
      <c r="K12" s="532"/>
      <c r="L12" s="532"/>
      <c r="M12" s="532"/>
      <c r="N12" s="532"/>
      <c r="O12" s="532"/>
      <c r="P12" s="532"/>
      <c r="Q12" s="532"/>
      <c r="R12" s="532"/>
      <c r="S12" s="532"/>
      <c r="T12" s="532"/>
      <c r="U12" s="532"/>
      <c r="V12" s="532"/>
      <c r="W12" s="532"/>
      <c r="X12" s="532"/>
      <c r="Y12" s="532"/>
      <c r="Z12" s="533"/>
      <c r="AA12" s="102"/>
    </row>
    <row r="13" spans="2:27" ht="21.75" customHeight="1" x14ac:dyDescent="0.15">
      <c r="B13" s="291"/>
      <c r="C13" s="531"/>
      <c r="D13" s="532"/>
      <c r="E13" s="532"/>
      <c r="F13" s="532"/>
      <c r="G13" s="532"/>
      <c r="H13" s="532"/>
      <c r="I13" s="532"/>
      <c r="J13" s="532"/>
      <c r="K13" s="532"/>
      <c r="L13" s="532"/>
      <c r="M13" s="532"/>
      <c r="N13" s="532"/>
      <c r="O13" s="532"/>
      <c r="P13" s="532"/>
      <c r="Q13" s="532"/>
      <c r="R13" s="532"/>
      <c r="S13" s="532"/>
      <c r="T13" s="532"/>
      <c r="U13" s="532"/>
      <c r="V13" s="532"/>
      <c r="W13" s="532"/>
      <c r="X13" s="532"/>
      <c r="Y13" s="532"/>
      <c r="Z13" s="533"/>
      <c r="AA13" s="102"/>
    </row>
    <row r="14" spans="2:27" ht="21.75" customHeight="1" x14ac:dyDescent="0.15">
      <c r="B14" s="291"/>
      <c r="C14" s="531"/>
      <c r="D14" s="532"/>
      <c r="E14" s="532"/>
      <c r="F14" s="532"/>
      <c r="G14" s="532"/>
      <c r="H14" s="532"/>
      <c r="I14" s="532"/>
      <c r="J14" s="532"/>
      <c r="K14" s="532"/>
      <c r="L14" s="532"/>
      <c r="M14" s="532"/>
      <c r="N14" s="532"/>
      <c r="O14" s="532"/>
      <c r="P14" s="532"/>
      <c r="Q14" s="532"/>
      <c r="R14" s="532"/>
      <c r="S14" s="532"/>
      <c r="T14" s="532"/>
      <c r="U14" s="532"/>
      <c r="V14" s="532"/>
      <c r="W14" s="532"/>
      <c r="X14" s="532"/>
      <c r="Y14" s="532"/>
      <c r="Z14" s="533"/>
      <c r="AA14" s="102"/>
    </row>
    <row r="15" spans="2:27" ht="21.75" customHeight="1" x14ac:dyDescent="0.15">
      <c r="B15" s="291"/>
      <c r="C15" s="531"/>
      <c r="D15" s="532"/>
      <c r="E15" s="532"/>
      <c r="F15" s="532"/>
      <c r="G15" s="532"/>
      <c r="H15" s="532"/>
      <c r="I15" s="532"/>
      <c r="J15" s="532"/>
      <c r="K15" s="532"/>
      <c r="L15" s="532"/>
      <c r="M15" s="532"/>
      <c r="N15" s="532"/>
      <c r="O15" s="532"/>
      <c r="P15" s="532"/>
      <c r="Q15" s="532"/>
      <c r="R15" s="532"/>
      <c r="S15" s="532"/>
      <c r="T15" s="532"/>
      <c r="U15" s="532"/>
      <c r="V15" s="532"/>
      <c r="W15" s="532"/>
      <c r="X15" s="532"/>
      <c r="Y15" s="532"/>
      <c r="Z15" s="533"/>
    </row>
    <row r="16" spans="2:27" ht="21.75" customHeight="1" x14ac:dyDescent="0.15">
      <c r="B16" s="291"/>
      <c r="C16" s="531"/>
      <c r="D16" s="532"/>
      <c r="E16" s="532"/>
      <c r="F16" s="532"/>
      <c r="G16" s="532"/>
      <c r="H16" s="532"/>
      <c r="I16" s="532"/>
      <c r="J16" s="532"/>
      <c r="K16" s="532"/>
      <c r="L16" s="532"/>
      <c r="M16" s="532"/>
      <c r="N16" s="532"/>
      <c r="O16" s="532"/>
      <c r="P16" s="532"/>
      <c r="Q16" s="532"/>
      <c r="R16" s="532"/>
      <c r="S16" s="532"/>
      <c r="T16" s="532"/>
      <c r="U16" s="532"/>
      <c r="V16" s="532"/>
      <c r="W16" s="532"/>
      <c r="X16" s="532"/>
      <c r="Y16" s="532"/>
      <c r="Z16" s="533"/>
    </row>
    <row r="17" spans="2:26" ht="21.75" customHeight="1" x14ac:dyDescent="0.15">
      <c r="B17" s="291"/>
      <c r="C17" s="531"/>
      <c r="D17" s="532"/>
      <c r="E17" s="532"/>
      <c r="F17" s="532"/>
      <c r="G17" s="532"/>
      <c r="H17" s="532"/>
      <c r="I17" s="532"/>
      <c r="J17" s="532"/>
      <c r="K17" s="532"/>
      <c r="L17" s="532"/>
      <c r="M17" s="532"/>
      <c r="N17" s="532"/>
      <c r="O17" s="532"/>
      <c r="P17" s="532"/>
      <c r="Q17" s="532"/>
      <c r="R17" s="532"/>
      <c r="S17" s="532"/>
      <c r="T17" s="532"/>
      <c r="U17" s="532"/>
      <c r="V17" s="532"/>
      <c r="W17" s="532"/>
      <c r="X17" s="532"/>
      <c r="Y17" s="532"/>
      <c r="Z17" s="533"/>
    </row>
    <row r="18" spans="2:26" ht="21.75" customHeight="1" x14ac:dyDescent="0.15">
      <c r="B18" s="291"/>
      <c r="C18" s="531"/>
      <c r="D18" s="532"/>
      <c r="E18" s="532"/>
      <c r="F18" s="532"/>
      <c r="G18" s="532"/>
      <c r="H18" s="532"/>
      <c r="I18" s="532"/>
      <c r="J18" s="532"/>
      <c r="K18" s="532"/>
      <c r="L18" s="532"/>
      <c r="M18" s="532"/>
      <c r="N18" s="532"/>
      <c r="O18" s="532"/>
      <c r="P18" s="532"/>
      <c r="Q18" s="532"/>
      <c r="R18" s="532"/>
      <c r="S18" s="532"/>
      <c r="T18" s="532"/>
      <c r="U18" s="532"/>
      <c r="V18" s="532"/>
      <c r="W18" s="532"/>
      <c r="X18" s="532"/>
      <c r="Y18" s="532"/>
      <c r="Z18" s="533"/>
    </row>
    <row r="19" spans="2:26" ht="21.75" customHeight="1" x14ac:dyDescent="0.15">
      <c r="B19" s="291"/>
      <c r="C19" s="531"/>
      <c r="D19" s="532"/>
      <c r="E19" s="532"/>
      <c r="F19" s="532"/>
      <c r="G19" s="532"/>
      <c r="H19" s="532"/>
      <c r="I19" s="532"/>
      <c r="J19" s="532"/>
      <c r="K19" s="532"/>
      <c r="L19" s="532"/>
      <c r="M19" s="532"/>
      <c r="N19" s="532"/>
      <c r="O19" s="532"/>
      <c r="P19" s="532"/>
      <c r="Q19" s="532"/>
      <c r="R19" s="532"/>
      <c r="S19" s="532"/>
      <c r="T19" s="532"/>
      <c r="U19" s="532"/>
      <c r="V19" s="532"/>
      <c r="W19" s="532"/>
      <c r="X19" s="532"/>
      <c r="Y19" s="532"/>
      <c r="Z19" s="533"/>
    </row>
    <row r="20" spans="2:26" ht="21.75" customHeight="1" x14ac:dyDescent="0.15">
      <c r="B20" s="291"/>
      <c r="C20" s="531"/>
      <c r="D20" s="532"/>
      <c r="E20" s="532"/>
      <c r="F20" s="532"/>
      <c r="G20" s="532"/>
      <c r="H20" s="532"/>
      <c r="I20" s="532"/>
      <c r="J20" s="532"/>
      <c r="K20" s="532"/>
      <c r="L20" s="532"/>
      <c r="M20" s="532"/>
      <c r="N20" s="532"/>
      <c r="O20" s="532"/>
      <c r="P20" s="532"/>
      <c r="Q20" s="532"/>
      <c r="R20" s="532"/>
      <c r="S20" s="532"/>
      <c r="T20" s="532"/>
      <c r="U20" s="532"/>
      <c r="V20" s="532"/>
      <c r="W20" s="532"/>
      <c r="X20" s="532"/>
      <c r="Y20" s="532"/>
      <c r="Z20" s="533"/>
    </row>
    <row r="21" spans="2:26" ht="21.75" customHeight="1" x14ac:dyDescent="0.15">
      <c r="B21" s="291"/>
      <c r="C21" s="531"/>
      <c r="D21" s="532"/>
      <c r="E21" s="532"/>
      <c r="F21" s="532"/>
      <c r="G21" s="532"/>
      <c r="H21" s="532"/>
      <c r="I21" s="532"/>
      <c r="J21" s="532"/>
      <c r="K21" s="532"/>
      <c r="L21" s="532"/>
      <c r="M21" s="532"/>
      <c r="N21" s="532"/>
      <c r="O21" s="532"/>
      <c r="P21" s="532"/>
      <c r="Q21" s="532"/>
      <c r="R21" s="532"/>
      <c r="S21" s="532"/>
      <c r="T21" s="532"/>
      <c r="U21" s="532"/>
      <c r="V21" s="532"/>
      <c r="W21" s="532"/>
      <c r="X21" s="532"/>
      <c r="Y21" s="532"/>
      <c r="Z21" s="533"/>
    </row>
    <row r="22" spans="2:26" ht="21.75" customHeight="1" x14ac:dyDescent="0.15">
      <c r="B22" s="291"/>
      <c r="C22" s="531"/>
      <c r="D22" s="532"/>
      <c r="E22" s="532"/>
      <c r="F22" s="532"/>
      <c r="G22" s="532"/>
      <c r="H22" s="532"/>
      <c r="I22" s="532"/>
      <c r="J22" s="532"/>
      <c r="K22" s="532"/>
      <c r="L22" s="532"/>
      <c r="M22" s="532"/>
      <c r="N22" s="532"/>
      <c r="O22" s="532"/>
      <c r="P22" s="532"/>
      <c r="Q22" s="532"/>
      <c r="R22" s="532"/>
      <c r="S22" s="532"/>
      <c r="T22" s="532"/>
      <c r="U22" s="532"/>
      <c r="V22" s="532"/>
      <c r="W22" s="532"/>
      <c r="X22" s="532"/>
      <c r="Y22" s="532"/>
      <c r="Z22" s="533"/>
    </row>
    <row r="23" spans="2:26" ht="21.75" customHeight="1" x14ac:dyDescent="0.15">
      <c r="B23" s="291"/>
      <c r="C23" s="531"/>
      <c r="D23" s="532"/>
      <c r="E23" s="532"/>
      <c r="F23" s="532"/>
      <c r="G23" s="532"/>
      <c r="H23" s="532"/>
      <c r="I23" s="532"/>
      <c r="J23" s="532"/>
      <c r="K23" s="532"/>
      <c r="L23" s="532"/>
      <c r="M23" s="532"/>
      <c r="N23" s="532"/>
      <c r="O23" s="532"/>
      <c r="P23" s="532"/>
      <c r="Q23" s="532"/>
      <c r="R23" s="532"/>
      <c r="S23" s="532"/>
      <c r="T23" s="532"/>
      <c r="U23" s="532"/>
      <c r="V23" s="532"/>
      <c r="W23" s="532"/>
      <c r="X23" s="532"/>
      <c r="Y23" s="532"/>
      <c r="Z23" s="533"/>
    </row>
    <row r="24" spans="2:26" ht="21.75" customHeight="1" x14ac:dyDescent="0.15">
      <c r="B24" s="291"/>
      <c r="C24" s="531"/>
      <c r="D24" s="532"/>
      <c r="E24" s="532"/>
      <c r="F24" s="532"/>
      <c r="G24" s="532"/>
      <c r="H24" s="532"/>
      <c r="I24" s="532"/>
      <c r="J24" s="532"/>
      <c r="K24" s="532"/>
      <c r="L24" s="532"/>
      <c r="M24" s="532"/>
      <c r="N24" s="532"/>
      <c r="O24" s="532"/>
      <c r="P24" s="532"/>
      <c r="Q24" s="532"/>
      <c r="R24" s="532"/>
      <c r="S24" s="532"/>
      <c r="T24" s="532"/>
      <c r="U24" s="532"/>
      <c r="V24" s="532"/>
      <c r="W24" s="532"/>
      <c r="X24" s="532"/>
      <c r="Y24" s="532"/>
      <c r="Z24" s="533"/>
    </row>
    <row r="25" spans="2:26" ht="21.75" customHeight="1" x14ac:dyDescent="0.15">
      <c r="B25" s="291"/>
      <c r="C25" s="531"/>
      <c r="D25" s="532"/>
      <c r="E25" s="532"/>
      <c r="F25" s="532"/>
      <c r="G25" s="532"/>
      <c r="H25" s="532"/>
      <c r="I25" s="532"/>
      <c r="J25" s="532"/>
      <c r="K25" s="532"/>
      <c r="L25" s="532"/>
      <c r="M25" s="532"/>
      <c r="N25" s="532"/>
      <c r="O25" s="532"/>
      <c r="P25" s="532"/>
      <c r="Q25" s="532"/>
      <c r="R25" s="532"/>
      <c r="S25" s="532"/>
      <c r="T25" s="532"/>
      <c r="U25" s="532"/>
      <c r="V25" s="532"/>
      <c r="W25" s="532"/>
      <c r="X25" s="532"/>
      <c r="Y25" s="532"/>
      <c r="Z25" s="533"/>
    </row>
    <row r="26" spans="2:26" ht="21.75" customHeight="1" x14ac:dyDescent="0.15">
      <c r="B26" s="291"/>
      <c r="C26" s="531"/>
      <c r="D26" s="532"/>
      <c r="E26" s="532"/>
      <c r="F26" s="532"/>
      <c r="G26" s="532"/>
      <c r="H26" s="532"/>
      <c r="I26" s="532"/>
      <c r="J26" s="532"/>
      <c r="K26" s="532"/>
      <c r="L26" s="532"/>
      <c r="M26" s="532"/>
      <c r="N26" s="532"/>
      <c r="O26" s="532"/>
      <c r="P26" s="532"/>
      <c r="Q26" s="532"/>
      <c r="R26" s="532"/>
      <c r="S26" s="532"/>
      <c r="T26" s="532"/>
      <c r="U26" s="532"/>
      <c r="V26" s="532"/>
      <c r="W26" s="532"/>
      <c r="X26" s="532"/>
      <c r="Y26" s="532"/>
      <c r="Z26" s="533"/>
    </row>
    <row r="27" spans="2:26" ht="21.75" customHeight="1" x14ac:dyDescent="0.15">
      <c r="B27" s="291"/>
      <c r="C27" s="531"/>
      <c r="D27" s="532"/>
      <c r="E27" s="532"/>
      <c r="F27" s="532"/>
      <c r="G27" s="532"/>
      <c r="H27" s="532"/>
      <c r="I27" s="532"/>
      <c r="J27" s="532"/>
      <c r="K27" s="532"/>
      <c r="L27" s="532"/>
      <c r="M27" s="532"/>
      <c r="N27" s="532"/>
      <c r="O27" s="532"/>
      <c r="P27" s="532"/>
      <c r="Q27" s="532"/>
      <c r="R27" s="532"/>
      <c r="S27" s="532"/>
      <c r="T27" s="532"/>
      <c r="U27" s="532"/>
      <c r="V27" s="532"/>
      <c r="W27" s="532"/>
      <c r="X27" s="532"/>
      <c r="Y27" s="532"/>
      <c r="Z27" s="533"/>
    </row>
    <row r="28" spans="2:26" ht="21.75" customHeight="1" x14ac:dyDescent="0.15">
      <c r="B28" s="291"/>
      <c r="C28" s="531"/>
      <c r="D28" s="532"/>
      <c r="E28" s="532"/>
      <c r="F28" s="532"/>
      <c r="G28" s="532"/>
      <c r="H28" s="532"/>
      <c r="I28" s="532"/>
      <c r="J28" s="532"/>
      <c r="K28" s="532"/>
      <c r="L28" s="532"/>
      <c r="M28" s="532"/>
      <c r="N28" s="532"/>
      <c r="O28" s="532"/>
      <c r="P28" s="532"/>
      <c r="Q28" s="532"/>
      <c r="R28" s="532"/>
      <c r="S28" s="532"/>
      <c r="T28" s="532"/>
      <c r="U28" s="532"/>
      <c r="V28" s="532"/>
      <c r="W28" s="532"/>
      <c r="X28" s="532"/>
      <c r="Y28" s="532"/>
      <c r="Z28" s="533"/>
    </row>
    <row r="29" spans="2:26" ht="47.25" customHeight="1" x14ac:dyDescent="0.15">
      <c r="B29" s="354"/>
      <c r="C29" s="56"/>
      <c r="D29" s="56"/>
      <c r="E29" s="103"/>
      <c r="F29" s="104"/>
      <c r="G29" s="56"/>
      <c r="H29" s="56"/>
      <c r="I29" s="56"/>
      <c r="J29" s="534" t="s">
        <v>429</v>
      </c>
      <c r="K29" s="534"/>
      <c r="L29" s="534"/>
      <c r="M29" s="534"/>
      <c r="N29" s="534"/>
      <c r="O29" s="534"/>
      <c r="P29" s="534"/>
      <c r="Q29" s="534" t="s">
        <v>430</v>
      </c>
      <c r="R29" s="534"/>
      <c r="S29" s="534"/>
      <c r="T29" s="534"/>
      <c r="U29" s="534"/>
      <c r="V29" s="534"/>
      <c r="W29" s="534"/>
      <c r="X29" s="534"/>
      <c r="Y29" s="534"/>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8"/>
  <dataValidations count="2">
    <dataValidation allowBlank="1" showInputMessage="1" showErrorMessage="1" prompt="緯度を小数点以下５桁まで入力する。" sqref="X3:Z3 X5:Z5" xr:uid="{9640F1C6-200A-4E23-828C-EB1938CDE123}"/>
    <dataValidation allowBlank="1" showInputMessage="1" showErrorMessage="1" prompt="経度を小数点以下５桁まで入力する。" sqref="X4:Z4 X6:Z6" xr:uid="{55FC32D9-E38B-4848-B94C-F65DB5070CF6}"/>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6B0C405-A024-48A7-835E-CC6A12D89ABD}">
          <x14:formula1>
            <xm:f>'(参考)リスト'!$G$16:$G$19</xm:f>
          </x14:formula1>
          <xm:sqref>D7:E11</xm:sqref>
        </x14:dataValidation>
        <x14:dataValidation type="list" allowBlank="1" showInputMessage="1" showErrorMessage="1" xr:uid="{F14770BE-4D5E-436D-9D2A-4E7C7930BB01}">
          <x14:formula1>
            <xm:f>'(参考)リスト'!$E$6:$E$10</xm:f>
          </x14:formula1>
          <xm:sqref>U6</xm:sqref>
        </x14:dataValidation>
        <x14:dataValidation type="list" allowBlank="1" showInputMessage="1" showErrorMessage="1" xr:uid="{9815C91B-EE6C-44EF-8A5B-3DB3B39FB2DC}">
          <x14:formula1>
            <xm:f>'(参考)リスト'!$F$6:$F$7</xm:f>
          </x14:formula1>
          <xm:sqref>U5</xm:sqref>
        </x14:dataValidation>
        <x14:dataValidation type="list" allowBlank="1" showInputMessage="1" showErrorMessage="1" xr:uid="{E7475914-31E1-4559-8CC4-D10EAECCA2C4}">
          <x14:formula1>
            <xm:f>'(参考)リスト'!$D$6:$D$7</xm:f>
          </x14:formula1>
          <xm:sqref>R5:R6</xm:sqref>
        </x14:dataValidation>
        <x14:dataValidation type="list" allowBlank="1" showInputMessage="1" showErrorMessage="1" xr:uid="{B6E0B38F-366A-476D-9A4D-459B2C13008B}">
          <x14:formula1>
            <xm:f>'(参考)リスト'!$C$6:$C$11</xm:f>
          </x14:formula1>
          <xm:sqref>I5:K5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4CF2C-2389-4ED3-B5D2-D9D9C96BCAF9}">
  <sheetPr codeName="Sheet23"/>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295" t="s">
        <v>413</v>
      </c>
      <c r="O2" s="295"/>
      <c r="P2" s="499">
        <v>45846</v>
      </c>
      <c r="Q2" s="500"/>
      <c r="R2" s="501"/>
      <c r="S2" s="295" t="s">
        <v>414</v>
      </c>
      <c r="T2" s="295"/>
      <c r="U2" s="295"/>
      <c r="V2" s="502" t="s">
        <v>587</v>
      </c>
      <c r="W2" s="503"/>
      <c r="X2" s="503"/>
      <c r="Y2" s="503"/>
      <c r="Z2" s="503"/>
    </row>
    <row r="3" spans="2:27" ht="20.100000000000001" customHeight="1" x14ac:dyDescent="0.15">
      <c r="B3" s="82" t="s">
        <v>17</v>
      </c>
      <c r="C3" s="307" t="s">
        <v>588</v>
      </c>
      <c r="D3" s="308"/>
      <c r="E3" s="308"/>
      <c r="F3" s="309"/>
      <c r="G3" s="292" t="s">
        <v>415</v>
      </c>
      <c r="H3" s="307" t="s">
        <v>592</v>
      </c>
      <c r="I3" s="308"/>
      <c r="J3" s="309"/>
      <c r="K3" s="292" t="s">
        <v>416</v>
      </c>
      <c r="L3" s="504" t="s">
        <v>595</v>
      </c>
      <c r="M3" s="505"/>
      <c r="N3" s="505"/>
      <c r="O3" s="505"/>
      <c r="P3" s="505"/>
      <c r="Q3" s="266" t="s">
        <v>417</v>
      </c>
      <c r="R3" s="268"/>
      <c r="S3" s="307" t="s">
        <v>598</v>
      </c>
      <c r="T3" s="308"/>
      <c r="U3" s="309"/>
      <c r="V3" s="507" t="s">
        <v>418</v>
      </c>
      <c r="W3" s="96" t="s">
        <v>419</v>
      </c>
      <c r="X3" s="509">
        <v>34.33428</v>
      </c>
      <c r="Y3" s="510"/>
      <c r="Z3" s="511"/>
    </row>
    <row r="4" spans="2:27" ht="20.100000000000001" customHeight="1" x14ac:dyDescent="0.15">
      <c r="B4" s="84" t="s">
        <v>7</v>
      </c>
      <c r="C4" s="512" t="s">
        <v>590</v>
      </c>
      <c r="D4" s="311"/>
      <c r="E4" s="311"/>
      <c r="F4" s="312"/>
      <c r="G4" s="285"/>
      <c r="H4" s="310"/>
      <c r="I4" s="311"/>
      <c r="J4" s="312"/>
      <c r="K4" s="285"/>
      <c r="L4" s="506"/>
      <c r="M4" s="506"/>
      <c r="N4" s="506"/>
      <c r="O4" s="506"/>
      <c r="P4" s="506"/>
      <c r="Q4" s="269"/>
      <c r="R4" s="271"/>
      <c r="S4" s="512" t="s">
        <v>599</v>
      </c>
      <c r="T4" s="311"/>
      <c r="U4" s="312"/>
      <c r="V4" s="508"/>
      <c r="W4" s="97" t="s">
        <v>420</v>
      </c>
      <c r="X4" s="509">
        <v>131.99869000000001</v>
      </c>
      <c r="Y4" s="510"/>
      <c r="Z4" s="511"/>
    </row>
    <row r="5" spans="2:27" ht="20.100000000000001" customHeight="1" x14ac:dyDescent="0.15">
      <c r="B5" s="515" t="s">
        <v>8</v>
      </c>
      <c r="C5" s="79" t="s">
        <v>9</v>
      </c>
      <c r="D5" s="286" t="s">
        <v>602</v>
      </c>
      <c r="E5" s="281"/>
      <c r="F5" s="281"/>
      <c r="G5" s="253" t="s">
        <v>421</v>
      </c>
      <c r="H5" s="254"/>
      <c r="I5" s="286" t="s">
        <v>603</v>
      </c>
      <c r="J5" s="281"/>
      <c r="K5" s="287"/>
      <c r="L5" s="295" t="s">
        <v>26</v>
      </c>
      <c r="M5" s="295"/>
      <c r="N5" s="75" t="s">
        <v>25</v>
      </c>
      <c r="O5" s="195">
        <v>278</v>
      </c>
      <c r="P5" s="76" t="s">
        <v>24</v>
      </c>
      <c r="Q5" s="485" t="s">
        <v>437</v>
      </c>
      <c r="R5" s="513" t="s">
        <v>469</v>
      </c>
      <c r="S5" s="292" t="s">
        <v>13</v>
      </c>
      <c r="T5" s="292"/>
      <c r="U5" s="196" t="s">
        <v>605</v>
      </c>
      <c r="V5" s="266" t="s">
        <v>422</v>
      </c>
      <c r="W5" s="96" t="s">
        <v>419</v>
      </c>
      <c r="X5" s="509">
        <v>34.33954</v>
      </c>
      <c r="Y5" s="510"/>
      <c r="Z5" s="511"/>
    </row>
    <row r="6" spans="2:27" ht="20.100000000000001" customHeight="1" x14ac:dyDescent="0.15">
      <c r="B6" s="516"/>
      <c r="C6" s="79" t="s">
        <v>10</v>
      </c>
      <c r="D6" s="286" t="s">
        <v>602</v>
      </c>
      <c r="E6" s="281"/>
      <c r="F6" s="281"/>
      <c r="G6" s="295" t="s">
        <v>423</v>
      </c>
      <c r="H6" s="295"/>
      <c r="I6" s="286">
        <v>1991</v>
      </c>
      <c r="J6" s="281"/>
      <c r="K6" s="287"/>
      <c r="L6" s="295" t="s">
        <v>375</v>
      </c>
      <c r="M6" s="295"/>
      <c r="N6" s="75" t="s">
        <v>25</v>
      </c>
      <c r="O6" s="195">
        <v>10.4</v>
      </c>
      <c r="P6" s="76" t="s">
        <v>24</v>
      </c>
      <c r="Q6" s="271"/>
      <c r="R6" s="514"/>
      <c r="S6" s="295" t="s">
        <v>12</v>
      </c>
      <c r="T6" s="295"/>
      <c r="U6" s="197" t="s">
        <v>604</v>
      </c>
      <c r="V6" s="269"/>
      <c r="W6" s="96" t="s">
        <v>420</v>
      </c>
      <c r="X6" s="509">
        <v>131.99799999999999</v>
      </c>
      <c r="Y6" s="510"/>
      <c r="Z6" s="511"/>
    </row>
    <row r="7" spans="2:27" ht="7.5" customHeight="1" x14ac:dyDescent="0.15">
      <c r="B7" s="498" t="s">
        <v>424</v>
      </c>
      <c r="C7" s="498"/>
      <c r="D7" s="539" t="s">
        <v>260</v>
      </c>
      <c r="E7" s="54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98"/>
      <c r="C8" s="498"/>
      <c r="D8" s="540"/>
      <c r="E8" s="540"/>
      <c r="F8" s="99"/>
      <c r="G8" s="483" t="s">
        <v>425</v>
      </c>
      <c r="H8" s="485"/>
      <c r="I8" s="543" t="s">
        <v>426</v>
      </c>
      <c r="J8" s="100" t="s">
        <v>14</v>
      </c>
      <c r="K8" s="101" t="s">
        <v>23</v>
      </c>
      <c r="L8" s="527">
        <v>41</v>
      </c>
      <c r="M8" s="528"/>
      <c r="N8" s="79" t="s">
        <v>22</v>
      </c>
      <c r="O8" s="529">
        <v>9</v>
      </c>
      <c r="P8" s="530"/>
      <c r="Q8" s="79" t="s">
        <v>21</v>
      </c>
      <c r="R8" s="527">
        <v>0</v>
      </c>
      <c r="S8" s="528"/>
      <c r="T8" s="483" t="s">
        <v>427</v>
      </c>
      <c r="U8" s="485"/>
      <c r="V8" s="483" t="s">
        <v>428</v>
      </c>
      <c r="W8" s="485"/>
      <c r="X8" s="517">
        <v>0</v>
      </c>
      <c r="Y8" s="518"/>
      <c r="Z8" s="99"/>
      <c r="AA8" s="102"/>
    </row>
    <row r="9" spans="2:27" ht="10.9" customHeight="1" x14ac:dyDescent="0.15">
      <c r="B9" s="498"/>
      <c r="C9" s="498"/>
      <c r="D9" s="540"/>
      <c r="E9" s="540"/>
      <c r="F9" s="99"/>
      <c r="G9" s="541"/>
      <c r="H9" s="542"/>
      <c r="I9" s="544"/>
      <c r="J9" s="521" t="s">
        <v>15</v>
      </c>
      <c r="K9" s="523" t="s">
        <v>23</v>
      </c>
      <c r="L9" s="517">
        <v>3</v>
      </c>
      <c r="M9" s="518"/>
      <c r="N9" s="521" t="s">
        <v>22</v>
      </c>
      <c r="O9" s="517">
        <v>0</v>
      </c>
      <c r="P9" s="518"/>
      <c r="Q9" s="521" t="s">
        <v>21</v>
      </c>
      <c r="R9" s="517">
        <v>0</v>
      </c>
      <c r="S9" s="518"/>
      <c r="T9" s="541"/>
      <c r="U9" s="542"/>
      <c r="V9" s="486"/>
      <c r="W9" s="488"/>
      <c r="X9" s="519"/>
      <c r="Y9" s="520"/>
      <c r="Z9" s="99"/>
      <c r="AA9" s="102"/>
    </row>
    <row r="10" spans="2:27" ht="10.9" customHeight="1" x14ac:dyDescent="0.15">
      <c r="B10" s="498"/>
      <c r="C10" s="498"/>
      <c r="D10" s="540"/>
      <c r="E10" s="540"/>
      <c r="F10" s="99"/>
      <c r="G10" s="541"/>
      <c r="H10" s="542"/>
      <c r="I10" s="544"/>
      <c r="J10" s="522"/>
      <c r="K10" s="524"/>
      <c r="L10" s="525"/>
      <c r="M10" s="526"/>
      <c r="N10" s="522"/>
      <c r="O10" s="525"/>
      <c r="P10" s="526"/>
      <c r="Q10" s="522"/>
      <c r="R10" s="525"/>
      <c r="S10" s="526"/>
      <c r="T10" s="541"/>
      <c r="U10" s="542"/>
      <c r="V10" s="483" t="s">
        <v>411</v>
      </c>
      <c r="W10" s="485"/>
      <c r="X10" s="517">
        <v>0</v>
      </c>
      <c r="Y10" s="518"/>
      <c r="Z10" s="99"/>
      <c r="AA10" s="102"/>
    </row>
    <row r="11" spans="2:27" ht="21.75" customHeight="1" x14ac:dyDescent="0.15">
      <c r="B11" s="498"/>
      <c r="C11" s="498"/>
      <c r="D11" s="540"/>
      <c r="E11" s="540"/>
      <c r="F11" s="99"/>
      <c r="G11" s="486"/>
      <c r="H11" s="488"/>
      <c r="I11" s="545"/>
      <c r="J11" s="79" t="s">
        <v>16</v>
      </c>
      <c r="K11" s="101" t="s">
        <v>23</v>
      </c>
      <c r="L11" s="535">
        <v>0</v>
      </c>
      <c r="M11" s="536"/>
      <c r="N11" s="79" t="s">
        <v>22</v>
      </c>
      <c r="O11" s="537">
        <v>0</v>
      </c>
      <c r="P11" s="538"/>
      <c r="Q11" s="79" t="s">
        <v>21</v>
      </c>
      <c r="R11" s="535">
        <v>0</v>
      </c>
      <c r="S11" s="536"/>
      <c r="T11" s="486"/>
      <c r="U11" s="488"/>
      <c r="V11" s="486"/>
      <c r="W11" s="488"/>
      <c r="X11" s="525"/>
      <c r="Y11" s="526"/>
      <c r="Z11" s="99"/>
      <c r="AA11" s="102"/>
    </row>
    <row r="12" spans="2:27" ht="21.75" customHeight="1" x14ac:dyDescent="0.15">
      <c r="B12" s="290" t="s">
        <v>5</v>
      </c>
      <c r="C12" s="531"/>
      <c r="D12" s="532"/>
      <c r="E12" s="532"/>
      <c r="F12" s="532"/>
      <c r="G12" s="532"/>
      <c r="H12" s="532"/>
      <c r="I12" s="532"/>
      <c r="J12" s="532"/>
      <c r="K12" s="532"/>
      <c r="L12" s="532"/>
      <c r="M12" s="532"/>
      <c r="N12" s="532"/>
      <c r="O12" s="532"/>
      <c r="P12" s="532"/>
      <c r="Q12" s="532"/>
      <c r="R12" s="532"/>
      <c r="S12" s="532"/>
      <c r="T12" s="532"/>
      <c r="U12" s="532"/>
      <c r="V12" s="532"/>
      <c r="W12" s="532"/>
      <c r="X12" s="532"/>
      <c r="Y12" s="532"/>
      <c r="Z12" s="533"/>
      <c r="AA12" s="102"/>
    </row>
    <row r="13" spans="2:27" ht="21.75" customHeight="1" x14ac:dyDescent="0.15">
      <c r="B13" s="291"/>
      <c r="C13" s="531"/>
      <c r="D13" s="532"/>
      <c r="E13" s="532"/>
      <c r="F13" s="532"/>
      <c r="G13" s="532"/>
      <c r="H13" s="532"/>
      <c r="I13" s="532"/>
      <c r="J13" s="532"/>
      <c r="K13" s="532"/>
      <c r="L13" s="532"/>
      <c r="M13" s="532"/>
      <c r="N13" s="532"/>
      <c r="O13" s="532"/>
      <c r="P13" s="532"/>
      <c r="Q13" s="532"/>
      <c r="R13" s="532"/>
      <c r="S13" s="532"/>
      <c r="T13" s="532"/>
      <c r="U13" s="532"/>
      <c r="V13" s="532"/>
      <c r="W13" s="532"/>
      <c r="X13" s="532"/>
      <c r="Y13" s="532"/>
      <c r="Z13" s="533"/>
      <c r="AA13" s="102"/>
    </row>
    <row r="14" spans="2:27" ht="21.75" customHeight="1" x14ac:dyDescent="0.15">
      <c r="B14" s="291"/>
      <c r="C14" s="531"/>
      <c r="D14" s="532"/>
      <c r="E14" s="532"/>
      <c r="F14" s="532"/>
      <c r="G14" s="532"/>
      <c r="H14" s="532"/>
      <c r="I14" s="532"/>
      <c r="J14" s="532"/>
      <c r="K14" s="532"/>
      <c r="L14" s="532"/>
      <c r="M14" s="532"/>
      <c r="N14" s="532"/>
      <c r="O14" s="532"/>
      <c r="P14" s="532"/>
      <c r="Q14" s="532"/>
      <c r="R14" s="532"/>
      <c r="S14" s="532"/>
      <c r="T14" s="532"/>
      <c r="U14" s="532"/>
      <c r="V14" s="532"/>
      <c r="W14" s="532"/>
      <c r="X14" s="532"/>
      <c r="Y14" s="532"/>
      <c r="Z14" s="533"/>
      <c r="AA14" s="102"/>
    </row>
    <row r="15" spans="2:27" ht="21.75" customHeight="1" x14ac:dyDescent="0.15">
      <c r="B15" s="291"/>
      <c r="C15" s="531"/>
      <c r="D15" s="532"/>
      <c r="E15" s="532"/>
      <c r="F15" s="532"/>
      <c r="G15" s="532"/>
      <c r="H15" s="532"/>
      <c r="I15" s="532"/>
      <c r="J15" s="532"/>
      <c r="K15" s="532"/>
      <c r="L15" s="532"/>
      <c r="M15" s="532"/>
      <c r="N15" s="532"/>
      <c r="O15" s="532"/>
      <c r="P15" s="532"/>
      <c r="Q15" s="532"/>
      <c r="R15" s="532"/>
      <c r="S15" s="532"/>
      <c r="T15" s="532"/>
      <c r="U15" s="532"/>
      <c r="V15" s="532"/>
      <c r="W15" s="532"/>
      <c r="X15" s="532"/>
      <c r="Y15" s="532"/>
      <c r="Z15" s="533"/>
    </row>
    <row r="16" spans="2:27" ht="21.75" customHeight="1" x14ac:dyDescent="0.15">
      <c r="B16" s="291"/>
      <c r="C16" s="531"/>
      <c r="D16" s="532"/>
      <c r="E16" s="532"/>
      <c r="F16" s="532"/>
      <c r="G16" s="532"/>
      <c r="H16" s="532"/>
      <c r="I16" s="532"/>
      <c r="J16" s="532"/>
      <c r="K16" s="532"/>
      <c r="L16" s="532"/>
      <c r="M16" s="532"/>
      <c r="N16" s="532"/>
      <c r="O16" s="532"/>
      <c r="P16" s="532"/>
      <c r="Q16" s="532"/>
      <c r="R16" s="532"/>
      <c r="S16" s="532"/>
      <c r="T16" s="532"/>
      <c r="U16" s="532"/>
      <c r="V16" s="532"/>
      <c r="W16" s="532"/>
      <c r="X16" s="532"/>
      <c r="Y16" s="532"/>
      <c r="Z16" s="533"/>
    </row>
    <row r="17" spans="2:26" ht="21.75" customHeight="1" x14ac:dyDescent="0.15">
      <c r="B17" s="291"/>
      <c r="C17" s="531"/>
      <c r="D17" s="532"/>
      <c r="E17" s="532"/>
      <c r="F17" s="532"/>
      <c r="G17" s="532"/>
      <c r="H17" s="532"/>
      <c r="I17" s="532"/>
      <c r="J17" s="532"/>
      <c r="K17" s="532"/>
      <c r="L17" s="532"/>
      <c r="M17" s="532"/>
      <c r="N17" s="532"/>
      <c r="O17" s="532"/>
      <c r="P17" s="532"/>
      <c r="Q17" s="532"/>
      <c r="R17" s="532"/>
      <c r="S17" s="532"/>
      <c r="T17" s="532"/>
      <c r="U17" s="532"/>
      <c r="V17" s="532"/>
      <c r="W17" s="532"/>
      <c r="X17" s="532"/>
      <c r="Y17" s="532"/>
      <c r="Z17" s="533"/>
    </row>
    <row r="18" spans="2:26" ht="21.75" customHeight="1" x14ac:dyDescent="0.15">
      <c r="B18" s="291"/>
      <c r="C18" s="531"/>
      <c r="D18" s="532"/>
      <c r="E18" s="532"/>
      <c r="F18" s="532"/>
      <c r="G18" s="532"/>
      <c r="H18" s="532"/>
      <c r="I18" s="532"/>
      <c r="J18" s="532"/>
      <c r="K18" s="532"/>
      <c r="L18" s="532"/>
      <c r="M18" s="532"/>
      <c r="N18" s="532"/>
      <c r="O18" s="532"/>
      <c r="P18" s="532"/>
      <c r="Q18" s="532"/>
      <c r="R18" s="532"/>
      <c r="S18" s="532"/>
      <c r="T18" s="532"/>
      <c r="U18" s="532"/>
      <c r="V18" s="532"/>
      <c r="W18" s="532"/>
      <c r="X18" s="532"/>
      <c r="Y18" s="532"/>
      <c r="Z18" s="533"/>
    </row>
    <row r="19" spans="2:26" ht="21.75" customHeight="1" x14ac:dyDescent="0.15">
      <c r="B19" s="291"/>
      <c r="C19" s="531"/>
      <c r="D19" s="532"/>
      <c r="E19" s="532"/>
      <c r="F19" s="532"/>
      <c r="G19" s="532"/>
      <c r="H19" s="532"/>
      <c r="I19" s="532"/>
      <c r="J19" s="532"/>
      <c r="K19" s="532"/>
      <c r="L19" s="532"/>
      <c r="M19" s="532"/>
      <c r="N19" s="532"/>
      <c r="O19" s="532"/>
      <c r="P19" s="532"/>
      <c r="Q19" s="532"/>
      <c r="R19" s="532"/>
      <c r="S19" s="532"/>
      <c r="T19" s="532"/>
      <c r="U19" s="532"/>
      <c r="V19" s="532"/>
      <c r="W19" s="532"/>
      <c r="X19" s="532"/>
      <c r="Y19" s="532"/>
      <c r="Z19" s="533"/>
    </row>
    <row r="20" spans="2:26" ht="21.75" customHeight="1" x14ac:dyDescent="0.15">
      <c r="B20" s="291"/>
      <c r="C20" s="531"/>
      <c r="D20" s="532"/>
      <c r="E20" s="532"/>
      <c r="F20" s="532"/>
      <c r="G20" s="532"/>
      <c r="H20" s="532"/>
      <c r="I20" s="532"/>
      <c r="J20" s="532"/>
      <c r="K20" s="532"/>
      <c r="L20" s="532"/>
      <c r="M20" s="532"/>
      <c r="N20" s="532"/>
      <c r="O20" s="532"/>
      <c r="P20" s="532"/>
      <c r="Q20" s="532"/>
      <c r="R20" s="532"/>
      <c r="S20" s="532"/>
      <c r="T20" s="532"/>
      <c r="U20" s="532"/>
      <c r="V20" s="532"/>
      <c r="W20" s="532"/>
      <c r="X20" s="532"/>
      <c r="Y20" s="532"/>
      <c r="Z20" s="533"/>
    </row>
    <row r="21" spans="2:26" ht="21.75" customHeight="1" x14ac:dyDescent="0.15">
      <c r="B21" s="291"/>
      <c r="C21" s="531"/>
      <c r="D21" s="532"/>
      <c r="E21" s="532"/>
      <c r="F21" s="532"/>
      <c r="G21" s="532"/>
      <c r="H21" s="532"/>
      <c r="I21" s="532"/>
      <c r="J21" s="532"/>
      <c r="K21" s="532"/>
      <c r="L21" s="532"/>
      <c r="M21" s="532"/>
      <c r="N21" s="532"/>
      <c r="O21" s="532"/>
      <c r="P21" s="532"/>
      <c r="Q21" s="532"/>
      <c r="R21" s="532"/>
      <c r="S21" s="532"/>
      <c r="T21" s="532"/>
      <c r="U21" s="532"/>
      <c r="V21" s="532"/>
      <c r="W21" s="532"/>
      <c r="X21" s="532"/>
      <c r="Y21" s="532"/>
      <c r="Z21" s="533"/>
    </row>
    <row r="22" spans="2:26" ht="21.75" customHeight="1" x14ac:dyDescent="0.15">
      <c r="B22" s="291"/>
      <c r="C22" s="531"/>
      <c r="D22" s="532"/>
      <c r="E22" s="532"/>
      <c r="F22" s="532"/>
      <c r="G22" s="532"/>
      <c r="H22" s="532"/>
      <c r="I22" s="532"/>
      <c r="J22" s="532"/>
      <c r="K22" s="532"/>
      <c r="L22" s="532"/>
      <c r="M22" s="532"/>
      <c r="N22" s="532"/>
      <c r="O22" s="532"/>
      <c r="P22" s="532"/>
      <c r="Q22" s="532"/>
      <c r="R22" s="532"/>
      <c r="S22" s="532"/>
      <c r="T22" s="532"/>
      <c r="U22" s="532"/>
      <c r="V22" s="532"/>
      <c r="W22" s="532"/>
      <c r="X22" s="532"/>
      <c r="Y22" s="532"/>
      <c r="Z22" s="533"/>
    </row>
    <row r="23" spans="2:26" ht="21.75" customHeight="1" x14ac:dyDescent="0.15">
      <c r="B23" s="291"/>
      <c r="C23" s="531"/>
      <c r="D23" s="532"/>
      <c r="E23" s="532"/>
      <c r="F23" s="532"/>
      <c r="G23" s="532"/>
      <c r="H23" s="532"/>
      <c r="I23" s="532"/>
      <c r="J23" s="532"/>
      <c r="K23" s="532"/>
      <c r="L23" s="532"/>
      <c r="M23" s="532"/>
      <c r="N23" s="532"/>
      <c r="O23" s="532"/>
      <c r="P23" s="532"/>
      <c r="Q23" s="532"/>
      <c r="R23" s="532"/>
      <c r="S23" s="532"/>
      <c r="T23" s="532"/>
      <c r="U23" s="532"/>
      <c r="V23" s="532"/>
      <c r="W23" s="532"/>
      <c r="X23" s="532"/>
      <c r="Y23" s="532"/>
      <c r="Z23" s="533"/>
    </row>
    <row r="24" spans="2:26" ht="21.75" customHeight="1" x14ac:dyDescent="0.15">
      <c r="B24" s="291"/>
      <c r="C24" s="531"/>
      <c r="D24" s="532"/>
      <c r="E24" s="532"/>
      <c r="F24" s="532"/>
      <c r="G24" s="532"/>
      <c r="H24" s="532"/>
      <c r="I24" s="532"/>
      <c r="J24" s="532"/>
      <c r="K24" s="532"/>
      <c r="L24" s="532"/>
      <c r="M24" s="532"/>
      <c r="N24" s="532"/>
      <c r="O24" s="532"/>
      <c r="P24" s="532"/>
      <c r="Q24" s="532"/>
      <c r="R24" s="532"/>
      <c r="S24" s="532"/>
      <c r="T24" s="532"/>
      <c r="U24" s="532"/>
      <c r="V24" s="532"/>
      <c r="W24" s="532"/>
      <c r="X24" s="532"/>
      <c r="Y24" s="532"/>
      <c r="Z24" s="533"/>
    </row>
    <row r="25" spans="2:26" ht="21.75" customHeight="1" x14ac:dyDescent="0.15">
      <c r="B25" s="291"/>
      <c r="C25" s="531"/>
      <c r="D25" s="532"/>
      <c r="E25" s="532"/>
      <c r="F25" s="532"/>
      <c r="G25" s="532"/>
      <c r="H25" s="532"/>
      <c r="I25" s="532"/>
      <c r="J25" s="532"/>
      <c r="K25" s="532"/>
      <c r="L25" s="532"/>
      <c r="M25" s="532"/>
      <c r="N25" s="532"/>
      <c r="O25" s="532"/>
      <c r="P25" s="532"/>
      <c r="Q25" s="532"/>
      <c r="R25" s="532"/>
      <c r="S25" s="532"/>
      <c r="T25" s="532"/>
      <c r="U25" s="532"/>
      <c r="V25" s="532"/>
      <c r="W25" s="532"/>
      <c r="X25" s="532"/>
      <c r="Y25" s="532"/>
      <c r="Z25" s="533"/>
    </row>
    <row r="26" spans="2:26" ht="21.75" customHeight="1" x14ac:dyDescent="0.15">
      <c r="B26" s="291"/>
      <c r="C26" s="531"/>
      <c r="D26" s="532"/>
      <c r="E26" s="532"/>
      <c r="F26" s="532"/>
      <c r="G26" s="532"/>
      <c r="H26" s="532"/>
      <c r="I26" s="532"/>
      <c r="J26" s="532"/>
      <c r="K26" s="532"/>
      <c r="L26" s="532"/>
      <c r="M26" s="532"/>
      <c r="N26" s="532"/>
      <c r="O26" s="532"/>
      <c r="P26" s="532"/>
      <c r="Q26" s="532"/>
      <c r="R26" s="532"/>
      <c r="S26" s="532"/>
      <c r="T26" s="532"/>
      <c r="U26" s="532"/>
      <c r="V26" s="532"/>
      <c r="W26" s="532"/>
      <c r="X26" s="532"/>
      <c r="Y26" s="532"/>
      <c r="Z26" s="533"/>
    </row>
    <row r="27" spans="2:26" ht="21.75" customHeight="1" x14ac:dyDescent="0.15">
      <c r="B27" s="291"/>
      <c r="C27" s="531"/>
      <c r="D27" s="532"/>
      <c r="E27" s="532"/>
      <c r="F27" s="532"/>
      <c r="G27" s="532"/>
      <c r="H27" s="532"/>
      <c r="I27" s="532"/>
      <c r="J27" s="532"/>
      <c r="K27" s="532"/>
      <c r="L27" s="532"/>
      <c r="M27" s="532"/>
      <c r="N27" s="532"/>
      <c r="O27" s="532"/>
      <c r="P27" s="532"/>
      <c r="Q27" s="532"/>
      <c r="R27" s="532"/>
      <c r="S27" s="532"/>
      <c r="T27" s="532"/>
      <c r="U27" s="532"/>
      <c r="V27" s="532"/>
      <c r="W27" s="532"/>
      <c r="X27" s="532"/>
      <c r="Y27" s="532"/>
      <c r="Z27" s="533"/>
    </row>
    <row r="28" spans="2:26" ht="21.75" customHeight="1" x14ac:dyDescent="0.15">
      <c r="B28" s="291"/>
      <c r="C28" s="531"/>
      <c r="D28" s="532"/>
      <c r="E28" s="532"/>
      <c r="F28" s="532"/>
      <c r="G28" s="532"/>
      <c r="H28" s="532"/>
      <c r="I28" s="532"/>
      <c r="J28" s="532"/>
      <c r="K28" s="532"/>
      <c r="L28" s="532"/>
      <c r="M28" s="532"/>
      <c r="N28" s="532"/>
      <c r="O28" s="532"/>
      <c r="P28" s="532"/>
      <c r="Q28" s="532"/>
      <c r="R28" s="532"/>
      <c r="S28" s="532"/>
      <c r="T28" s="532"/>
      <c r="U28" s="532"/>
      <c r="V28" s="532"/>
      <c r="W28" s="532"/>
      <c r="X28" s="532"/>
      <c r="Y28" s="532"/>
      <c r="Z28" s="533"/>
    </row>
    <row r="29" spans="2:26" ht="47.25" customHeight="1" x14ac:dyDescent="0.15">
      <c r="B29" s="354"/>
      <c r="C29" s="56"/>
      <c r="D29" s="56"/>
      <c r="E29" s="103"/>
      <c r="F29" s="104"/>
      <c r="G29" s="56"/>
      <c r="H29" s="56"/>
      <c r="I29" s="56"/>
      <c r="J29" s="534" t="s">
        <v>429</v>
      </c>
      <c r="K29" s="534"/>
      <c r="L29" s="534"/>
      <c r="M29" s="534"/>
      <c r="N29" s="534"/>
      <c r="O29" s="534"/>
      <c r="P29" s="534"/>
      <c r="Q29" s="534" t="s">
        <v>430</v>
      </c>
      <c r="R29" s="534"/>
      <c r="S29" s="534"/>
      <c r="T29" s="534"/>
      <c r="U29" s="534"/>
      <c r="V29" s="534"/>
      <c r="W29" s="534"/>
      <c r="X29" s="534"/>
      <c r="Y29" s="534"/>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8"/>
  <dataValidations count="2">
    <dataValidation allowBlank="1" showInputMessage="1" showErrorMessage="1" prompt="緯度を小数点以下５桁まで入力する。" sqref="X3:Z3 X5:Z5" xr:uid="{7021684A-E6F7-416D-82EB-20A6AC1DB209}"/>
    <dataValidation allowBlank="1" showInputMessage="1" showErrorMessage="1" prompt="経度を小数点以下５桁まで入力する。" sqref="X4:Z4 X6:Z6" xr:uid="{B7E34902-F332-481E-A7BC-8C3B3F705CBB}"/>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D9B8ACA-085F-47BB-98E5-C36BB6C72C4F}">
          <x14:formula1>
            <xm:f>'(参考)リスト'!$G$16:$G$19</xm:f>
          </x14:formula1>
          <xm:sqref>D7:E11</xm:sqref>
        </x14:dataValidation>
        <x14:dataValidation type="list" allowBlank="1" showInputMessage="1" showErrorMessage="1" xr:uid="{0020E0D7-093B-4066-BA7B-28836416F8C4}">
          <x14:formula1>
            <xm:f>'(参考)リスト'!$E$6:$E$10</xm:f>
          </x14:formula1>
          <xm:sqref>U6</xm:sqref>
        </x14:dataValidation>
        <x14:dataValidation type="list" allowBlank="1" showInputMessage="1" showErrorMessage="1" xr:uid="{90D64B68-014D-41FB-AC34-119450D62F05}">
          <x14:formula1>
            <xm:f>'(参考)リスト'!$F$6:$F$7</xm:f>
          </x14:formula1>
          <xm:sqref>U5</xm:sqref>
        </x14:dataValidation>
        <x14:dataValidation type="list" allowBlank="1" showInputMessage="1" showErrorMessage="1" xr:uid="{BBB73CC0-D579-48B5-A586-25490EE2036C}">
          <x14:formula1>
            <xm:f>'(参考)リスト'!$D$6:$D$7</xm:f>
          </x14:formula1>
          <xm:sqref>R5:R6</xm:sqref>
        </x14:dataValidation>
        <x14:dataValidation type="list" allowBlank="1" showInputMessage="1" showErrorMessage="1" xr:uid="{E677F428-65E1-426D-B93F-7477A98CB792}">
          <x14:formula1>
            <xm:f>'(参考)リスト'!$C$6:$C$11</xm:f>
          </x14:formula1>
          <xm:sqref>I5:K5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B1:Y80"/>
  <sheetViews>
    <sheetView showGridLines="0" view="pageBreakPreview" zoomScaleNormal="100" zoomScaleSheetLayoutView="100" workbookViewId="0"/>
  </sheetViews>
  <sheetFormatPr defaultColWidth="9" defaultRowHeight="15.95" customHeight="1" x14ac:dyDescent="0.15"/>
  <cols>
    <col min="1" max="1" width="1.75" style="1" customWidth="1"/>
    <col min="2" max="2" width="4.25" style="1" customWidth="1"/>
    <col min="3" max="4" width="3.25" style="1" customWidth="1"/>
    <col min="5" max="5" width="4.25" style="1" customWidth="1"/>
    <col min="6" max="6" width="6.625" style="1" customWidth="1"/>
    <col min="7" max="7" width="10.375" style="1" customWidth="1"/>
    <col min="8" max="8" width="9.625" style="1" customWidth="1"/>
    <col min="9" max="10" width="8.25" style="1" customWidth="1"/>
    <col min="11" max="11" width="3.75" style="1" customWidth="1"/>
    <col min="12" max="12" width="6" style="1" customWidth="1"/>
    <col min="13" max="14" width="15.375" style="1" customWidth="1"/>
    <col min="15" max="15" width="17.75" style="1" customWidth="1"/>
    <col min="16" max="17" width="9.625" style="1" customWidth="1"/>
    <col min="18" max="19" width="7.25" style="1" customWidth="1"/>
    <col min="20" max="20" width="4" style="1" customWidth="1"/>
    <col min="21" max="21" width="4.25" style="1" customWidth="1"/>
    <col min="22" max="22" width="6.375" style="1" customWidth="1"/>
    <col min="23" max="23" width="5" style="1" customWidth="1"/>
    <col min="24" max="24" width="8.25" style="1" customWidth="1"/>
    <col min="25" max="25" width="11.25" style="1" customWidth="1"/>
    <col min="26" max="16384" width="9" style="1"/>
  </cols>
  <sheetData>
    <row r="1" spans="2:25" ht="9.75" customHeight="1" x14ac:dyDescent="0.15"/>
    <row r="2" spans="2:25" ht="24.75" customHeight="1" x14ac:dyDescent="0.15">
      <c r="B2" s="561" t="s">
        <v>242</v>
      </c>
      <c r="C2" s="561"/>
      <c r="D2" s="561"/>
      <c r="E2" s="561"/>
      <c r="F2" s="470"/>
      <c r="G2" s="470"/>
      <c r="H2" s="470"/>
      <c r="I2" s="561"/>
      <c r="J2" s="561"/>
      <c r="K2" s="561"/>
      <c r="L2" s="561"/>
      <c r="M2" s="561"/>
      <c r="N2" s="561"/>
      <c r="O2" s="561"/>
      <c r="P2" s="561"/>
      <c r="Q2" s="561"/>
      <c r="R2" s="561"/>
      <c r="S2" s="561"/>
      <c r="T2" s="561"/>
      <c r="U2" s="561"/>
      <c r="V2" s="561"/>
      <c r="W2" s="561"/>
      <c r="X2" s="561"/>
    </row>
    <row r="3" spans="2:25" ht="20.100000000000001" customHeight="1" x14ac:dyDescent="0.15">
      <c r="B3" s="343" t="s">
        <v>17</v>
      </c>
      <c r="C3" s="357"/>
      <c r="D3" s="357"/>
      <c r="E3" s="357"/>
      <c r="F3" s="562" t="s">
        <v>588</v>
      </c>
      <c r="G3" s="563"/>
      <c r="H3" s="563"/>
      <c r="I3" s="251" t="s">
        <v>18</v>
      </c>
      <c r="J3" s="252"/>
      <c r="K3" s="286" t="s">
        <v>592</v>
      </c>
      <c r="L3" s="281"/>
      <c r="M3" s="281"/>
      <c r="N3" s="287"/>
      <c r="O3" s="292" t="s">
        <v>452</v>
      </c>
      <c r="P3" s="589" t="s">
        <v>598</v>
      </c>
      <c r="Q3" s="505"/>
      <c r="R3" s="505"/>
      <c r="S3" s="590"/>
      <c r="T3" s="483" t="s">
        <v>185</v>
      </c>
      <c r="U3" s="484"/>
      <c r="V3" s="484"/>
      <c r="W3" s="485"/>
      <c r="X3" s="489">
        <v>45846</v>
      </c>
      <c r="Y3" s="586"/>
    </row>
    <row r="4" spans="2:25" ht="20.100000000000001" customHeight="1" x14ac:dyDescent="0.15">
      <c r="B4" s="282" t="s">
        <v>0</v>
      </c>
      <c r="C4" s="283"/>
      <c r="D4" s="283"/>
      <c r="E4" s="283"/>
      <c r="F4" s="570" t="s">
        <v>590</v>
      </c>
      <c r="G4" s="571"/>
      <c r="H4" s="571"/>
      <c r="I4" s="568" t="s">
        <v>1</v>
      </c>
      <c r="J4" s="569"/>
      <c r="K4" s="286" t="s">
        <v>594</v>
      </c>
      <c r="L4" s="281"/>
      <c r="M4" s="281"/>
      <c r="N4" s="287"/>
      <c r="O4" s="285"/>
      <c r="P4" s="591" t="s">
        <v>599</v>
      </c>
      <c r="Q4" s="506"/>
      <c r="R4" s="506"/>
      <c r="S4" s="592"/>
      <c r="T4" s="583"/>
      <c r="U4" s="584"/>
      <c r="V4" s="584"/>
      <c r="W4" s="585"/>
      <c r="X4" s="587"/>
      <c r="Y4" s="588"/>
    </row>
    <row r="5" spans="2:25" ht="15" customHeight="1" x14ac:dyDescent="0.15">
      <c r="B5" s="291" t="s">
        <v>204</v>
      </c>
      <c r="C5" s="566" t="s">
        <v>29</v>
      </c>
      <c r="D5" s="567"/>
      <c r="E5" s="564" t="s">
        <v>173</v>
      </c>
      <c r="F5" s="564" t="s">
        <v>172</v>
      </c>
      <c r="G5" s="548" t="s">
        <v>171</v>
      </c>
      <c r="H5" s="549"/>
      <c r="I5" s="343" t="s">
        <v>170</v>
      </c>
      <c r="J5" s="357"/>
      <c r="K5" s="357"/>
      <c r="L5" s="357"/>
      <c r="M5" s="357"/>
      <c r="N5" s="358"/>
      <c r="O5" s="70" t="s">
        <v>370</v>
      </c>
      <c r="P5" s="515" t="s">
        <v>217</v>
      </c>
      <c r="Q5" s="554"/>
      <c r="R5" s="554"/>
      <c r="S5" s="555"/>
      <c r="T5" s="548" t="s">
        <v>169</v>
      </c>
      <c r="U5" s="552"/>
      <c r="V5" s="552"/>
      <c r="W5" s="552"/>
      <c r="X5" s="549"/>
      <c r="Y5" s="581" t="s">
        <v>168</v>
      </c>
    </row>
    <row r="6" spans="2:25" ht="15" customHeight="1" x14ac:dyDescent="0.15">
      <c r="B6" s="291"/>
      <c r="C6" s="566"/>
      <c r="D6" s="567"/>
      <c r="E6" s="564"/>
      <c r="F6" s="564"/>
      <c r="G6" s="550"/>
      <c r="H6" s="551"/>
      <c r="I6" s="282"/>
      <c r="J6" s="283"/>
      <c r="K6" s="283"/>
      <c r="L6" s="283"/>
      <c r="M6" s="283"/>
      <c r="N6" s="284"/>
      <c r="O6" s="198">
        <v>44074</v>
      </c>
      <c r="P6" s="516"/>
      <c r="Q6" s="556"/>
      <c r="R6" s="556"/>
      <c r="S6" s="557"/>
      <c r="T6" s="550"/>
      <c r="U6" s="553"/>
      <c r="V6" s="553"/>
      <c r="W6" s="553"/>
      <c r="X6" s="551"/>
      <c r="Y6" s="564"/>
    </row>
    <row r="7" spans="2:25" ht="16.149999999999999" customHeight="1" x14ac:dyDescent="0.15">
      <c r="B7" s="291"/>
      <c r="C7" s="566"/>
      <c r="D7" s="567"/>
      <c r="E7" s="564"/>
      <c r="F7" s="564"/>
      <c r="G7" s="498" t="s">
        <v>167</v>
      </c>
      <c r="H7" s="498" t="s">
        <v>166</v>
      </c>
      <c r="I7" s="474" t="s">
        <v>165</v>
      </c>
      <c r="J7" s="474" t="s">
        <v>31</v>
      </c>
      <c r="K7" s="577"/>
      <c r="L7" s="577"/>
      <c r="M7" s="579" t="s">
        <v>3</v>
      </c>
      <c r="N7" s="580" t="s">
        <v>445</v>
      </c>
      <c r="O7" s="474" t="s">
        <v>409</v>
      </c>
      <c r="P7" s="331" t="s">
        <v>225</v>
      </c>
      <c r="Q7" s="577"/>
      <c r="R7" s="498" t="s">
        <v>223</v>
      </c>
      <c r="S7" s="498" t="s">
        <v>224</v>
      </c>
      <c r="T7" s="593" t="s">
        <v>164</v>
      </c>
      <c r="U7" s="498" t="s">
        <v>218</v>
      </c>
      <c r="V7" s="577"/>
      <c r="W7" s="577"/>
      <c r="X7" s="577"/>
      <c r="Y7" s="564"/>
    </row>
    <row r="8" spans="2:25" ht="16.149999999999999" customHeight="1" x14ac:dyDescent="0.15">
      <c r="B8" s="291"/>
      <c r="C8" s="282"/>
      <c r="D8" s="284"/>
      <c r="E8" s="565"/>
      <c r="F8" s="565"/>
      <c r="G8" s="578"/>
      <c r="H8" s="578"/>
      <c r="I8" s="577"/>
      <c r="J8" s="577"/>
      <c r="K8" s="577"/>
      <c r="L8" s="577"/>
      <c r="M8" s="577"/>
      <c r="N8" s="577"/>
      <c r="O8" s="577"/>
      <c r="P8" s="27" t="s">
        <v>219</v>
      </c>
      <c r="Q8" s="27" t="s">
        <v>221</v>
      </c>
      <c r="R8" s="577"/>
      <c r="S8" s="577"/>
      <c r="T8" s="577"/>
      <c r="U8" s="577"/>
      <c r="V8" s="577"/>
      <c r="W8" s="577"/>
      <c r="X8" s="577"/>
      <c r="Y8" s="582"/>
    </row>
    <row r="9" spans="2:25" ht="15.75" customHeight="1" x14ac:dyDescent="0.15">
      <c r="B9" s="291"/>
      <c r="C9" s="572">
        <v>1</v>
      </c>
      <c r="D9" s="573"/>
      <c r="E9" s="187">
        <v>1</v>
      </c>
      <c r="F9" s="199">
        <v>6.7</v>
      </c>
      <c r="G9" s="180" t="s">
        <v>608</v>
      </c>
      <c r="H9" s="180" t="s">
        <v>609</v>
      </c>
      <c r="I9" s="180" t="s">
        <v>610</v>
      </c>
      <c r="J9" s="261" t="s">
        <v>474</v>
      </c>
      <c r="K9" s="574"/>
      <c r="L9" s="574"/>
      <c r="M9" s="200">
        <v>0.02</v>
      </c>
      <c r="N9" s="200">
        <v>0.02</v>
      </c>
      <c r="O9" s="180" t="s">
        <v>611</v>
      </c>
      <c r="P9" s="180" t="s">
        <v>612</v>
      </c>
      <c r="Q9" s="180" t="s">
        <v>611</v>
      </c>
      <c r="R9" s="180" t="s">
        <v>613</v>
      </c>
      <c r="S9" s="180" t="s">
        <v>614</v>
      </c>
      <c r="T9" s="180" t="s">
        <v>615</v>
      </c>
      <c r="U9" s="546" t="s">
        <v>616</v>
      </c>
      <c r="V9" s="547"/>
      <c r="W9" s="547"/>
      <c r="X9" s="547"/>
      <c r="Y9" s="180" t="s">
        <v>618</v>
      </c>
    </row>
    <row r="10" spans="2:25" ht="15.95" customHeight="1" x14ac:dyDescent="0.15">
      <c r="B10" s="291"/>
      <c r="C10" s="572">
        <v>2</v>
      </c>
      <c r="D10" s="573"/>
      <c r="E10" s="187">
        <v>1</v>
      </c>
      <c r="F10" s="199">
        <v>6.8</v>
      </c>
      <c r="G10" s="180" t="s">
        <v>608</v>
      </c>
      <c r="H10" s="180" t="s">
        <v>619</v>
      </c>
      <c r="I10" s="180" t="s">
        <v>610</v>
      </c>
      <c r="J10" s="261" t="s">
        <v>473</v>
      </c>
      <c r="K10" s="574"/>
      <c r="L10" s="574"/>
      <c r="M10" s="200">
        <v>0.36</v>
      </c>
      <c r="N10" s="200">
        <v>0.3</v>
      </c>
      <c r="O10" s="180" t="s">
        <v>611</v>
      </c>
      <c r="P10" s="180" t="s">
        <v>612</v>
      </c>
      <c r="Q10" s="202" t="s">
        <v>620</v>
      </c>
      <c r="R10" s="180" t="s">
        <v>613</v>
      </c>
      <c r="S10" s="180" t="s">
        <v>614</v>
      </c>
      <c r="T10" s="180" t="s">
        <v>615</v>
      </c>
      <c r="U10" s="546" t="s">
        <v>621</v>
      </c>
      <c r="V10" s="547"/>
      <c r="W10" s="547"/>
      <c r="X10" s="547"/>
      <c r="Y10" s="180" t="s">
        <v>365</v>
      </c>
    </row>
    <row r="11" spans="2:25" ht="15.95" customHeight="1" x14ac:dyDescent="0.15">
      <c r="B11" s="291"/>
      <c r="C11" s="572">
        <v>2</v>
      </c>
      <c r="D11" s="573"/>
      <c r="E11" s="187">
        <v>2</v>
      </c>
      <c r="F11" s="199">
        <v>10.4</v>
      </c>
      <c r="G11" s="180" t="s">
        <v>608</v>
      </c>
      <c r="H11" s="180" t="s">
        <v>622</v>
      </c>
      <c r="I11" s="180" t="s">
        <v>480</v>
      </c>
      <c r="J11" s="261" t="s">
        <v>480</v>
      </c>
      <c r="K11" s="574"/>
      <c r="L11" s="574"/>
      <c r="M11" s="200">
        <v>3.52</v>
      </c>
      <c r="N11" s="200" t="s">
        <v>612</v>
      </c>
      <c r="O11" s="180" t="s">
        <v>612</v>
      </c>
      <c r="P11" s="180" t="s">
        <v>612</v>
      </c>
      <c r="Q11" s="180" t="s">
        <v>611</v>
      </c>
      <c r="R11" s="180" t="s">
        <v>613</v>
      </c>
      <c r="S11" s="180" t="s">
        <v>614</v>
      </c>
      <c r="T11" s="180" t="s">
        <v>615</v>
      </c>
      <c r="U11" s="546" t="s">
        <v>616</v>
      </c>
      <c r="V11" s="547"/>
      <c r="W11" s="547"/>
      <c r="X11" s="547"/>
      <c r="Y11" s="180" t="s">
        <v>365</v>
      </c>
    </row>
    <row r="12" spans="2:25" ht="15.95" customHeight="1" x14ac:dyDescent="0.15">
      <c r="B12" s="291"/>
      <c r="C12" s="572">
        <v>3</v>
      </c>
      <c r="D12" s="573"/>
      <c r="E12" s="187">
        <v>1</v>
      </c>
      <c r="F12" s="199">
        <v>27.7</v>
      </c>
      <c r="G12" s="180" t="s">
        <v>608</v>
      </c>
      <c r="H12" s="180" t="s">
        <v>619</v>
      </c>
      <c r="I12" s="180" t="s">
        <v>610</v>
      </c>
      <c r="J12" s="261" t="s">
        <v>474</v>
      </c>
      <c r="K12" s="574"/>
      <c r="L12" s="574"/>
      <c r="M12" s="200">
        <v>0.06</v>
      </c>
      <c r="N12" s="200">
        <v>0.06</v>
      </c>
      <c r="O12" s="180" t="s">
        <v>620</v>
      </c>
      <c r="P12" s="180" t="s">
        <v>612</v>
      </c>
      <c r="Q12" s="202" t="s">
        <v>620</v>
      </c>
      <c r="R12" s="180" t="s">
        <v>613</v>
      </c>
      <c r="S12" s="180" t="s">
        <v>614</v>
      </c>
      <c r="T12" s="180" t="s">
        <v>615</v>
      </c>
      <c r="U12" s="546" t="s">
        <v>621</v>
      </c>
      <c r="V12" s="547"/>
      <c r="W12" s="547"/>
      <c r="X12" s="547"/>
      <c r="Y12" s="180" t="s">
        <v>618</v>
      </c>
    </row>
    <row r="13" spans="2:25" ht="15.95" customHeight="1" x14ac:dyDescent="0.15">
      <c r="B13" s="291"/>
      <c r="C13" s="572">
        <v>3</v>
      </c>
      <c r="D13" s="573"/>
      <c r="E13" s="187">
        <v>2</v>
      </c>
      <c r="F13" s="199">
        <v>19.3</v>
      </c>
      <c r="G13" s="180" t="s">
        <v>608</v>
      </c>
      <c r="H13" s="180" t="s">
        <v>622</v>
      </c>
      <c r="I13" s="180" t="s">
        <v>480</v>
      </c>
      <c r="J13" s="261" t="s">
        <v>480</v>
      </c>
      <c r="K13" s="574"/>
      <c r="L13" s="574"/>
      <c r="M13" s="200">
        <v>3.45</v>
      </c>
      <c r="N13" s="200" t="s">
        <v>612</v>
      </c>
      <c r="O13" s="180" t="s">
        <v>612</v>
      </c>
      <c r="P13" s="180" t="s">
        <v>612</v>
      </c>
      <c r="Q13" s="180" t="s">
        <v>611</v>
      </c>
      <c r="R13" s="180" t="s">
        <v>613</v>
      </c>
      <c r="S13" s="180" t="s">
        <v>614</v>
      </c>
      <c r="T13" s="180" t="s">
        <v>615</v>
      </c>
      <c r="U13" s="546" t="s">
        <v>616</v>
      </c>
      <c r="V13" s="547"/>
      <c r="W13" s="547"/>
      <c r="X13" s="547"/>
      <c r="Y13" s="180" t="s">
        <v>365</v>
      </c>
    </row>
    <row r="14" spans="2:25" ht="15.95" customHeight="1" x14ac:dyDescent="0.15">
      <c r="B14" s="291"/>
      <c r="C14" s="572">
        <v>4</v>
      </c>
      <c r="D14" s="573"/>
      <c r="E14" s="187">
        <v>1</v>
      </c>
      <c r="F14" s="199">
        <v>38.200000000000003</v>
      </c>
      <c r="G14" s="180" t="s">
        <v>608</v>
      </c>
      <c r="H14" s="180" t="s">
        <v>609</v>
      </c>
      <c r="I14" s="180" t="s">
        <v>480</v>
      </c>
      <c r="J14" s="261" t="s">
        <v>480</v>
      </c>
      <c r="K14" s="574"/>
      <c r="L14" s="574"/>
      <c r="M14" s="200">
        <v>1.65</v>
      </c>
      <c r="N14" s="200">
        <v>1.65</v>
      </c>
      <c r="O14" s="180" t="s">
        <v>611</v>
      </c>
      <c r="P14" s="201" t="s">
        <v>612</v>
      </c>
      <c r="Q14" s="201" t="s">
        <v>611</v>
      </c>
      <c r="R14" s="180" t="s">
        <v>613</v>
      </c>
      <c r="S14" s="180" t="s">
        <v>614</v>
      </c>
      <c r="T14" s="180" t="s">
        <v>615</v>
      </c>
      <c r="U14" s="546" t="s">
        <v>616</v>
      </c>
      <c r="V14" s="547"/>
      <c r="W14" s="547"/>
      <c r="X14" s="547"/>
      <c r="Y14" s="180" t="s">
        <v>365</v>
      </c>
    </row>
    <row r="15" spans="2:25" ht="15.95" customHeight="1" x14ac:dyDescent="0.15">
      <c r="B15" s="291"/>
      <c r="C15" s="572">
        <v>5</v>
      </c>
      <c r="D15" s="573"/>
      <c r="E15" s="187">
        <v>1</v>
      </c>
      <c r="F15" s="199">
        <v>48.7</v>
      </c>
      <c r="G15" s="180" t="s">
        <v>608</v>
      </c>
      <c r="H15" s="180" t="s">
        <v>609</v>
      </c>
      <c r="I15" s="180" t="s">
        <v>610</v>
      </c>
      <c r="J15" s="261" t="s">
        <v>473</v>
      </c>
      <c r="K15" s="574"/>
      <c r="L15" s="574"/>
      <c r="M15" s="200">
        <v>0.01</v>
      </c>
      <c r="N15" s="200">
        <v>0.01</v>
      </c>
      <c r="O15" s="180" t="s">
        <v>505</v>
      </c>
      <c r="P15" s="201" t="s">
        <v>612</v>
      </c>
      <c r="Q15" s="201" t="s">
        <v>505</v>
      </c>
      <c r="R15" s="180" t="s">
        <v>613</v>
      </c>
      <c r="S15" s="180" t="s">
        <v>613</v>
      </c>
      <c r="T15" s="180" t="s">
        <v>623</v>
      </c>
      <c r="U15" s="546" t="s">
        <v>365</v>
      </c>
      <c r="V15" s="547"/>
      <c r="W15" s="547"/>
      <c r="X15" s="547"/>
      <c r="Y15" s="180" t="s">
        <v>625</v>
      </c>
    </row>
    <row r="16" spans="2:25" ht="15.95" customHeight="1" x14ac:dyDescent="0.15">
      <c r="B16" s="291"/>
      <c r="C16" s="572">
        <v>5</v>
      </c>
      <c r="D16" s="573"/>
      <c r="E16" s="187">
        <v>2</v>
      </c>
      <c r="F16" s="199">
        <v>48.7</v>
      </c>
      <c r="G16" s="180" t="s">
        <v>608</v>
      </c>
      <c r="H16" s="180" t="s">
        <v>626</v>
      </c>
      <c r="I16" s="180" t="s">
        <v>610</v>
      </c>
      <c r="J16" s="261" t="s">
        <v>473</v>
      </c>
      <c r="K16" s="574"/>
      <c r="L16" s="574"/>
      <c r="M16" s="200">
        <v>0.02</v>
      </c>
      <c r="N16" s="200">
        <v>0.02</v>
      </c>
      <c r="O16" s="180" t="s">
        <v>620</v>
      </c>
      <c r="P16" s="201" t="s">
        <v>612</v>
      </c>
      <c r="Q16" s="203" t="s">
        <v>620</v>
      </c>
      <c r="R16" s="180" t="s">
        <v>613</v>
      </c>
      <c r="S16" s="180" t="s">
        <v>614</v>
      </c>
      <c r="T16" s="180" t="s">
        <v>615</v>
      </c>
      <c r="U16" s="546" t="s">
        <v>621</v>
      </c>
      <c r="V16" s="547"/>
      <c r="W16" s="547"/>
      <c r="X16" s="547"/>
      <c r="Y16" s="180" t="s">
        <v>365</v>
      </c>
    </row>
    <row r="17" spans="2:25" ht="15.95" customHeight="1" x14ac:dyDescent="0.15">
      <c r="B17" s="291"/>
      <c r="C17" s="572">
        <v>6</v>
      </c>
      <c r="D17" s="573"/>
      <c r="E17" s="187">
        <v>1</v>
      </c>
      <c r="F17" s="199">
        <v>59.2</v>
      </c>
      <c r="G17" s="180" t="s">
        <v>608</v>
      </c>
      <c r="H17" s="180" t="s">
        <v>626</v>
      </c>
      <c r="I17" s="180" t="s">
        <v>610</v>
      </c>
      <c r="J17" s="258" t="s">
        <v>473</v>
      </c>
      <c r="K17" s="575"/>
      <c r="L17" s="576"/>
      <c r="M17" s="200">
        <v>0.03</v>
      </c>
      <c r="N17" s="200">
        <v>0.03</v>
      </c>
      <c r="O17" s="180" t="s">
        <v>611</v>
      </c>
      <c r="P17" s="201" t="s">
        <v>612</v>
      </c>
      <c r="Q17" s="201" t="s">
        <v>505</v>
      </c>
      <c r="R17" s="180" t="s">
        <v>613</v>
      </c>
      <c r="S17" s="180" t="s">
        <v>613</v>
      </c>
      <c r="T17" s="180" t="s">
        <v>623</v>
      </c>
      <c r="U17" s="546" t="s">
        <v>365</v>
      </c>
      <c r="V17" s="547"/>
      <c r="W17" s="547"/>
      <c r="X17" s="547"/>
      <c r="Y17" s="180" t="s">
        <v>625</v>
      </c>
    </row>
    <row r="18" spans="2:25" ht="15.95" customHeight="1" x14ac:dyDescent="0.15">
      <c r="B18" s="291"/>
      <c r="C18" s="572">
        <v>6</v>
      </c>
      <c r="D18" s="573"/>
      <c r="E18" s="187">
        <v>2</v>
      </c>
      <c r="F18" s="199">
        <v>59.2</v>
      </c>
      <c r="G18" s="180" t="s">
        <v>608</v>
      </c>
      <c r="H18" s="180" t="s">
        <v>626</v>
      </c>
      <c r="I18" s="180" t="s">
        <v>610</v>
      </c>
      <c r="J18" s="258" t="s">
        <v>473</v>
      </c>
      <c r="K18" s="575"/>
      <c r="L18" s="576"/>
      <c r="M18" s="200">
        <v>0.02</v>
      </c>
      <c r="N18" s="200">
        <v>0.02</v>
      </c>
      <c r="O18" s="201" t="s">
        <v>620</v>
      </c>
      <c r="P18" s="201" t="s">
        <v>627</v>
      </c>
      <c r="Q18" s="201" t="s">
        <v>505</v>
      </c>
      <c r="R18" s="180" t="s">
        <v>613</v>
      </c>
      <c r="S18" s="180" t="s">
        <v>613</v>
      </c>
      <c r="T18" s="180" t="s">
        <v>623</v>
      </c>
      <c r="U18" s="558" t="s">
        <v>365</v>
      </c>
      <c r="V18" s="559"/>
      <c r="W18" s="559"/>
      <c r="X18" s="560"/>
      <c r="Y18" s="180" t="s">
        <v>629</v>
      </c>
    </row>
    <row r="19" spans="2:25" ht="15.95" customHeight="1" x14ac:dyDescent="0.15">
      <c r="B19" s="291"/>
      <c r="C19" s="572">
        <v>6</v>
      </c>
      <c r="D19" s="573"/>
      <c r="E19" s="187">
        <v>3</v>
      </c>
      <c r="F19" s="199">
        <v>59.2</v>
      </c>
      <c r="G19" s="180" t="s">
        <v>608</v>
      </c>
      <c r="H19" s="180" t="s">
        <v>626</v>
      </c>
      <c r="I19" s="180" t="s">
        <v>610</v>
      </c>
      <c r="J19" s="258" t="s">
        <v>473</v>
      </c>
      <c r="K19" s="575"/>
      <c r="L19" s="576"/>
      <c r="M19" s="200">
        <v>0.02</v>
      </c>
      <c r="N19" s="200" t="s">
        <v>612</v>
      </c>
      <c r="O19" s="201" t="s">
        <v>612</v>
      </c>
      <c r="P19" s="201" t="s">
        <v>627</v>
      </c>
      <c r="Q19" s="201" t="s">
        <v>505</v>
      </c>
      <c r="R19" s="180" t="s">
        <v>613</v>
      </c>
      <c r="S19" s="180" t="s">
        <v>613</v>
      </c>
      <c r="T19" s="180" t="s">
        <v>623</v>
      </c>
      <c r="U19" s="558" t="s">
        <v>365</v>
      </c>
      <c r="V19" s="559"/>
      <c r="W19" s="559"/>
      <c r="X19" s="560"/>
      <c r="Y19" s="180" t="s">
        <v>629</v>
      </c>
    </row>
    <row r="20" spans="2:25" ht="15.95" customHeight="1" x14ac:dyDescent="0.15">
      <c r="B20" s="291"/>
      <c r="C20" s="572">
        <v>6</v>
      </c>
      <c r="D20" s="573"/>
      <c r="E20" s="187">
        <v>4</v>
      </c>
      <c r="F20" s="199">
        <v>59.2</v>
      </c>
      <c r="G20" s="180" t="s">
        <v>608</v>
      </c>
      <c r="H20" s="180" t="s">
        <v>609</v>
      </c>
      <c r="I20" s="180" t="s">
        <v>610</v>
      </c>
      <c r="J20" s="258" t="s">
        <v>473</v>
      </c>
      <c r="K20" s="575"/>
      <c r="L20" s="576"/>
      <c r="M20" s="200">
        <v>0.02</v>
      </c>
      <c r="N20" s="200" t="s">
        <v>612</v>
      </c>
      <c r="O20" s="201" t="s">
        <v>612</v>
      </c>
      <c r="P20" s="201" t="s">
        <v>612</v>
      </c>
      <c r="Q20" s="201" t="s">
        <v>611</v>
      </c>
      <c r="R20" s="180" t="s">
        <v>613</v>
      </c>
      <c r="S20" s="180" t="s">
        <v>614</v>
      </c>
      <c r="T20" s="180" t="s">
        <v>615</v>
      </c>
      <c r="U20" s="546" t="s">
        <v>616</v>
      </c>
      <c r="V20" s="547"/>
      <c r="W20" s="547"/>
      <c r="X20" s="547"/>
      <c r="Y20" s="180" t="s">
        <v>631</v>
      </c>
    </row>
    <row r="21" spans="2:25" ht="15.95" customHeight="1" x14ac:dyDescent="0.15">
      <c r="B21" s="291"/>
      <c r="C21" s="572">
        <v>7</v>
      </c>
      <c r="D21" s="573"/>
      <c r="E21" s="187">
        <v>1</v>
      </c>
      <c r="F21" s="199">
        <v>69.7</v>
      </c>
      <c r="G21" s="180" t="s">
        <v>608</v>
      </c>
      <c r="H21" s="180" t="s">
        <v>626</v>
      </c>
      <c r="I21" s="180" t="s">
        <v>610</v>
      </c>
      <c r="J21" s="261" t="s">
        <v>473</v>
      </c>
      <c r="K21" s="574"/>
      <c r="L21" s="574"/>
      <c r="M21" s="200">
        <v>0.03</v>
      </c>
      <c r="N21" s="200">
        <v>0.03</v>
      </c>
      <c r="O21" s="201" t="s">
        <v>620</v>
      </c>
      <c r="P21" s="201" t="s">
        <v>612</v>
      </c>
      <c r="Q21" s="203" t="s">
        <v>620</v>
      </c>
      <c r="R21" s="180" t="s">
        <v>613</v>
      </c>
      <c r="S21" s="180" t="s">
        <v>614</v>
      </c>
      <c r="T21" s="180" t="s">
        <v>615</v>
      </c>
      <c r="U21" s="546" t="s">
        <v>621</v>
      </c>
      <c r="V21" s="547"/>
      <c r="W21" s="547"/>
      <c r="X21" s="547"/>
      <c r="Y21" s="180" t="s">
        <v>365</v>
      </c>
    </row>
    <row r="22" spans="2:25" ht="15.95" customHeight="1" x14ac:dyDescent="0.15">
      <c r="B22" s="291"/>
      <c r="C22" s="572">
        <v>7</v>
      </c>
      <c r="D22" s="573"/>
      <c r="E22" s="187">
        <v>2</v>
      </c>
      <c r="F22" s="199">
        <v>69.7</v>
      </c>
      <c r="G22" s="180" t="s">
        <v>608</v>
      </c>
      <c r="H22" s="180" t="s">
        <v>626</v>
      </c>
      <c r="I22" s="180" t="s">
        <v>610</v>
      </c>
      <c r="J22" s="261" t="s">
        <v>473</v>
      </c>
      <c r="K22" s="574"/>
      <c r="L22" s="574"/>
      <c r="M22" s="200">
        <v>0.03</v>
      </c>
      <c r="N22" s="200">
        <v>0.03</v>
      </c>
      <c r="O22" s="180" t="s">
        <v>620</v>
      </c>
      <c r="P22" s="180" t="s">
        <v>612</v>
      </c>
      <c r="Q22" s="202" t="s">
        <v>620</v>
      </c>
      <c r="R22" s="180" t="s">
        <v>613</v>
      </c>
      <c r="S22" s="180" t="s">
        <v>614</v>
      </c>
      <c r="T22" s="180" t="s">
        <v>615</v>
      </c>
      <c r="U22" s="546" t="s">
        <v>621</v>
      </c>
      <c r="V22" s="547"/>
      <c r="W22" s="547"/>
      <c r="X22" s="547"/>
      <c r="Y22" s="180" t="s">
        <v>365</v>
      </c>
    </row>
    <row r="23" spans="2:25" ht="15.95" customHeight="1" x14ac:dyDescent="0.15">
      <c r="B23" s="291"/>
      <c r="C23" s="572">
        <v>7</v>
      </c>
      <c r="D23" s="573"/>
      <c r="E23" s="187">
        <v>3</v>
      </c>
      <c r="F23" s="199">
        <v>69.7</v>
      </c>
      <c r="G23" s="180" t="s">
        <v>608</v>
      </c>
      <c r="H23" s="180" t="s">
        <v>609</v>
      </c>
      <c r="I23" s="180" t="s">
        <v>610</v>
      </c>
      <c r="J23" s="261" t="s">
        <v>473</v>
      </c>
      <c r="K23" s="574"/>
      <c r="L23" s="574"/>
      <c r="M23" s="200">
        <v>7.0000000000000007E-2</v>
      </c>
      <c r="N23" s="200">
        <v>7.0000000000000007E-2</v>
      </c>
      <c r="O23" s="180" t="s">
        <v>632</v>
      </c>
      <c r="P23" s="180" t="s">
        <v>612</v>
      </c>
      <c r="Q23" s="202" t="s">
        <v>632</v>
      </c>
      <c r="R23" s="180" t="s">
        <v>613</v>
      </c>
      <c r="S23" s="180" t="s">
        <v>633</v>
      </c>
      <c r="T23" s="180" t="s">
        <v>634</v>
      </c>
      <c r="U23" s="546" t="s">
        <v>635</v>
      </c>
      <c r="V23" s="547"/>
      <c r="W23" s="547"/>
      <c r="X23" s="547"/>
      <c r="Y23" s="180" t="s">
        <v>625</v>
      </c>
    </row>
    <row r="24" spans="2:25" ht="15.95" customHeight="1" x14ac:dyDescent="0.15">
      <c r="B24" s="291"/>
      <c r="C24" s="572">
        <v>7</v>
      </c>
      <c r="D24" s="573"/>
      <c r="E24" s="187">
        <v>4</v>
      </c>
      <c r="F24" s="199">
        <v>69.7</v>
      </c>
      <c r="G24" s="180" t="s">
        <v>608</v>
      </c>
      <c r="H24" s="180" t="s">
        <v>609</v>
      </c>
      <c r="I24" s="180" t="s">
        <v>610</v>
      </c>
      <c r="J24" s="261" t="s">
        <v>473</v>
      </c>
      <c r="K24" s="574"/>
      <c r="L24" s="574"/>
      <c r="M24" s="200">
        <v>0.1</v>
      </c>
      <c r="N24" s="200">
        <v>0.02</v>
      </c>
      <c r="O24" s="180" t="s">
        <v>611</v>
      </c>
      <c r="P24" s="180" t="s">
        <v>612</v>
      </c>
      <c r="Q24" s="180" t="s">
        <v>505</v>
      </c>
      <c r="R24" s="180" t="s">
        <v>613</v>
      </c>
      <c r="S24" s="180" t="s">
        <v>613</v>
      </c>
      <c r="T24" s="180" t="s">
        <v>623</v>
      </c>
      <c r="U24" s="546" t="s">
        <v>365</v>
      </c>
      <c r="V24" s="547"/>
      <c r="W24" s="547"/>
      <c r="X24" s="547"/>
      <c r="Y24" s="180" t="s">
        <v>625</v>
      </c>
    </row>
    <row r="25" spans="2:25" ht="15.95" customHeight="1" x14ac:dyDescent="0.15">
      <c r="B25" s="291"/>
      <c r="C25" s="572">
        <v>7</v>
      </c>
      <c r="D25" s="573"/>
      <c r="E25" s="187">
        <v>5</v>
      </c>
      <c r="F25" s="199">
        <v>69.7</v>
      </c>
      <c r="G25" s="180" t="s">
        <v>608</v>
      </c>
      <c r="H25" s="180" t="s">
        <v>609</v>
      </c>
      <c r="I25" s="180" t="s">
        <v>610</v>
      </c>
      <c r="J25" s="261" t="s">
        <v>473</v>
      </c>
      <c r="K25" s="574"/>
      <c r="L25" s="574"/>
      <c r="M25" s="200">
        <v>7.0000000000000007E-2</v>
      </c>
      <c r="N25" s="200">
        <v>7.0000000000000007E-2</v>
      </c>
      <c r="O25" s="180" t="s">
        <v>620</v>
      </c>
      <c r="P25" s="180" t="s">
        <v>612</v>
      </c>
      <c r="Q25" s="202" t="s">
        <v>632</v>
      </c>
      <c r="R25" s="180" t="s">
        <v>613</v>
      </c>
      <c r="S25" s="180" t="s">
        <v>633</v>
      </c>
      <c r="T25" s="180" t="s">
        <v>634</v>
      </c>
      <c r="U25" s="546" t="s">
        <v>635</v>
      </c>
      <c r="V25" s="547"/>
      <c r="W25" s="547"/>
      <c r="X25" s="547"/>
      <c r="Y25" s="180" t="s">
        <v>625</v>
      </c>
    </row>
    <row r="26" spans="2:25" ht="15.95" customHeight="1" x14ac:dyDescent="0.15">
      <c r="B26" s="291"/>
      <c r="C26" s="572">
        <v>7</v>
      </c>
      <c r="D26" s="573"/>
      <c r="E26" s="187">
        <v>6</v>
      </c>
      <c r="F26" s="199">
        <v>69.7</v>
      </c>
      <c r="G26" s="180" t="s">
        <v>608</v>
      </c>
      <c r="H26" s="180" t="s">
        <v>626</v>
      </c>
      <c r="I26" s="180" t="s">
        <v>610</v>
      </c>
      <c r="J26" s="261" t="s">
        <v>473</v>
      </c>
      <c r="K26" s="574"/>
      <c r="L26" s="574"/>
      <c r="M26" s="200">
        <v>0.06</v>
      </c>
      <c r="N26" s="200" t="s">
        <v>612</v>
      </c>
      <c r="O26" s="180" t="s">
        <v>612</v>
      </c>
      <c r="P26" s="180" t="s">
        <v>612</v>
      </c>
      <c r="Q26" s="202" t="s">
        <v>620</v>
      </c>
      <c r="R26" s="180" t="s">
        <v>613</v>
      </c>
      <c r="S26" s="180" t="s">
        <v>614</v>
      </c>
      <c r="T26" s="180" t="s">
        <v>615</v>
      </c>
      <c r="U26" s="546" t="s">
        <v>621</v>
      </c>
      <c r="V26" s="547"/>
      <c r="W26" s="547"/>
      <c r="X26" s="547"/>
      <c r="Y26" s="180" t="s">
        <v>365</v>
      </c>
    </row>
    <row r="27" spans="2:25" ht="15.95" customHeight="1" x14ac:dyDescent="0.15">
      <c r="B27" s="291"/>
      <c r="C27" s="572">
        <v>8</v>
      </c>
      <c r="D27" s="573"/>
      <c r="E27" s="187">
        <v>1</v>
      </c>
      <c r="F27" s="199">
        <v>80.2</v>
      </c>
      <c r="G27" s="180" t="s">
        <v>608</v>
      </c>
      <c r="H27" s="180" t="s">
        <v>626</v>
      </c>
      <c r="I27" s="180" t="s">
        <v>610</v>
      </c>
      <c r="J27" s="261" t="s">
        <v>473</v>
      </c>
      <c r="K27" s="574"/>
      <c r="L27" s="574"/>
      <c r="M27" s="200">
        <v>0.01</v>
      </c>
      <c r="N27" s="200">
        <v>0.01</v>
      </c>
      <c r="O27" s="180" t="s">
        <v>620</v>
      </c>
      <c r="P27" s="180" t="s">
        <v>612</v>
      </c>
      <c r="Q27" s="202" t="s">
        <v>620</v>
      </c>
      <c r="R27" s="180" t="s">
        <v>613</v>
      </c>
      <c r="S27" s="180" t="s">
        <v>614</v>
      </c>
      <c r="T27" s="180" t="s">
        <v>615</v>
      </c>
      <c r="U27" s="546" t="s">
        <v>621</v>
      </c>
      <c r="V27" s="547"/>
      <c r="W27" s="547"/>
      <c r="X27" s="547"/>
      <c r="Y27" s="180" t="s">
        <v>365</v>
      </c>
    </row>
    <row r="28" spans="2:25" ht="15.95" customHeight="1" x14ac:dyDescent="0.15">
      <c r="B28" s="291"/>
      <c r="C28" s="572">
        <v>8</v>
      </c>
      <c r="D28" s="573"/>
      <c r="E28" s="187">
        <v>2</v>
      </c>
      <c r="F28" s="199">
        <v>80.2</v>
      </c>
      <c r="G28" s="180" t="s">
        <v>608</v>
      </c>
      <c r="H28" s="180" t="s">
        <v>636</v>
      </c>
      <c r="I28" s="180" t="s">
        <v>610</v>
      </c>
      <c r="J28" s="261" t="s">
        <v>473</v>
      </c>
      <c r="K28" s="574"/>
      <c r="L28" s="574"/>
      <c r="M28" s="200">
        <v>0.01</v>
      </c>
      <c r="N28" s="200">
        <v>0.01</v>
      </c>
      <c r="O28" s="180" t="s">
        <v>620</v>
      </c>
      <c r="P28" s="180" t="s">
        <v>612</v>
      </c>
      <c r="Q28" s="202" t="s">
        <v>620</v>
      </c>
      <c r="R28" s="180" t="s">
        <v>613</v>
      </c>
      <c r="S28" s="180" t="s">
        <v>614</v>
      </c>
      <c r="T28" s="180" t="s">
        <v>615</v>
      </c>
      <c r="U28" s="546" t="s">
        <v>621</v>
      </c>
      <c r="V28" s="547"/>
      <c r="W28" s="547"/>
      <c r="X28" s="547"/>
      <c r="Y28" s="180" t="s">
        <v>365</v>
      </c>
    </row>
    <row r="29" spans="2:25" ht="15.95" customHeight="1" x14ac:dyDescent="0.15">
      <c r="B29" s="291"/>
      <c r="C29" s="572">
        <v>8</v>
      </c>
      <c r="D29" s="573"/>
      <c r="E29" s="187">
        <v>3</v>
      </c>
      <c r="F29" s="199">
        <v>72</v>
      </c>
      <c r="G29" s="180" t="s">
        <v>608</v>
      </c>
      <c r="H29" s="180" t="s">
        <v>637</v>
      </c>
      <c r="I29" s="180" t="s">
        <v>610</v>
      </c>
      <c r="J29" s="261" t="s">
        <v>474</v>
      </c>
      <c r="K29" s="574"/>
      <c r="L29" s="574"/>
      <c r="M29" s="200">
        <v>0.01</v>
      </c>
      <c r="N29" s="200">
        <v>0.01</v>
      </c>
      <c r="O29" s="180" t="s">
        <v>620</v>
      </c>
      <c r="P29" s="180" t="s">
        <v>612</v>
      </c>
      <c r="Q29" s="202" t="s">
        <v>620</v>
      </c>
      <c r="R29" s="180" t="s">
        <v>613</v>
      </c>
      <c r="S29" s="180" t="s">
        <v>614</v>
      </c>
      <c r="T29" s="180" t="s">
        <v>615</v>
      </c>
      <c r="U29" s="546" t="s">
        <v>621</v>
      </c>
      <c r="V29" s="547"/>
      <c r="W29" s="547"/>
      <c r="X29" s="547"/>
      <c r="Y29" s="180" t="s">
        <v>365</v>
      </c>
    </row>
    <row r="30" spans="2:25" ht="15.95" customHeight="1" x14ac:dyDescent="0.15">
      <c r="B30" s="291"/>
      <c r="C30" s="572">
        <v>8</v>
      </c>
      <c r="D30" s="573"/>
      <c r="E30" s="187">
        <v>4</v>
      </c>
      <c r="F30" s="199">
        <v>76.7</v>
      </c>
      <c r="G30" s="180" t="s">
        <v>608</v>
      </c>
      <c r="H30" s="180" t="s">
        <v>637</v>
      </c>
      <c r="I30" s="180" t="s">
        <v>610</v>
      </c>
      <c r="J30" s="261" t="s">
        <v>474</v>
      </c>
      <c r="K30" s="574"/>
      <c r="L30" s="574"/>
      <c r="M30" s="200">
        <v>0.01</v>
      </c>
      <c r="N30" s="200">
        <v>0.01</v>
      </c>
      <c r="O30" s="180" t="s">
        <v>620</v>
      </c>
      <c r="P30" s="180" t="s">
        <v>612</v>
      </c>
      <c r="Q30" s="180" t="s">
        <v>611</v>
      </c>
      <c r="R30" s="180" t="s">
        <v>613</v>
      </c>
      <c r="S30" s="180" t="s">
        <v>614</v>
      </c>
      <c r="T30" s="180" t="s">
        <v>615</v>
      </c>
      <c r="U30" s="546" t="s">
        <v>616</v>
      </c>
      <c r="V30" s="547"/>
      <c r="W30" s="547"/>
      <c r="X30" s="547"/>
      <c r="Y30" s="180" t="s">
        <v>365</v>
      </c>
    </row>
    <row r="31" spans="2:25" ht="15.95" customHeight="1" x14ac:dyDescent="0.15">
      <c r="B31" s="291"/>
      <c r="C31" s="572">
        <v>8</v>
      </c>
      <c r="D31" s="573"/>
      <c r="E31" s="187">
        <v>5</v>
      </c>
      <c r="F31" s="199">
        <v>80.2</v>
      </c>
      <c r="G31" s="180" t="s">
        <v>608</v>
      </c>
      <c r="H31" s="180" t="s">
        <v>609</v>
      </c>
      <c r="I31" s="180" t="s">
        <v>610</v>
      </c>
      <c r="J31" s="261" t="s">
        <v>473</v>
      </c>
      <c r="K31" s="574"/>
      <c r="L31" s="574"/>
      <c r="M31" s="200">
        <v>0.02</v>
      </c>
      <c r="N31" s="200">
        <v>0.02</v>
      </c>
      <c r="O31" s="180" t="s">
        <v>611</v>
      </c>
      <c r="P31" s="180" t="s">
        <v>612</v>
      </c>
      <c r="Q31" s="180" t="s">
        <v>611</v>
      </c>
      <c r="R31" s="180" t="s">
        <v>613</v>
      </c>
      <c r="S31" s="180" t="s">
        <v>614</v>
      </c>
      <c r="T31" s="180" t="s">
        <v>615</v>
      </c>
      <c r="U31" s="546" t="s">
        <v>616</v>
      </c>
      <c r="V31" s="547"/>
      <c r="W31" s="547"/>
      <c r="X31" s="547"/>
      <c r="Y31" s="180" t="s">
        <v>365</v>
      </c>
    </row>
    <row r="32" spans="2:25" ht="15.95" customHeight="1" x14ac:dyDescent="0.15">
      <c r="B32" s="291"/>
      <c r="C32" s="572">
        <v>8</v>
      </c>
      <c r="D32" s="573"/>
      <c r="E32" s="187">
        <v>6</v>
      </c>
      <c r="F32" s="199">
        <v>80.2</v>
      </c>
      <c r="G32" s="180" t="s">
        <v>608</v>
      </c>
      <c r="H32" s="180" t="s">
        <v>609</v>
      </c>
      <c r="I32" s="180" t="s">
        <v>610</v>
      </c>
      <c r="J32" s="261" t="s">
        <v>473</v>
      </c>
      <c r="K32" s="574"/>
      <c r="L32" s="574"/>
      <c r="M32" s="200">
        <v>0.02</v>
      </c>
      <c r="N32" s="200" t="s">
        <v>612</v>
      </c>
      <c r="O32" s="180" t="s">
        <v>612</v>
      </c>
      <c r="P32" s="180" t="s">
        <v>612</v>
      </c>
      <c r="Q32" s="180" t="s">
        <v>611</v>
      </c>
      <c r="R32" s="180" t="s">
        <v>613</v>
      </c>
      <c r="S32" s="180" t="s">
        <v>614</v>
      </c>
      <c r="T32" s="180" t="s">
        <v>615</v>
      </c>
      <c r="U32" s="546" t="s">
        <v>616</v>
      </c>
      <c r="V32" s="547"/>
      <c r="W32" s="547"/>
      <c r="X32" s="547"/>
      <c r="Y32" s="180" t="s">
        <v>365</v>
      </c>
    </row>
    <row r="33" spans="2:25" ht="15.95" customHeight="1" x14ac:dyDescent="0.15">
      <c r="B33" s="291"/>
      <c r="C33" s="572">
        <v>9</v>
      </c>
      <c r="D33" s="573"/>
      <c r="E33" s="187">
        <v>1</v>
      </c>
      <c r="F33" s="199">
        <v>90.7</v>
      </c>
      <c r="G33" s="180" t="s">
        <v>608</v>
      </c>
      <c r="H33" s="180" t="s">
        <v>609</v>
      </c>
      <c r="I33" s="180" t="s">
        <v>610</v>
      </c>
      <c r="J33" s="261" t="s">
        <v>473</v>
      </c>
      <c r="K33" s="574"/>
      <c r="L33" s="574"/>
      <c r="M33" s="200">
        <v>0.01</v>
      </c>
      <c r="N33" s="200">
        <v>0.01</v>
      </c>
      <c r="O33" s="180" t="s">
        <v>505</v>
      </c>
      <c r="P33" s="180" t="s">
        <v>612</v>
      </c>
      <c r="Q33" s="180" t="s">
        <v>505</v>
      </c>
      <c r="R33" s="180" t="s">
        <v>613</v>
      </c>
      <c r="S33" s="180" t="s">
        <v>613</v>
      </c>
      <c r="T33" s="180" t="s">
        <v>623</v>
      </c>
      <c r="U33" s="546" t="s">
        <v>365</v>
      </c>
      <c r="V33" s="547"/>
      <c r="W33" s="547"/>
      <c r="X33" s="547"/>
      <c r="Y33" s="180" t="s">
        <v>625</v>
      </c>
    </row>
    <row r="34" spans="2:25" ht="15.95" customHeight="1" x14ac:dyDescent="0.15">
      <c r="B34" s="291"/>
      <c r="C34" s="572">
        <v>9</v>
      </c>
      <c r="D34" s="573"/>
      <c r="E34" s="187">
        <v>2</v>
      </c>
      <c r="F34" s="199">
        <v>90.7</v>
      </c>
      <c r="G34" s="180" t="s">
        <v>608</v>
      </c>
      <c r="H34" s="180" t="s">
        <v>609</v>
      </c>
      <c r="I34" s="180" t="s">
        <v>610</v>
      </c>
      <c r="J34" s="261" t="s">
        <v>473</v>
      </c>
      <c r="K34" s="574"/>
      <c r="L34" s="574"/>
      <c r="M34" s="200">
        <v>0.02</v>
      </c>
      <c r="N34" s="200">
        <v>0.02</v>
      </c>
      <c r="O34" s="180" t="s">
        <v>620</v>
      </c>
      <c r="P34" s="180" t="s">
        <v>612</v>
      </c>
      <c r="Q34" s="202" t="s">
        <v>620</v>
      </c>
      <c r="R34" s="180" t="s">
        <v>613</v>
      </c>
      <c r="S34" s="180" t="s">
        <v>614</v>
      </c>
      <c r="T34" s="180" t="s">
        <v>615</v>
      </c>
      <c r="U34" s="546" t="s">
        <v>621</v>
      </c>
      <c r="V34" s="547"/>
      <c r="W34" s="547"/>
      <c r="X34" s="547"/>
      <c r="Y34" s="180" t="s">
        <v>365</v>
      </c>
    </row>
    <row r="35" spans="2:25" ht="15.95" customHeight="1" x14ac:dyDescent="0.15">
      <c r="B35" s="291"/>
      <c r="C35" s="572">
        <v>10</v>
      </c>
      <c r="D35" s="573"/>
      <c r="E35" s="187">
        <v>1</v>
      </c>
      <c r="F35" s="199">
        <v>101.2</v>
      </c>
      <c r="G35" s="180" t="s">
        <v>608</v>
      </c>
      <c r="H35" s="180" t="s">
        <v>626</v>
      </c>
      <c r="I35" s="180" t="s">
        <v>610</v>
      </c>
      <c r="J35" s="261" t="s">
        <v>473</v>
      </c>
      <c r="K35" s="574"/>
      <c r="L35" s="574"/>
      <c r="M35" s="200">
        <v>0.05</v>
      </c>
      <c r="N35" s="200">
        <v>0.05</v>
      </c>
      <c r="O35" s="180" t="s">
        <v>620</v>
      </c>
      <c r="P35" s="180" t="s">
        <v>612</v>
      </c>
      <c r="Q35" s="202" t="s">
        <v>620</v>
      </c>
      <c r="R35" s="180" t="s">
        <v>613</v>
      </c>
      <c r="S35" s="180" t="s">
        <v>614</v>
      </c>
      <c r="T35" s="180" t="s">
        <v>615</v>
      </c>
      <c r="U35" s="546" t="s">
        <v>621</v>
      </c>
      <c r="V35" s="547"/>
      <c r="W35" s="547"/>
      <c r="X35" s="547"/>
      <c r="Y35" s="180" t="s">
        <v>365</v>
      </c>
    </row>
    <row r="36" spans="2:25" ht="15.95" customHeight="1" x14ac:dyDescent="0.15">
      <c r="B36" s="291"/>
      <c r="C36" s="572">
        <v>10</v>
      </c>
      <c r="D36" s="573"/>
      <c r="E36" s="187">
        <v>2</v>
      </c>
      <c r="F36" s="199">
        <v>101.2</v>
      </c>
      <c r="G36" s="180" t="s">
        <v>608</v>
      </c>
      <c r="H36" s="180" t="s">
        <v>626</v>
      </c>
      <c r="I36" s="180" t="s">
        <v>610</v>
      </c>
      <c r="J36" s="261" t="s">
        <v>473</v>
      </c>
      <c r="K36" s="574"/>
      <c r="L36" s="574"/>
      <c r="M36" s="200">
        <v>0.02</v>
      </c>
      <c r="N36" s="200" t="s">
        <v>612</v>
      </c>
      <c r="O36" s="180" t="s">
        <v>612</v>
      </c>
      <c r="P36" s="180" t="s">
        <v>612</v>
      </c>
      <c r="Q36" s="202" t="s">
        <v>620</v>
      </c>
      <c r="R36" s="180" t="s">
        <v>613</v>
      </c>
      <c r="S36" s="180" t="s">
        <v>614</v>
      </c>
      <c r="T36" s="180" t="s">
        <v>615</v>
      </c>
      <c r="U36" s="546" t="s">
        <v>621</v>
      </c>
      <c r="V36" s="547"/>
      <c r="W36" s="547"/>
      <c r="X36" s="547"/>
      <c r="Y36" s="180" t="s">
        <v>365</v>
      </c>
    </row>
    <row r="37" spans="2:25" ht="15.95" customHeight="1" x14ac:dyDescent="0.15">
      <c r="B37" s="291"/>
      <c r="C37" s="572">
        <v>11</v>
      </c>
      <c r="D37" s="573"/>
      <c r="E37" s="187">
        <v>1</v>
      </c>
      <c r="F37" s="199">
        <v>101.2</v>
      </c>
      <c r="G37" s="180" t="s">
        <v>608</v>
      </c>
      <c r="H37" s="180" t="s">
        <v>636</v>
      </c>
      <c r="I37" s="180" t="s">
        <v>610</v>
      </c>
      <c r="J37" s="261" t="s">
        <v>473</v>
      </c>
      <c r="K37" s="574"/>
      <c r="L37" s="574"/>
      <c r="M37" s="200">
        <v>0.26</v>
      </c>
      <c r="N37" s="200">
        <v>0.05</v>
      </c>
      <c r="O37" s="180" t="s">
        <v>505</v>
      </c>
      <c r="P37" s="180" t="s">
        <v>612</v>
      </c>
      <c r="Q37" s="180" t="s">
        <v>611</v>
      </c>
      <c r="R37" s="180" t="s">
        <v>613</v>
      </c>
      <c r="S37" s="180" t="s">
        <v>614</v>
      </c>
      <c r="T37" s="180" t="s">
        <v>615</v>
      </c>
      <c r="U37" s="546" t="s">
        <v>616</v>
      </c>
      <c r="V37" s="547"/>
      <c r="W37" s="547"/>
      <c r="X37" s="547"/>
      <c r="Y37" s="180" t="s">
        <v>365</v>
      </c>
    </row>
    <row r="38" spans="2:25" ht="15.95" customHeight="1" x14ac:dyDescent="0.15">
      <c r="B38" s="291"/>
      <c r="C38" s="572">
        <v>11</v>
      </c>
      <c r="D38" s="573"/>
      <c r="E38" s="187">
        <v>2</v>
      </c>
      <c r="F38" s="199">
        <v>111.7</v>
      </c>
      <c r="G38" s="180" t="s">
        <v>608</v>
      </c>
      <c r="H38" s="180" t="s">
        <v>626</v>
      </c>
      <c r="I38" s="180" t="s">
        <v>610</v>
      </c>
      <c r="J38" s="261" t="s">
        <v>473</v>
      </c>
      <c r="K38" s="574"/>
      <c r="L38" s="574"/>
      <c r="M38" s="200">
        <v>0.03</v>
      </c>
      <c r="N38" s="200">
        <v>0.03</v>
      </c>
      <c r="O38" s="180" t="s">
        <v>620</v>
      </c>
      <c r="P38" s="180" t="s">
        <v>612</v>
      </c>
      <c r="Q38" s="202" t="s">
        <v>620</v>
      </c>
      <c r="R38" s="180" t="s">
        <v>613</v>
      </c>
      <c r="S38" s="180" t="s">
        <v>614</v>
      </c>
      <c r="T38" s="180" t="s">
        <v>615</v>
      </c>
      <c r="U38" s="546" t="s">
        <v>621</v>
      </c>
      <c r="V38" s="547"/>
      <c r="W38" s="547"/>
      <c r="X38" s="547"/>
      <c r="Y38" s="180" t="s">
        <v>365</v>
      </c>
    </row>
    <row r="39" spans="2:25" ht="15.95" customHeight="1" x14ac:dyDescent="0.15">
      <c r="B39" s="291"/>
      <c r="C39" s="572">
        <v>11</v>
      </c>
      <c r="D39" s="573"/>
      <c r="E39" s="187">
        <v>3</v>
      </c>
      <c r="F39" s="199">
        <v>111.7</v>
      </c>
      <c r="G39" s="180" t="s">
        <v>608</v>
      </c>
      <c r="H39" s="180" t="s">
        <v>609</v>
      </c>
      <c r="I39" s="180" t="s">
        <v>610</v>
      </c>
      <c r="J39" s="261" t="s">
        <v>473</v>
      </c>
      <c r="K39" s="574"/>
      <c r="L39" s="574"/>
      <c r="M39" s="200">
        <v>0.06</v>
      </c>
      <c r="N39" s="200">
        <v>0.06</v>
      </c>
      <c r="O39" s="180" t="s">
        <v>620</v>
      </c>
      <c r="P39" s="180" t="s">
        <v>612</v>
      </c>
      <c r="Q39" s="202" t="s">
        <v>632</v>
      </c>
      <c r="R39" s="180" t="s">
        <v>613</v>
      </c>
      <c r="S39" s="180" t="s">
        <v>633</v>
      </c>
      <c r="T39" s="180" t="s">
        <v>634</v>
      </c>
      <c r="U39" s="546" t="s">
        <v>635</v>
      </c>
      <c r="V39" s="547"/>
      <c r="W39" s="547"/>
      <c r="X39" s="547"/>
      <c r="Y39" s="180" t="s">
        <v>365</v>
      </c>
    </row>
    <row r="40" spans="2:25" ht="15.95" customHeight="1" x14ac:dyDescent="0.15">
      <c r="B40" s="291"/>
      <c r="C40" s="572">
        <v>12</v>
      </c>
      <c r="D40" s="573"/>
      <c r="E40" s="187">
        <v>1</v>
      </c>
      <c r="F40" s="199">
        <v>113.2</v>
      </c>
      <c r="G40" s="180" t="s">
        <v>608</v>
      </c>
      <c r="H40" s="180" t="s">
        <v>619</v>
      </c>
      <c r="I40" s="180" t="s">
        <v>610</v>
      </c>
      <c r="J40" s="261" t="s">
        <v>473</v>
      </c>
      <c r="K40" s="574"/>
      <c r="L40" s="574"/>
      <c r="M40" s="200">
        <v>0.04</v>
      </c>
      <c r="N40" s="200">
        <v>0.02</v>
      </c>
      <c r="O40" s="180" t="s">
        <v>620</v>
      </c>
      <c r="P40" s="180" t="s">
        <v>612</v>
      </c>
      <c r="Q40" s="202" t="s">
        <v>620</v>
      </c>
      <c r="R40" s="180" t="s">
        <v>613</v>
      </c>
      <c r="S40" s="180" t="s">
        <v>614</v>
      </c>
      <c r="T40" s="180" t="s">
        <v>615</v>
      </c>
      <c r="U40" s="546" t="s">
        <v>621</v>
      </c>
      <c r="V40" s="547"/>
      <c r="W40" s="547"/>
      <c r="X40" s="547"/>
      <c r="Y40" s="180" t="s">
        <v>365</v>
      </c>
    </row>
    <row r="41" spans="2:25" ht="15.95" customHeight="1" x14ac:dyDescent="0.15">
      <c r="B41" s="291"/>
      <c r="C41" s="572">
        <v>12</v>
      </c>
      <c r="D41" s="573"/>
      <c r="E41" s="187">
        <v>2</v>
      </c>
      <c r="F41" s="199">
        <v>122.2</v>
      </c>
      <c r="G41" s="180" t="s">
        <v>608</v>
      </c>
      <c r="H41" s="180" t="s">
        <v>626</v>
      </c>
      <c r="I41" s="180" t="s">
        <v>610</v>
      </c>
      <c r="J41" s="261" t="s">
        <v>473</v>
      </c>
      <c r="K41" s="574"/>
      <c r="L41" s="574"/>
      <c r="M41" s="200">
        <v>0.02</v>
      </c>
      <c r="N41" s="200">
        <v>0.02</v>
      </c>
      <c r="O41" s="180" t="s">
        <v>620</v>
      </c>
      <c r="P41" s="180" t="s">
        <v>612</v>
      </c>
      <c r="Q41" s="202" t="s">
        <v>620</v>
      </c>
      <c r="R41" s="180" t="s">
        <v>613</v>
      </c>
      <c r="S41" s="180" t="s">
        <v>614</v>
      </c>
      <c r="T41" s="180" t="s">
        <v>615</v>
      </c>
      <c r="U41" s="546" t="s">
        <v>621</v>
      </c>
      <c r="V41" s="547"/>
      <c r="W41" s="547"/>
      <c r="X41" s="547"/>
      <c r="Y41" s="180" t="s">
        <v>365</v>
      </c>
    </row>
    <row r="42" spans="2:25" ht="15.95" customHeight="1" x14ac:dyDescent="0.15">
      <c r="B42" s="291"/>
      <c r="C42" s="572">
        <v>12</v>
      </c>
      <c r="D42" s="573"/>
      <c r="E42" s="187">
        <v>3</v>
      </c>
      <c r="F42" s="199">
        <v>122.2</v>
      </c>
      <c r="G42" s="180" t="s">
        <v>608</v>
      </c>
      <c r="H42" s="180" t="s">
        <v>626</v>
      </c>
      <c r="I42" s="180" t="s">
        <v>610</v>
      </c>
      <c r="J42" s="261" t="s">
        <v>473</v>
      </c>
      <c r="K42" s="574"/>
      <c r="L42" s="574"/>
      <c r="M42" s="200">
        <v>0.02</v>
      </c>
      <c r="N42" s="200">
        <v>0.02</v>
      </c>
      <c r="O42" s="180" t="s">
        <v>620</v>
      </c>
      <c r="P42" s="180" t="s">
        <v>612</v>
      </c>
      <c r="Q42" s="202" t="s">
        <v>620</v>
      </c>
      <c r="R42" s="180" t="s">
        <v>613</v>
      </c>
      <c r="S42" s="180" t="s">
        <v>614</v>
      </c>
      <c r="T42" s="180" t="s">
        <v>615</v>
      </c>
      <c r="U42" s="546" t="s">
        <v>621</v>
      </c>
      <c r="V42" s="547"/>
      <c r="W42" s="547"/>
      <c r="X42" s="547"/>
      <c r="Y42" s="180" t="s">
        <v>365</v>
      </c>
    </row>
    <row r="43" spans="2:25" ht="15.95" customHeight="1" x14ac:dyDescent="0.15">
      <c r="B43" s="291"/>
      <c r="C43" s="572">
        <v>13</v>
      </c>
      <c r="D43" s="573"/>
      <c r="E43" s="187">
        <v>1</v>
      </c>
      <c r="F43" s="199">
        <v>132.69999999999999</v>
      </c>
      <c r="G43" s="180" t="s">
        <v>608</v>
      </c>
      <c r="H43" s="180" t="s">
        <v>626</v>
      </c>
      <c r="I43" s="180" t="s">
        <v>610</v>
      </c>
      <c r="J43" s="261" t="s">
        <v>473</v>
      </c>
      <c r="K43" s="574"/>
      <c r="L43" s="574"/>
      <c r="M43" s="200">
        <v>0.01</v>
      </c>
      <c r="N43" s="200">
        <v>0.01</v>
      </c>
      <c r="O43" s="180" t="s">
        <v>505</v>
      </c>
      <c r="P43" s="180" t="s">
        <v>612</v>
      </c>
      <c r="Q43" s="180" t="s">
        <v>505</v>
      </c>
      <c r="R43" s="180" t="s">
        <v>613</v>
      </c>
      <c r="S43" s="180" t="s">
        <v>613</v>
      </c>
      <c r="T43" s="180" t="s">
        <v>623</v>
      </c>
      <c r="U43" s="546" t="s">
        <v>365</v>
      </c>
      <c r="V43" s="547"/>
      <c r="W43" s="547"/>
      <c r="X43" s="547"/>
      <c r="Y43" s="180" t="s">
        <v>625</v>
      </c>
    </row>
    <row r="44" spans="2:25" ht="15.95" customHeight="1" x14ac:dyDescent="0.15">
      <c r="B44" s="291"/>
      <c r="C44" s="572">
        <v>13</v>
      </c>
      <c r="D44" s="573"/>
      <c r="E44" s="187">
        <v>2</v>
      </c>
      <c r="F44" s="199">
        <v>132.69999999999999</v>
      </c>
      <c r="G44" s="180" t="s">
        <v>608</v>
      </c>
      <c r="H44" s="180" t="s">
        <v>636</v>
      </c>
      <c r="I44" s="180" t="s">
        <v>610</v>
      </c>
      <c r="J44" s="261" t="s">
        <v>473</v>
      </c>
      <c r="K44" s="574"/>
      <c r="L44" s="574"/>
      <c r="M44" s="200">
        <v>0.01</v>
      </c>
      <c r="N44" s="200">
        <v>0.01</v>
      </c>
      <c r="O44" s="180" t="s">
        <v>505</v>
      </c>
      <c r="P44" s="180" t="s">
        <v>612</v>
      </c>
      <c r="Q44" s="180" t="s">
        <v>505</v>
      </c>
      <c r="R44" s="180" t="s">
        <v>613</v>
      </c>
      <c r="S44" s="180" t="s">
        <v>613</v>
      </c>
      <c r="T44" s="180" t="s">
        <v>623</v>
      </c>
      <c r="U44" s="546" t="s">
        <v>365</v>
      </c>
      <c r="V44" s="547"/>
      <c r="W44" s="547"/>
      <c r="X44" s="547"/>
      <c r="Y44" s="180" t="s">
        <v>625</v>
      </c>
    </row>
    <row r="45" spans="2:25" ht="15.95" customHeight="1" x14ac:dyDescent="0.15">
      <c r="B45" s="291"/>
      <c r="C45" s="572">
        <v>13</v>
      </c>
      <c r="D45" s="573"/>
      <c r="E45" s="187">
        <v>3</v>
      </c>
      <c r="F45" s="199">
        <v>132.69999999999999</v>
      </c>
      <c r="G45" s="180" t="s">
        <v>608</v>
      </c>
      <c r="H45" s="180" t="s">
        <v>626</v>
      </c>
      <c r="I45" s="180" t="s">
        <v>610</v>
      </c>
      <c r="J45" s="261" t="s">
        <v>473</v>
      </c>
      <c r="K45" s="574"/>
      <c r="L45" s="574"/>
      <c r="M45" s="200">
        <v>0.04</v>
      </c>
      <c r="N45" s="200">
        <v>0.01</v>
      </c>
      <c r="O45" s="180" t="s">
        <v>620</v>
      </c>
      <c r="P45" s="180" t="s">
        <v>612</v>
      </c>
      <c r="Q45" s="202" t="s">
        <v>620</v>
      </c>
      <c r="R45" s="180" t="s">
        <v>613</v>
      </c>
      <c r="S45" s="180" t="s">
        <v>614</v>
      </c>
      <c r="T45" s="180" t="s">
        <v>615</v>
      </c>
      <c r="U45" s="546" t="s">
        <v>621</v>
      </c>
      <c r="V45" s="547"/>
      <c r="W45" s="547"/>
      <c r="X45" s="547"/>
      <c r="Y45" s="180" t="s">
        <v>365</v>
      </c>
    </row>
    <row r="46" spans="2:25" ht="15.95" customHeight="1" x14ac:dyDescent="0.15">
      <c r="B46" s="291"/>
      <c r="C46" s="572">
        <v>13</v>
      </c>
      <c r="D46" s="573"/>
      <c r="E46" s="187">
        <v>4</v>
      </c>
      <c r="F46" s="199">
        <v>132.69999999999999</v>
      </c>
      <c r="G46" s="180" t="s">
        <v>608</v>
      </c>
      <c r="H46" s="180" t="s">
        <v>609</v>
      </c>
      <c r="I46" s="180" t="s">
        <v>610</v>
      </c>
      <c r="J46" s="261" t="s">
        <v>473</v>
      </c>
      <c r="K46" s="574"/>
      <c r="L46" s="574"/>
      <c r="M46" s="200">
        <v>0.05</v>
      </c>
      <c r="N46" s="200">
        <v>0.03</v>
      </c>
      <c r="O46" s="180" t="s">
        <v>620</v>
      </c>
      <c r="P46" s="180" t="s">
        <v>612</v>
      </c>
      <c r="Q46" s="202" t="s">
        <v>632</v>
      </c>
      <c r="R46" s="180" t="s">
        <v>613</v>
      </c>
      <c r="S46" s="180" t="s">
        <v>633</v>
      </c>
      <c r="T46" s="180" t="s">
        <v>634</v>
      </c>
      <c r="U46" s="546" t="s">
        <v>635</v>
      </c>
      <c r="V46" s="547"/>
      <c r="W46" s="547"/>
      <c r="X46" s="547"/>
      <c r="Y46" s="180" t="s">
        <v>365</v>
      </c>
    </row>
    <row r="47" spans="2:25" ht="15.95" customHeight="1" x14ac:dyDescent="0.15">
      <c r="B47" s="291"/>
      <c r="C47" s="572">
        <v>13</v>
      </c>
      <c r="D47" s="573"/>
      <c r="E47" s="187">
        <v>5</v>
      </c>
      <c r="F47" s="199">
        <v>122.2</v>
      </c>
      <c r="G47" s="180" t="s">
        <v>608</v>
      </c>
      <c r="H47" s="180" t="s">
        <v>626</v>
      </c>
      <c r="I47" s="180" t="s">
        <v>610</v>
      </c>
      <c r="J47" s="261" t="s">
        <v>473</v>
      </c>
      <c r="K47" s="574"/>
      <c r="L47" s="574"/>
      <c r="M47" s="200">
        <v>0.19</v>
      </c>
      <c r="N47" s="200" t="s">
        <v>612</v>
      </c>
      <c r="O47" s="180" t="s">
        <v>612</v>
      </c>
      <c r="P47" s="180" t="s">
        <v>612</v>
      </c>
      <c r="Q47" s="202" t="s">
        <v>620</v>
      </c>
      <c r="R47" s="180" t="s">
        <v>613</v>
      </c>
      <c r="S47" s="180" t="s">
        <v>614</v>
      </c>
      <c r="T47" s="180" t="s">
        <v>615</v>
      </c>
      <c r="U47" s="546" t="s">
        <v>621</v>
      </c>
      <c r="V47" s="547"/>
      <c r="W47" s="547"/>
      <c r="X47" s="547"/>
      <c r="Y47" s="180" t="s">
        <v>365</v>
      </c>
    </row>
    <row r="48" spans="2:25" ht="15.95" customHeight="1" x14ac:dyDescent="0.15">
      <c r="B48" s="291"/>
      <c r="C48" s="572">
        <v>14</v>
      </c>
      <c r="D48" s="573"/>
      <c r="E48" s="187">
        <v>1</v>
      </c>
      <c r="F48" s="199">
        <v>143.30000000000001</v>
      </c>
      <c r="G48" s="180" t="s">
        <v>608</v>
      </c>
      <c r="H48" s="180" t="s">
        <v>636</v>
      </c>
      <c r="I48" s="180" t="s">
        <v>610</v>
      </c>
      <c r="J48" s="261" t="s">
        <v>473</v>
      </c>
      <c r="K48" s="574"/>
      <c r="L48" s="574"/>
      <c r="M48" s="200">
        <v>0.01</v>
      </c>
      <c r="N48" s="200">
        <v>0.01</v>
      </c>
      <c r="O48" s="180" t="s">
        <v>505</v>
      </c>
      <c r="P48" s="180" t="s">
        <v>612</v>
      </c>
      <c r="Q48" s="180" t="s">
        <v>505</v>
      </c>
      <c r="R48" s="180" t="s">
        <v>613</v>
      </c>
      <c r="S48" s="180" t="s">
        <v>613</v>
      </c>
      <c r="T48" s="180" t="s">
        <v>623</v>
      </c>
      <c r="U48" s="546" t="s">
        <v>365</v>
      </c>
      <c r="V48" s="547"/>
      <c r="W48" s="547"/>
      <c r="X48" s="547"/>
      <c r="Y48" s="180" t="s">
        <v>625</v>
      </c>
    </row>
    <row r="49" spans="2:25" ht="15.95" customHeight="1" x14ac:dyDescent="0.15">
      <c r="B49" s="291"/>
      <c r="C49" s="572">
        <v>14</v>
      </c>
      <c r="D49" s="573"/>
      <c r="E49" s="187">
        <v>2</v>
      </c>
      <c r="F49" s="199">
        <v>132.69999999999999</v>
      </c>
      <c r="G49" s="180" t="s">
        <v>608</v>
      </c>
      <c r="H49" s="180" t="s">
        <v>619</v>
      </c>
      <c r="I49" s="180" t="s">
        <v>610</v>
      </c>
      <c r="J49" s="261" t="s">
        <v>473</v>
      </c>
      <c r="K49" s="574"/>
      <c r="L49" s="574"/>
      <c r="M49" s="200">
        <v>0.45</v>
      </c>
      <c r="N49" s="200" t="s">
        <v>612</v>
      </c>
      <c r="O49" s="180" t="s">
        <v>612</v>
      </c>
      <c r="P49" s="180" t="s">
        <v>612</v>
      </c>
      <c r="Q49" s="202" t="s">
        <v>632</v>
      </c>
      <c r="R49" s="180" t="s">
        <v>613</v>
      </c>
      <c r="S49" s="180" t="s">
        <v>633</v>
      </c>
      <c r="T49" s="180" t="s">
        <v>634</v>
      </c>
      <c r="U49" s="546" t="s">
        <v>635</v>
      </c>
      <c r="V49" s="547"/>
      <c r="W49" s="547"/>
      <c r="X49" s="547"/>
      <c r="Y49" s="180" t="s">
        <v>365</v>
      </c>
    </row>
    <row r="50" spans="2:25" ht="15.95" customHeight="1" x14ac:dyDescent="0.15">
      <c r="B50" s="291"/>
      <c r="C50" s="572">
        <v>14</v>
      </c>
      <c r="D50" s="573"/>
      <c r="E50" s="187">
        <v>3</v>
      </c>
      <c r="F50" s="199">
        <v>143.19999999999999</v>
      </c>
      <c r="G50" s="180" t="s">
        <v>608</v>
      </c>
      <c r="H50" s="180" t="s">
        <v>609</v>
      </c>
      <c r="I50" s="180" t="s">
        <v>610</v>
      </c>
      <c r="J50" s="261" t="s">
        <v>473</v>
      </c>
      <c r="K50" s="574"/>
      <c r="L50" s="574"/>
      <c r="M50" s="200">
        <v>0.04</v>
      </c>
      <c r="N50" s="200">
        <v>0.03</v>
      </c>
      <c r="O50" s="180" t="s">
        <v>505</v>
      </c>
      <c r="P50" s="180" t="s">
        <v>612</v>
      </c>
      <c r="Q50" s="202" t="s">
        <v>632</v>
      </c>
      <c r="R50" s="180" t="s">
        <v>613</v>
      </c>
      <c r="S50" s="180" t="s">
        <v>633</v>
      </c>
      <c r="T50" s="180" t="s">
        <v>634</v>
      </c>
      <c r="U50" s="546" t="s">
        <v>635</v>
      </c>
      <c r="V50" s="547"/>
      <c r="W50" s="547"/>
      <c r="X50" s="547"/>
      <c r="Y50" s="180" t="s">
        <v>365</v>
      </c>
    </row>
    <row r="51" spans="2:25" ht="15.95" customHeight="1" x14ac:dyDescent="0.15">
      <c r="B51" s="291"/>
      <c r="C51" s="572">
        <v>15</v>
      </c>
      <c r="D51" s="573"/>
      <c r="E51" s="187">
        <v>1</v>
      </c>
      <c r="F51" s="199">
        <v>153.80000000000001</v>
      </c>
      <c r="G51" s="180" t="s">
        <v>608</v>
      </c>
      <c r="H51" s="180" t="s">
        <v>609</v>
      </c>
      <c r="I51" s="180" t="s">
        <v>610</v>
      </c>
      <c r="J51" s="261" t="s">
        <v>473</v>
      </c>
      <c r="K51" s="574"/>
      <c r="L51" s="574"/>
      <c r="M51" s="200">
        <v>0.02</v>
      </c>
      <c r="N51" s="200">
        <v>0.02</v>
      </c>
      <c r="O51" s="180" t="s">
        <v>611</v>
      </c>
      <c r="P51" s="180" t="s">
        <v>612</v>
      </c>
      <c r="Q51" s="202" t="s">
        <v>632</v>
      </c>
      <c r="R51" s="180" t="s">
        <v>613</v>
      </c>
      <c r="S51" s="180" t="s">
        <v>633</v>
      </c>
      <c r="T51" s="180" t="s">
        <v>634</v>
      </c>
      <c r="U51" s="546" t="s">
        <v>635</v>
      </c>
      <c r="V51" s="547"/>
      <c r="W51" s="547"/>
      <c r="X51" s="547"/>
      <c r="Y51" s="180" t="s">
        <v>625</v>
      </c>
    </row>
    <row r="52" spans="2:25" ht="15.95" customHeight="1" x14ac:dyDescent="0.15">
      <c r="B52" s="291"/>
      <c r="C52" s="572">
        <v>15</v>
      </c>
      <c r="D52" s="573"/>
      <c r="E52" s="187">
        <v>2</v>
      </c>
      <c r="F52" s="199">
        <v>153.80000000000001</v>
      </c>
      <c r="G52" s="180" t="s">
        <v>608</v>
      </c>
      <c r="H52" s="180" t="s">
        <v>609</v>
      </c>
      <c r="I52" s="180" t="s">
        <v>610</v>
      </c>
      <c r="J52" s="261" t="s">
        <v>473</v>
      </c>
      <c r="K52" s="574"/>
      <c r="L52" s="574"/>
      <c r="M52" s="200">
        <v>0.04</v>
      </c>
      <c r="N52" s="200">
        <v>0.04</v>
      </c>
      <c r="O52" s="180" t="s">
        <v>505</v>
      </c>
      <c r="P52" s="180" t="s">
        <v>612</v>
      </c>
      <c r="Q52" s="180" t="s">
        <v>505</v>
      </c>
      <c r="R52" s="180" t="s">
        <v>613</v>
      </c>
      <c r="S52" s="180" t="s">
        <v>613</v>
      </c>
      <c r="T52" s="180" t="s">
        <v>623</v>
      </c>
      <c r="U52" s="546" t="s">
        <v>365</v>
      </c>
      <c r="V52" s="547"/>
      <c r="W52" s="547"/>
      <c r="X52" s="547"/>
      <c r="Y52" s="180" t="s">
        <v>625</v>
      </c>
    </row>
    <row r="53" spans="2:25" ht="15.95" customHeight="1" x14ac:dyDescent="0.15">
      <c r="B53" s="291"/>
      <c r="C53" s="572">
        <v>15</v>
      </c>
      <c r="D53" s="573"/>
      <c r="E53" s="187">
        <v>3</v>
      </c>
      <c r="F53" s="199">
        <v>153.80000000000001</v>
      </c>
      <c r="G53" s="180" t="s">
        <v>608</v>
      </c>
      <c r="H53" s="180" t="s">
        <v>609</v>
      </c>
      <c r="I53" s="180" t="s">
        <v>610</v>
      </c>
      <c r="J53" s="261" t="s">
        <v>473</v>
      </c>
      <c r="K53" s="574"/>
      <c r="L53" s="574"/>
      <c r="M53" s="200">
        <v>0.03</v>
      </c>
      <c r="N53" s="200">
        <v>0.09</v>
      </c>
      <c r="O53" s="180" t="s">
        <v>620</v>
      </c>
      <c r="P53" s="180" t="s">
        <v>612</v>
      </c>
      <c r="Q53" s="202" t="s">
        <v>632</v>
      </c>
      <c r="R53" s="180" t="s">
        <v>613</v>
      </c>
      <c r="S53" s="180" t="s">
        <v>633</v>
      </c>
      <c r="T53" s="180" t="s">
        <v>634</v>
      </c>
      <c r="U53" s="546" t="s">
        <v>635</v>
      </c>
      <c r="V53" s="547"/>
      <c r="W53" s="547"/>
      <c r="X53" s="547"/>
      <c r="Y53" s="180" t="s">
        <v>365</v>
      </c>
    </row>
    <row r="54" spans="2:25" ht="15.95" customHeight="1" x14ac:dyDescent="0.15">
      <c r="B54" s="291"/>
      <c r="C54" s="572">
        <v>16</v>
      </c>
      <c r="D54" s="573"/>
      <c r="E54" s="187">
        <v>1</v>
      </c>
      <c r="F54" s="199">
        <v>153.69999999999999</v>
      </c>
      <c r="G54" s="180" t="s">
        <v>608</v>
      </c>
      <c r="H54" s="180" t="s">
        <v>626</v>
      </c>
      <c r="I54" s="180" t="s">
        <v>610</v>
      </c>
      <c r="J54" s="261" t="s">
        <v>473</v>
      </c>
      <c r="K54" s="574"/>
      <c r="L54" s="574"/>
      <c r="M54" s="200">
        <v>0.06</v>
      </c>
      <c r="N54" s="200" t="s">
        <v>612</v>
      </c>
      <c r="O54" s="180" t="s">
        <v>612</v>
      </c>
      <c r="P54" s="180" t="s">
        <v>612</v>
      </c>
      <c r="Q54" s="202" t="s">
        <v>620</v>
      </c>
      <c r="R54" s="180" t="s">
        <v>613</v>
      </c>
      <c r="S54" s="180" t="s">
        <v>614</v>
      </c>
      <c r="T54" s="180" t="s">
        <v>615</v>
      </c>
      <c r="U54" s="546" t="s">
        <v>621</v>
      </c>
      <c r="V54" s="547"/>
      <c r="W54" s="547"/>
      <c r="X54" s="547"/>
      <c r="Y54" s="180" t="s">
        <v>365</v>
      </c>
    </row>
    <row r="55" spans="2:25" ht="15.95" customHeight="1" x14ac:dyDescent="0.15">
      <c r="B55" s="291"/>
      <c r="C55" s="572">
        <v>16</v>
      </c>
      <c r="D55" s="573"/>
      <c r="E55" s="187">
        <v>2</v>
      </c>
      <c r="F55" s="199">
        <v>163.4</v>
      </c>
      <c r="G55" s="180" t="s">
        <v>608</v>
      </c>
      <c r="H55" s="180" t="s">
        <v>609</v>
      </c>
      <c r="I55" s="180" t="s">
        <v>610</v>
      </c>
      <c r="J55" s="261" t="s">
        <v>473</v>
      </c>
      <c r="K55" s="574"/>
      <c r="L55" s="574"/>
      <c r="M55" s="200">
        <v>1.62</v>
      </c>
      <c r="N55" s="200" t="s">
        <v>612</v>
      </c>
      <c r="O55" s="180" t="s">
        <v>612</v>
      </c>
      <c r="P55" s="180" t="s">
        <v>612</v>
      </c>
      <c r="Q55" s="180" t="s">
        <v>611</v>
      </c>
      <c r="R55" s="180" t="s">
        <v>613</v>
      </c>
      <c r="S55" s="180" t="s">
        <v>614</v>
      </c>
      <c r="T55" s="180" t="s">
        <v>615</v>
      </c>
      <c r="U55" s="546" t="s">
        <v>616</v>
      </c>
      <c r="V55" s="547"/>
      <c r="W55" s="547"/>
      <c r="X55" s="547"/>
      <c r="Y55" s="180" t="s">
        <v>365</v>
      </c>
    </row>
    <row r="56" spans="2:25" ht="15.95" customHeight="1" x14ac:dyDescent="0.15">
      <c r="B56" s="291"/>
      <c r="C56" s="572">
        <v>17</v>
      </c>
      <c r="D56" s="573"/>
      <c r="E56" s="187">
        <v>1</v>
      </c>
      <c r="F56" s="199">
        <v>174.8</v>
      </c>
      <c r="G56" s="180" t="s">
        <v>608</v>
      </c>
      <c r="H56" s="180" t="s">
        <v>626</v>
      </c>
      <c r="I56" s="180" t="s">
        <v>610</v>
      </c>
      <c r="J56" s="261" t="s">
        <v>473</v>
      </c>
      <c r="K56" s="574"/>
      <c r="L56" s="574"/>
      <c r="M56" s="200">
        <v>0.03</v>
      </c>
      <c r="N56" s="200">
        <v>0.03</v>
      </c>
      <c r="O56" s="180" t="s">
        <v>620</v>
      </c>
      <c r="P56" s="180" t="s">
        <v>612</v>
      </c>
      <c r="Q56" s="202" t="s">
        <v>620</v>
      </c>
      <c r="R56" s="180" t="s">
        <v>613</v>
      </c>
      <c r="S56" s="180" t="s">
        <v>614</v>
      </c>
      <c r="T56" s="180" t="s">
        <v>615</v>
      </c>
      <c r="U56" s="546" t="s">
        <v>621</v>
      </c>
      <c r="V56" s="547"/>
      <c r="W56" s="547"/>
      <c r="X56" s="547"/>
      <c r="Y56" s="180" t="s">
        <v>365</v>
      </c>
    </row>
    <row r="57" spans="2:25" ht="15.95" customHeight="1" x14ac:dyDescent="0.15">
      <c r="B57" s="291"/>
      <c r="C57" s="572">
        <v>17</v>
      </c>
      <c r="D57" s="573"/>
      <c r="E57" s="187">
        <v>2</v>
      </c>
      <c r="F57" s="199">
        <v>174.8</v>
      </c>
      <c r="G57" s="180" t="s">
        <v>608</v>
      </c>
      <c r="H57" s="180" t="s">
        <v>609</v>
      </c>
      <c r="I57" s="180" t="s">
        <v>610</v>
      </c>
      <c r="J57" s="261" t="s">
        <v>473</v>
      </c>
      <c r="K57" s="574"/>
      <c r="L57" s="574"/>
      <c r="M57" s="200">
        <v>0.15</v>
      </c>
      <c r="N57" s="200">
        <v>0.03</v>
      </c>
      <c r="O57" s="180" t="s">
        <v>620</v>
      </c>
      <c r="P57" s="180" t="s">
        <v>612</v>
      </c>
      <c r="Q57" s="202" t="s">
        <v>632</v>
      </c>
      <c r="R57" s="180" t="s">
        <v>613</v>
      </c>
      <c r="S57" s="180" t="s">
        <v>633</v>
      </c>
      <c r="T57" s="180" t="s">
        <v>634</v>
      </c>
      <c r="U57" s="546" t="s">
        <v>635</v>
      </c>
      <c r="V57" s="547"/>
      <c r="W57" s="547"/>
      <c r="X57" s="547"/>
      <c r="Y57" s="180" t="s">
        <v>365</v>
      </c>
    </row>
    <row r="58" spans="2:25" ht="15.95" customHeight="1" x14ac:dyDescent="0.15">
      <c r="B58" s="291"/>
      <c r="C58" s="572">
        <v>17</v>
      </c>
      <c r="D58" s="573"/>
      <c r="E58" s="187">
        <v>3</v>
      </c>
      <c r="F58" s="199">
        <v>174.6</v>
      </c>
      <c r="G58" s="180" t="s">
        <v>608</v>
      </c>
      <c r="H58" s="180" t="s">
        <v>636</v>
      </c>
      <c r="I58" s="180" t="s">
        <v>610</v>
      </c>
      <c r="J58" s="261" t="s">
        <v>473</v>
      </c>
      <c r="K58" s="574"/>
      <c r="L58" s="574"/>
      <c r="M58" s="200">
        <v>0.03</v>
      </c>
      <c r="N58" s="200" t="s">
        <v>612</v>
      </c>
      <c r="O58" s="180" t="s">
        <v>612</v>
      </c>
      <c r="P58" s="180" t="s">
        <v>612</v>
      </c>
      <c r="Q58" s="202" t="s">
        <v>620</v>
      </c>
      <c r="R58" s="180" t="s">
        <v>613</v>
      </c>
      <c r="S58" s="180" t="s">
        <v>614</v>
      </c>
      <c r="T58" s="180" t="s">
        <v>615</v>
      </c>
      <c r="U58" s="546" t="s">
        <v>621</v>
      </c>
      <c r="V58" s="547"/>
      <c r="W58" s="547"/>
      <c r="X58" s="547"/>
      <c r="Y58" s="180" t="s">
        <v>365</v>
      </c>
    </row>
    <row r="59" spans="2:25" ht="15.95" customHeight="1" x14ac:dyDescent="0.15">
      <c r="B59" s="291"/>
      <c r="C59" s="572">
        <v>17</v>
      </c>
      <c r="D59" s="573"/>
      <c r="E59" s="187">
        <v>4</v>
      </c>
      <c r="F59" s="199">
        <v>174.2</v>
      </c>
      <c r="G59" s="180" t="s">
        <v>608</v>
      </c>
      <c r="H59" s="180" t="s">
        <v>609</v>
      </c>
      <c r="I59" s="180" t="s">
        <v>610</v>
      </c>
      <c r="J59" s="261" t="s">
        <v>473</v>
      </c>
      <c r="K59" s="574"/>
      <c r="L59" s="574"/>
      <c r="M59" s="200">
        <v>1.1000000000000001</v>
      </c>
      <c r="N59" s="200" t="s">
        <v>612</v>
      </c>
      <c r="O59" s="180" t="s">
        <v>612</v>
      </c>
      <c r="P59" s="180" t="s">
        <v>612</v>
      </c>
      <c r="Q59" s="180" t="s">
        <v>611</v>
      </c>
      <c r="R59" s="180" t="s">
        <v>613</v>
      </c>
      <c r="S59" s="180" t="s">
        <v>614</v>
      </c>
      <c r="T59" s="180" t="s">
        <v>615</v>
      </c>
      <c r="U59" s="546" t="s">
        <v>616</v>
      </c>
      <c r="V59" s="547"/>
      <c r="W59" s="547"/>
      <c r="X59" s="547"/>
      <c r="Y59" s="180" t="s">
        <v>365</v>
      </c>
    </row>
    <row r="60" spans="2:25" ht="15.95" customHeight="1" x14ac:dyDescent="0.15">
      <c r="B60" s="291"/>
      <c r="C60" s="572">
        <v>18</v>
      </c>
      <c r="D60" s="573"/>
      <c r="E60" s="187">
        <v>1</v>
      </c>
      <c r="F60" s="199">
        <v>174.7</v>
      </c>
      <c r="G60" s="180" t="s">
        <v>608</v>
      </c>
      <c r="H60" s="180" t="s">
        <v>626</v>
      </c>
      <c r="I60" s="180" t="s">
        <v>610</v>
      </c>
      <c r="J60" s="261" t="s">
        <v>473</v>
      </c>
      <c r="K60" s="574"/>
      <c r="L60" s="574"/>
      <c r="M60" s="200">
        <v>0.08</v>
      </c>
      <c r="N60" s="200" t="s">
        <v>612</v>
      </c>
      <c r="O60" s="180" t="s">
        <v>612</v>
      </c>
      <c r="P60" s="180" t="s">
        <v>612</v>
      </c>
      <c r="Q60" s="202" t="s">
        <v>620</v>
      </c>
      <c r="R60" s="180" t="s">
        <v>613</v>
      </c>
      <c r="S60" s="180" t="s">
        <v>614</v>
      </c>
      <c r="T60" s="180" t="s">
        <v>615</v>
      </c>
      <c r="U60" s="546" t="s">
        <v>621</v>
      </c>
      <c r="V60" s="547"/>
      <c r="W60" s="547"/>
      <c r="X60" s="547"/>
      <c r="Y60" s="180" t="s">
        <v>365</v>
      </c>
    </row>
    <row r="61" spans="2:25" ht="15.95" customHeight="1" x14ac:dyDescent="0.15">
      <c r="B61" s="291"/>
      <c r="C61" s="572">
        <v>19</v>
      </c>
      <c r="D61" s="573"/>
      <c r="E61" s="187">
        <v>1</v>
      </c>
      <c r="F61" s="199">
        <v>187.5</v>
      </c>
      <c r="G61" s="180" t="s">
        <v>608</v>
      </c>
      <c r="H61" s="180" t="s">
        <v>622</v>
      </c>
      <c r="I61" s="180" t="s">
        <v>610</v>
      </c>
      <c r="J61" s="261" t="s">
        <v>474</v>
      </c>
      <c r="K61" s="574"/>
      <c r="L61" s="574"/>
      <c r="M61" s="200">
        <v>0.01</v>
      </c>
      <c r="N61" s="200">
        <v>0.01</v>
      </c>
      <c r="O61" s="180" t="s">
        <v>620</v>
      </c>
      <c r="P61" s="180" t="s">
        <v>612</v>
      </c>
      <c r="Q61" s="202" t="s">
        <v>620</v>
      </c>
      <c r="R61" s="180" t="s">
        <v>613</v>
      </c>
      <c r="S61" s="180" t="s">
        <v>614</v>
      </c>
      <c r="T61" s="180" t="s">
        <v>615</v>
      </c>
      <c r="U61" s="546" t="s">
        <v>621</v>
      </c>
      <c r="V61" s="547"/>
      <c r="W61" s="547"/>
      <c r="X61" s="547"/>
      <c r="Y61" s="180" t="s">
        <v>365</v>
      </c>
    </row>
    <row r="62" spans="2:25" ht="15.95" customHeight="1" x14ac:dyDescent="0.15">
      <c r="B62" s="291"/>
      <c r="C62" s="572">
        <v>19</v>
      </c>
      <c r="D62" s="573"/>
      <c r="E62" s="187">
        <v>2</v>
      </c>
      <c r="F62" s="199">
        <v>195.8</v>
      </c>
      <c r="G62" s="180" t="s">
        <v>608</v>
      </c>
      <c r="H62" s="180" t="s">
        <v>626</v>
      </c>
      <c r="I62" s="180" t="s">
        <v>610</v>
      </c>
      <c r="J62" s="261" t="s">
        <v>473</v>
      </c>
      <c r="K62" s="574"/>
      <c r="L62" s="574"/>
      <c r="M62" s="200">
        <v>0.02</v>
      </c>
      <c r="N62" s="200">
        <v>0.02</v>
      </c>
      <c r="O62" s="180" t="s">
        <v>620</v>
      </c>
      <c r="P62" s="180" t="s">
        <v>612</v>
      </c>
      <c r="Q62" s="202" t="s">
        <v>620</v>
      </c>
      <c r="R62" s="180" t="s">
        <v>613</v>
      </c>
      <c r="S62" s="180" t="s">
        <v>614</v>
      </c>
      <c r="T62" s="180" t="s">
        <v>615</v>
      </c>
      <c r="U62" s="546" t="s">
        <v>621</v>
      </c>
      <c r="V62" s="547"/>
      <c r="W62" s="547"/>
      <c r="X62" s="547"/>
      <c r="Y62" s="180" t="s">
        <v>365</v>
      </c>
    </row>
    <row r="63" spans="2:25" ht="15.95" customHeight="1" x14ac:dyDescent="0.15">
      <c r="B63" s="291"/>
      <c r="C63" s="572">
        <v>19</v>
      </c>
      <c r="D63" s="573"/>
      <c r="E63" s="187">
        <v>3</v>
      </c>
      <c r="F63" s="199">
        <v>195.8</v>
      </c>
      <c r="G63" s="180" t="s">
        <v>608</v>
      </c>
      <c r="H63" s="180" t="s">
        <v>609</v>
      </c>
      <c r="I63" s="180" t="s">
        <v>610</v>
      </c>
      <c r="J63" s="261" t="s">
        <v>473</v>
      </c>
      <c r="K63" s="574"/>
      <c r="L63" s="574"/>
      <c r="M63" s="200">
        <v>0.02</v>
      </c>
      <c r="N63" s="200">
        <v>0.01</v>
      </c>
      <c r="O63" s="180" t="s">
        <v>611</v>
      </c>
      <c r="P63" s="180" t="s">
        <v>612</v>
      </c>
      <c r="Q63" s="180" t="s">
        <v>505</v>
      </c>
      <c r="R63" s="180" t="s">
        <v>613</v>
      </c>
      <c r="S63" s="180" t="s">
        <v>613</v>
      </c>
      <c r="T63" s="180" t="s">
        <v>623</v>
      </c>
      <c r="U63" s="546" t="s">
        <v>365</v>
      </c>
      <c r="V63" s="547"/>
      <c r="W63" s="547"/>
      <c r="X63" s="547"/>
      <c r="Y63" s="180" t="s">
        <v>625</v>
      </c>
    </row>
    <row r="64" spans="2:25" ht="15.95" customHeight="1" x14ac:dyDescent="0.15">
      <c r="B64" s="291"/>
      <c r="C64" s="572">
        <v>19</v>
      </c>
      <c r="D64" s="573"/>
      <c r="E64" s="187">
        <v>4</v>
      </c>
      <c r="F64" s="199">
        <v>195.6</v>
      </c>
      <c r="G64" s="180" t="s">
        <v>608</v>
      </c>
      <c r="H64" s="180" t="s">
        <v>626</v>
      </c>
      <c r="I64" s="180" t="s">
        <v>610</v>
      </c>
      <c r="J64" s="261" t="s">
        <v>473</v>
      </c>
      <c r="K64" s="574"/>
      <c r="L64" s="574"/>
      <c r="M64" s="200">
        <v>0.02</v>
      </c>
      <c r="N64" s="200" t="s">
        <v>612</v>
      </c>
      <c r="O64" s="180" t="s">
        <v>612</v>
      </c>
      <c r="P64" s="180" t="s">
        <v>612</v>
      </c>
      <c r="Q64" s="202" t="s">
        <v>620</v>
      </c>
      <c r="R64" s="180" t="s">
        <v>613</v>
      </c>
      <c r="S64" s="180" t="s">
        <v>614</v>
      </c>
      <c r="T64" s="180" t="s">
        <v>615</v>
      </c>
      <c r="U64" s="546" t="s">
        <v>621</v>
      </c>
      <c r="V64" s="547"/>
      <c r="W64" s="547"/>
      <c r="X64" s="547"/>
      <c r="Y64" s="180" t="s">
        <v>365</v>
      </c>
    </row>
    <row r="65" spans="2:25" ht="15.95" customHeight="1" x14ac:dyDescent="0.15">
      <c r="B65" s="291"/>
      <c r="C65" s="572">
        <v>20</v>
      </c>
      <c r="D65" s="573"/>
      <c r="E65" s="187">
        <v>1</v>
      </c>
      <c r="F65" s="199">
        <v>205.7</v>
      </c>
      <c r="G65" s="180" t="s">
        <v>608</v>
      </c>
      <c r="H65" s="180" t="s">
        <v>636</v>
      </c>
      <c r="I65" s="180" t="s">
        <v>610</v>
      </c>
      <c r="J65" s="261" t="s">
        <v>473</v>
      </c>
      <c r="K65" s="574"/>
      <c r="L65" s="574"/>
      <c r="M65" s="200">
        <v>4.68</v>
      </c>
      <c r="N65" s="200">
        <v>4.68</v>
      </c>
      <c r="O65" s="180" t="s">
        <v>505</v>
      </c>
      <c r="P65" s="180" t="s">
        <v>612</v>
      </c>
      <c r="Q65" s="180" t="s">
        <v>611</v>
      </c>
      <c r="R65" s="180" t="s">
        <v>613</v>
      </c>
      <c r="S65" s="180" t="s">
        <v>614</v>
      </c>
      <c r="T65" s="180" t="s">
        <v>615</v>
      </c>
      <c r="U65" s="546" t="s">
        <v>616</v>
      </c>
      <c r="V65" s="547"/>
      <c r="W65" s="547"/>
      <c r="X65" s="547"/>
      <c r="Y65" s="180" t="s">
        <v>365</v>
      </c>
    </row>
    <row r="66" spans="2:25" ht="15.95" customHeight="1" x14ac:dyDescent="0.15">
      <c r="B66" s="291"/>
      <c r="C66" s="572">
        <v>20</v>
      </c>
      <c r="D66" s="573"/>
      <c r="E66" s="187">
        <v>2</v>
      </c>
      <c r="F66" s="199">
        <v>206.3</v>
      </c>
      <c r="G66" s="180" t="s">
        <v>608</v>
      </c>
      <c r="H66" s="180" t="s">
        <v>626</v>
      </c>
      <c r="I66" s="180" t="s">
        <v>610</v>
      </c>
      <c r="J66" s="261" t="s">
        <v>473</v>
      </c>
      <c r="K66" s="574"/>
      <c r="L66" s="574"/>
      <c r="M66" s="200">
        <v>0.06</v>
      </c>
      <c r="N66" s="200">
        <v>0.06</v>
      </c>
      <c r="O66" s="180" t="s">
        <v>620</v>
      </c>
      <c r="P66" s="180" t="s">
        <v>612</v>
      </c>
      <c r="Q66" s="202" t="s">
        <v>620</v>
      </c>
      <c r="R66" s="180" t="s">
        <v>613</v>
      </c>
      <c r="S66" s="180" t="s">
        <v>614</v>
      </c>
      <c r="T66" s="180" t="s">
        <v>615</v>
      </c>
      <c r="U66" s="546" t="s">
        <v>621</v>
      </c>
      <c r="V66" s="547"/>
      <c r="W66" s="547"/>
      <c r="X66" s="547"/>
      <c r="Y66" s="180" t="s">
        <v>365</v>
      </c>
    </row>
    <row r="67" spans="2:25" ht="15.95" customHeight="1" x14ac:dyDescent="0.15">
      <c r="B67" s="291"/>
      <c r="C67" s="572">
        <v>20</v>
      </c>
      <c r="D67" s="573"/>
      <c r="E67" s="187">
        <v>3</v>
      </c>
      <c r="F67" s="199">
        <v>206.3</v>
      </c>
      <c r="G67" s="180" t="s">
        <v>608</v>
      </c>
      <c r="H67" s="180" t="s">
        <v>626</v>
      </c>
      <c r="I67" s="180" t="s">
        <v>610</v>
      </c>
      <c r="J67" s="261" t="s">
        <v>473</v>
      </c>
      <c r="K67" s="574"/>
      <c r="L67" s="574"/>
      <c r="M67" s="200">
        <v>0.02</v>
      </c>
      <c r="N67" s="200">
        <v>0.02</v>
      </c>
      <c r="O67" s="180" t="s">
        <v>505</v>
      </c>
      <c r="P67" s="180" t="s">
        <v>612</v>
      </c>
      <c r="Q67" s="180" t="s">
        <v>505</v>
      </c>
      <c r="R67" s="180" t="s">
        <v>613</v>
      </c>
      <c r="S67" s="180" t="s">
        <v>613</v>
      </c>
      <c r="T67" s="180" t="s">
        <v>623</v>
      </c>
      <c r="U67" s="546" t="s">
        <v>365</v>
      </c>
      <c r="V67" s="547"/>
      <c r="W67" s="547"/>
      <c r="X67" s="547"/>
      <c r="Y67" s="180" t="s">
        <v>625</v>
      </c>
    </row>
    <row r="68" spans="2:25" ht="15.95" customHeight="1" x14ac:dyDescent="0.15">
      <c r="B68" s="291"/>
      <c r="C68" s="572">
        <v>20</v>
      </c>
      <c r="D68" s="573"/>
      <c r="E68" s="187">
        <v>4</v>
      </c>
      <c r="F68" s="199">
        <v>206.1</v>
      </c>
      <c r="G68" s="180" t="s">
        <v>608</v>
      </c>
      <c r="H68" s="180" t="s">
        <v>626</v>
      </c>
      <c r="I68" s="180" t="s">
        <v>610</v>
      </c>
      <c r="J68" s="261" t="s">
        <v>473</v>
      </c>
      <c r="K68" s="574"/>
      <c r="L68" s="574"/>
      <c r="M68" s="200">
        <v>0.01</v>
      </c>
      <c r="N68" s="200" t="s">
        <v>612</v>
      </c>
      <c r="O68" s="180" t="s">
        <v>612</v>
      </c>
      <c r="P68" s="180" t="s">
        <v>612</v>
      </c>
      <c r="Q68" s="202" t="s">
        <v>620</v>
      </c>
      <c r="R68" s="180" t="s">
        <v>613</v>
      </c>
      <c r="S68" s="180" t="s">
        <v>614</v>
      </c>
      <c r="T68" s="180" t="s">
        <v>615</v>
      </c>
      <c r="U68" s="546" t="s">
        <v>621</v>
      </c>
      <c r="V68" s="547"/>
      <c r="W68" s="547"/>
      <c r="X68" s="547"/>
      <c r="Y68" s="180" t="s">
        <v>365</v>
      </c>
    </row>
    <row r="69" spans="2:25" ht="15.95" customHeight="1" x14ac:dyDescent="0.15">
      <c r="B69" s="291"/>
      <c r="C69" s="572">
        <v>21</v>
      </c>
      <c r="D69" s="573"/>
      <c r="E69" s="187">
        <v>1</v>
      </c>
      <c r="F69" s="199">
        <v>216.8</v>
      </c>
      <c r="G69" s="180" t="s">
        <v>608</v>
      </c>
      <c r="H69" s="180" t="s">
        <v>626</v>
      </c>
      <c r="I69" s="180" t="s">
        <v>610</v>
      </c>
      <c r="J69" s="261" t="s">
        <v>473</v>
      </c>
      <c r="K69" s="574"/>
      <c r="L69" s="574"/>
      <c r="M69" s="200">
        <v>0.05</v>
      </c>
      <c r="N69" s="200">
        <v>0.01</v>
      </c>
      <c r="O69" s="180" t="s">
        <v>505</v>
      </c>
      <c r="P69" s="180" t="s">
        <v>612</v>
      </c>
      <c r="Q69" s="202" t="s">
        <v>620</v>
      </c>
      <c r="R69" s="180" t="s">
        <v>613</v>
      </c>
      <c r="S69" s="180" t="s">
        <v>614</v>
      </c>
      <c r="T69" s="180" t="s">
        <v>615</v>
      </c>
      <c r="U69" s="546" t="s">
        <v>621</v>
      </c>
      <c r="V69" s="547"/>
      <c r="W69" s="547"/>
      <c r="X69" s="547"/>
      <c r="Y69" s="180" t="s">
        <v>625</v>
      </c>
    </row>
    <row r="70" spans="2:25" ht="15.95" customHeight="1" x14ac:dyDescent="0.15">
      <c r="B70" s="291"/>
      <c r="C70" s="572">
        <v>23</v>
      </c>
      <c r="D70" s="573"/>
      <c r="E70" s="187">
        <v>1</v>
      </c>
      <c r="F70" s="199">
        <v>237.8</v>
      </c>
      <c r="G70" s="180" t="s">
        <v>608</v>
      </c>
      <c r="H70" s="180" t="s">
        <v>626</v>
      </c>
      <c r="I70" s="180" t="s">
        <v>610</v>
      </c>
      <c r="J70" s="261" t="s">
        <v>473</v>
      </c>
      <c r="K70" s="574"/>
      <c r="L70" s="574"/>
      <c r="M70" s="200">
        <v>0.03</v>
      </c>
      <c r="N70" s="200">
        <v>0.03</v>
      </c>
      <c r="O70" s="180" t="s">
        <v>620</v>
      </c>
      <c r="P70" s="180" t="s">
        <v>612</v>
      </c>
      <c r="Q70" s="202" t="s">
        <v>620</v>
      </c>
      <c r="R70" s="180" t="s">
        <v>613</v>
      </c>
      <c r="S70" s="180" t="s">
        <v>614</v>
      </c>
      <c r="T70" s="180" t="s">
        <v>615</v>
      </c>
      <c r="U70" s="546" t="s">
        <v>621</v>
      </c>
      <c r="V70" s="547"/>
      <c r="W70" s="547"/>
      <c r="X70" s="547"/>
      <c r="Y70" s="180" t="s">
        <v>365</v>
      </c>
    </row>
    <row r="71" spans="2:25" ht="15.95" customHeight="1" x14ac:dyDescent="0.15">
      <c r="B71" s="291"/>
      <c r="C71" s="572">
        <v>23</v>
      </c>
      <c r="D71" s="573"/>
      <c r="E71" s="187">
        <v>2</v>
      </c>
      <c r="F71" s="199">
        <v>227.2</v>
      </c>
      <c r="G71" s="180" t="s">
        <v>608</v>
      </c>
      <c r="H71" s="180" t="s">
        <v>626</v>
      </c>
      <c r="I71" s="180" t="s">
        <v>610</v>
      </c>
      <c r="J71" s="261" t="s">
        <v>473</v>
      </c>
      <c r="K71" s="574"/>
      <c r="L71" s="574"/>
      <c r="M71" s="200">
        <v>0.05</v>
      </c>
      <c r="N71" s="200" t="s">
        <v>612</v>
      </c>
      <c r="O71" s="180" t="s">
        <v>612</v>
      </c>
      <c r="P71" s="180" t="s">
        <v>612</v>
      </c>
      <c r="Q71" s="202" t="s">
        <v>620</v>
      </c>
      <c r="R71" s="180" t="s">
        <v>613</v>
      </c>
      <c r="S71" s="180" t="s">
        <v>614</v>
      </c>
      <c r="T71" s="180" t="s">
        <v>615</v>
      </c>
      <c r="U71" s="546" t="s">
        <v>621</v>
      </c>
      <c r="V71" s="547"/>
      <c r="W71" s="547"/>
      <c r="X71" s="547"/>
      <c r="Y71" s="180" t="s">
        <v>365</v>
      </c>
    </row>
    <row r="72" spans="2:25" ht="15.95" customHeight="1" x14ac:dyDescent="0.15">
      <c r="B72" s="291"/>
      <c r="C72" s="572">
        <v>23</v>
      </c>
      <c r="D72" s="573"/>
      <c r="E72" s="187">
        <v>3</v>
      </c>
      <c r="F72" s="199">
        <v>237.5</v>
      </c>
      <c r="G72" s="180" t="s">
        <v>608</v>
      </c>
      <c r="H72" s="180" t="s">
        <v>626</v>
      </c>
      <c r="I72" s="180" t="s">
        <v>610</v>
      </c>
      <c r="J72" s="261" t="s">
        <v>473</v>
      </c>
      <c r="K72" s="574"/>
      <c r="L72" s="574"/>
      <c r="M72" s="200">
        <v>0.01</v>
      </c>
      <c r="N72" s="200" t="s">
        <v>612</v>
      </c>
      <c r="O72" s="180" t="s">
        <v>612</v>
      </c>
      <c r="P72" s="180" t="s">
        <v>612</v>
      </c>
      <c r="Q72" s="202" t="s">
        <v>620</v>
      </c>
      <c r="R72" s="180" t="s">
        <v>613</v>
      </c>
      <c r="S72" s="180" t="s">
        <v>614</v>
      </c>
      <c r="T72" s="180" t="s">
        <v>615</v>
      </c>
      <c r="U72" s="546" t="s">
        <v>621</v>
      </c>
      <c r="V72" s="547"/>
      <c r="W72" s="547"/>
      <c r="X72" s="547"/>
      <c r="Y72" s="180" t="s">
        <v>365</v>
      </c>
    </row>
    <row r="73" spans="2:25" ht="15.95" customHeight="1" x14ac:dyDescent="0.15">
      <c r="B73" s="291"/>
      <c r="C73" s="572">
        <v>25</v>
      </c>
      <c r="D73" s="573"/>
      <c r="E73" s="187">
        <v>1</v>
      </c>
      <c r="F73" s="199">
        <v>258.5</v>
      </c>
      <c r="G73" s="180" t="s">
        <v>608</v>
      </c>
      <c r="H73" s="180" t="s">
        <v>636</v>
      </c>
      <c r="I73" s="180" t="s">
        <v>610</v>
      </c>
      <c r="J73" s="261" t="s">
        <v>473</v>
      </c>
      <c r="K73" s="574"/>
      <c r="L73" s="574"/>
      <c r="M73" s="200">
        <v>0.01</v>
      </c>
      <c r="N73" s="200" t="s">
        <v>612</v>
      </c>
      <c r="O73" s="180" t="s">
        <v>612</v>
      </c>
      <c r="P73" s="180" t="s">
        <v>632</v>
      </c>
      <c r="Q73" s="180" t="s">
        <v>505</v>
      </c>
      <c r="R73" s="180" t="s">
        <v>613</v>
      </c>
      <c r="S73" s="180" t="s">
        <v>613</v>
      </c>
      <c r="T73" s="180" t="s">
        <v>623</v>
      </c>
      <c r="U73" s="546" t="s">
        <v>365</v>
      </c>
      <c r="V73" s="547"/>
      <c r="W73" s="547"/>
      <c r="X73" s="547"/>
      <c r="Y73" s="180" t="s">
        <v>629</v>
      </c>
    </row>
    <row r="74" spans="2:25" ht="15.95" customHeight="1" x14ac:dyDescent="0.15">
      <c r="B74" s="354"/>
      <c r="C74" s="572">
        <v>26</v>
      </c>
      <c r="D74" s="573"/>
      <c r="E74" s="187">
        <v>1</v>
      </c>
      <c r="F74" s="199">
        <v>269</v>
      </c>
      <c r="G74" s="180" t="s">
        <v>608</v>
      </c>
      <c r="H74" s="180" t="s">
        <v>609</v>
      </c>
      <c r="I74" s="180" t="s">
        <v>610</v>
      </c>
      <c r="J74" s="261" t="s">
        <v>473</v>
      </c>
      <c r="K74" s="574"/>
      <c r="L74" s="574"/>
      <c r="M74" s="200">
        <v>0.03</v>
      </c>
      <c r="N74" s="200" t="s">
        <v>612</v>
      </c>
      <c r="O74" s="180" t="s">
        <v>612</v>
      </c>
      <c r="P74" s="180" t="s">
        <v>612</v>
      </c>
      <c r="Q74" s="202" t="s">
        <v>620</v>
      </c>
      <c r="R74" s="180" t="s">
        <v>613</v>
      </c>
      <c r="S74" s="180" t="s">
        <v>614</v>
      </c>
      <c r="T74" s="180" t="s">
        <v>615</v>
      </c>
      <c r="U74" s="546" t="s">
        <v>621</v>
      </c>
      <c r="V74" s="547"/>
      <c r="W74" s="547"/>
      <c r="X74" s="547"/>
      <c r="Y74" s="180" t="s">
        <v>365</v>
      </c>
    </row>
    <row r="75" spans="2:25" ht="15.95" customHeight="1" x14ac:dyDescent="0.15">
      <c r="B75" s="17"/>
      <c r="C75" s="1" t="s">
        <v>444</v>
      </c>
      <c r="D75" s="6"/>
      <c r="F75" s="6"/>
      <c r="G75" s="15"/>
      <c r="H75" s="15"/>
      <c r="I75" s="15"/>
      <c r="J75" s="15"/>
      <c r="K75" s="15"/>
      <c r="L75" s="15"/>
      <c r="M75" s="15"/>
      <c r="N75" s="15"/>
      <c r="O75" s="15"/>
      <c r="P75" s="16"/>
      <c r="Q75" s="152"/>
      <c r="R75" s="6"/>
      <c r="S75" s="6"/>
      <c r="T75" s="15"/>
      <c r="U75" s="153"/>
      <c r="V75" s="153"/>
      <c r="W75" s="153"/>
      <c r="X75" s="153"/>
      <c r="Y75" s="6"/>
    </row>
    <row r="76" spans="2:25" ht="15.95" customHeight="1" x14ac:dyDescent="0.15">
      <c r="B76" s="17"/>
      <c r="C76" s="21" t="s">
        <v>226</v>
      </c>
      <c r="D76" s="6"/>
      <c r="F76" s="6"/>
      <c r="G76" s="15"/>
      <c r="H76" s="15"/>
      <c r="I76" s="15"/>
      <c r="J76" s="15"/>
      <c r="K76" s="15"/>
      <c r="L76" s="15"/>
      <c r="M76" s="15"/>
      <c r="N76" s="15"/>
      <c r="O76" s="15"/>
      <c r="P76" s="16"/>
      <c r="Q76" s="152"/>
      <c r="R76" s="6"/>
      <c r="S76" s="6"/>
      <c r="T76" s="15"/>
      <c r="U76" s="153"/>
      <c r="V76" s="153"/>
      <c r="W76" s="153"/>
      <c r="X76" s="153"/>
      <c r="Y76" s="6"/>
    </row>
    <row r="77" spans="2:25" ht="15.95" customHeight="1" x14ac:dyDescent="0.15">
      <c r="B77" s="18"/>
      <c r="C77" s="3" t="s">
        <v>208</v>
      </c>
      <c r="D77" s="3"/>
      <c r="E77" s="3"/>
      <c r="F77" s="3"/>
      <c r="G77" s="3"/>
      <c r="H77" s="3"/>
      <c r="I77" s="3"/>
      <c r="J77" s="3"/>
      <c r="K77" s="3"/>
      <c r="L77" s="3"/>
      <c r="M77" s="3"/>
      <c r="N77" s="3"/>
      <c r="O77" s="3"/>
      <c r="P77" s="3"/>
      <c r="Q77" s="3"/>
      <c r="R77" s="3"/>
      <c r="S77" s="3"/>
      <c r="T77" s="3"/>
      <c r="U77" s="3"/>
      <c r="V77" s="3"/>
      <c r="W77" s="3"/>
      <c r="X77" s="3"/>
    </row>
    <row r="78" spans="2:25" ht="15.95" customHeight="1" x14ac:dyDescent="0.15">
      <c r="B78" s="3"/>
      <c r="C78" s="3" t="s">
        <v>209</v>
      </c>
      <c r="D78" s="3"/>
      <c r="E78" s="3"/>
      <c r="F78" s="3"/>
      <c r="G78" s="3"/>
      <c r="H78" s="3"/>
      <c r="I78" s="3"/>
      <c r="J78" s="3"/>
      <c r="K78" s="3"/>
      <c r="L78" s="3"/>
      <c r="M78" s="3"/>
      <c r="N78" s="3"/>
      <c r="O78" s="3"/>
      <c r="P78" s="3"/>
      <c r="Q78" s="3"/>
      <c r="R78" s="3"/>
      <c r="S78" s="3"/>
      <c r="T78" s="3"/>
      <c r="U78" s="3"/>
      <c r="V78" s="3"/>
      <c r="W78" s="3"/>
      <c r="X78" s="3"/>
    </row>
    <row r="79" spans="2:25" ht="15.95" customHeight="1" x14ac:dyDescent="0.15">
      <c r="B79" s="3"/>
      <c r="C79" s="3" t="s">
        <v>317</v>
      </c>
      <c r="D79" s="3"/>
      <c r="E79" s="3"/>
      <c r="F79" s="3"/>
      <c r="G79" s="3"/>
      <c r="H79" s="3"/>
      <c r="I79" s="3"/>
      <c r="J79" s="3"/>
      <c r="K79" s="3"/>
      <c r="L79" s="3"/>
      <c r="M79" s="3"/>
      <c r="N79" s="3"/>
      <c r="O79" s="3"/>
      <c r="P79" s="3"/>
      <c r="Q79" s="3"/>
      <c r="R79" s="3"/>
      <c r="S79" s="3"/>
      <c r="T79" s="3"/>
      <c r="U79" s="3"/>
      <c r="V79" s="3"/>
      <c r="W79" s="3"/>
      <c r="X79" s="3"/>
    </row>
    <row r="80" spans="2:25" ht="15.95" customHeight="1" x14ac:dyDescent="0.15">
      <c r="C80" s="1" t="s">
        <v>373</v>
      </c>
    </row>
  </sheetData>
  <dataConsolidate/>
  <mergeCells count="233">
    <mergeCell ref="C32:D32"/>
    <mergeCell ref="J32:L32"/>
    <mergeCell ref="U32:X32"/>
    <mergeCell ref="C31:D31"/>
    <mergeCell ref="J31:L31"/>
    <mergeCell ref="U31:X31"/>
    <mergeCell ref="C35:D35"/>
    <mergeCell ref="J35:L35"/>
    <mergeCell ref="U35:X35"/>
    <mergeCell ref="C34:D34"/>
    <mergeCell ref="J34:L34"/>
    <mergeCell ref="U34:X34"/>
    <mergeCell ref="C33:D33"/>
    <mergeCell ref="J33:L33"/>
    <mergeCell ref="U33:X33"/>
    <mergeCell ref="C38:D38"/>
    <mergeCell ref="J38:L38"/>
    <mergeCell ref="U38:X38"/>
    <mergeCell ref="C37:D37"/>
    <mergeCell ref="J37:L37"/>
    <mergeCell ref="U37:X37"/>
    <mergeCell ref="C36:D36"/>
    <mergeCell ref="J36:L36"/>
    <mergeCell ref="U36:X36"/>
    <mergeCell ref="C41:D41"/>
    <mergeCell ref="J41:L41"/>
    <mergeCell ref="U41:X41"/>
    <mergeCell ref="C40:D40"/>
    <mergeCell ref="J40:L40"/>
    <mergeCell ref="U40:X40"/>
    <mergeCell ref="C39:D39"/>
    <mergeCell ref="J39:L39"/>
    <mergeCell ref="U39:X39"/>
    <mergeCell ref="C44:D44"/>
    <mergeCell ref="J44:L44"/>
    <mergeCell ref="U44:X44"/>
    <mergeCell ref="C43:D43"/>
    <mergeCell ref="J43:L43"/>
    <mergeCell ref="U43:X43"/>
    <mergeCell ref="C42:D42"/>
    <mergeCell ref="J42:L42"/>
    <mergeCell ref="U42:X42"/>
    <mergeCell ref="C47:D47"/>
    <mergeCell ref="J47:L47"/>
    <mergeCell ref="U47:X47"/>
    <mergeCell ref="C46:D46"/>
    <mergeCell ref="J46:L46"/>
    <mergeCell ref="U46:X46"/>
    <mergeCell ref="C45:D45"/>
    <mergeCell ref="J45:L45"/>
    <mergeCell ref="U45:X45"/>
    <mergeCell ref="C50:D50"/>
    <mergeCell ref="J50:L50"/>
    <mergeCell ref="U50:X50"/>
    <mergeCell ref="C49:D49"/>
    <mergeCell ref="J49:L49"/>
    <mergeCell ref="U49:X49"/>
    <mergeCell ref="C48:D48"/>
    <mergeCell ref="J48:L48"/>
    <mergeCell ref="U48:X48"/>
    <mergeCell ref="C53:D53"/>
    <mergeCell ref="J53:L53"/>
    <mergeCell ref="U53:X53"/>
    <mergeCell ref="C52:D52"/>
    <mergeCell ref="J52:L52"/>
    <mergeCell ref="U52:X52"/>
    <mergeCell ref="C51:D51"/>
    <mergeCell ref="J51:L51"/>
    <mergeCell ref="U51:X51"/>
    <mergeCell ref="C56:D56"/>
    <mergeCell ref="J56:L56"/>
    <mergeCell ref="U56:X56"/>
    <mergeCell ref="C55:D55"/>
    <mergeCell ref="J55:L55"/>
    <mergeCell ref="U55:X55"/>
    <mergeCell ref="C54:D54"/>
    <mergeCell ref="J54:L54"/>
    <mergeCell ref="U54:X54"/>
    <mergeCell ref="C59:D59"/>
    <mergeCell ref="J59:L59"/>
    <mergeCell ref="U59:X59"/>
    <mergeCell ref="C58:D58"/>
    <mergeCell ref="J58:L58"/>
    <mergeCell ref="U58:X58"/>
    <mergeCell ref="C57:D57"/>
    <mergeCell ref="J57:L57"/>
    <mergeCell ref="U57:X57"/>
    <mergeCell ref="U14:X14"/>
    <mergeCell ref="U15:X15"/>
    <mergeCell ref="U16:X16"/>
    <mergeCell ref="Y5:Y8"/>
    <mergeCell ref="T3:W4"/>
    <mergeCell ref="X3:Y4"/>
    <mergeCell ref="P3:S3"/>
    <mergeCell ref="P4:S4"/>
    <mergeCell ref="S7:S8"/>
    <mergeCell ref="T7:T8"/>
    <mergeCell ref="U7:X8"/>
    <mergeCell ref="C12:D12"/>
    <mergeCell ref="J9:L9"/>
    <mergeCell ref="J11:L11"/>
    <mergeCell ref="G7:G8"/>
    <mergeCell ref="H7:H8"/>
    <mergeCell ref="J7:L8"/>
    <mergeCell ref="I7:I8"/>
    <mergeCell ref="M7:M8"/>
    <mergeCell ref="N7:N8"/>
    <mergeCell ref="O7:O8"/>
    <mergeCell ref="R7:R8"/>
    <mergeCell ref="P7:Q7"/>
    <mergeCell ref="O3:O4"/>
    <mergeCell ref="C17:D17"/>
    <mergeCell ref="J23:L23"/>
    <mergeCell ref="J17:L17"/>
    <mergeCell ref="J12:L12"/>
    <mergeCell ref="C19:D19"/>
    <mergeCell ref="J19:L19"/>
    <mergeCell ref="C21:D21"/>
    <mergeCell ref="J21:L21"/>
    <mergeCell ref="C23:D23"/>
    <mergeCell ref="J22:L22"/>
    <mergeCell ref="J18:L18"/>
    <mergeCell ref="C18:D18"/>
    <mergeCell ref="C13:D13"/>
    <mergeCell ref="J13:L13"/>
    <mergeCell ref="C14:D14"/>
    <mergeCell ref="C15:D15"/>
    <mergeCell ref="C16:D16"/>
    <mergeCell ref="J14:L14"/>
    <mergeCell ref="J15:L15"/>
    <mergeCell ref="J16:L16"/>
    <mergeCell ref="C71:D71"/>
    <mergeCell ref="C74:D74"/>
    <mergeCell ref="J74:L74"/>
    <mergeCell ref="J66:L66"/>
    <mergeCell ref="C65:D65"/>
    <mergeCell ref="J65:L65"/>
    <mergeCell ref="C73:D73"/>
    <mergeCell ref="J73:L73"/>
    <mergeCell ref="C67:D67"/>
    <mergeCell ref="J67:L67"/>
    <mergeCell ref="J72:L72"/>
    <mergeCell ref="C72:D72"/>
    <mergeCell ref="J69:L69"/>
    <mergeCell ref="J68:L68"/>
    <mergeCell ref="J70:L70"/>
    <mergeCell ref="J71:L71"/>
    <mergeCell ref="C68:D68"/>
    <mergeCell ref="C69:D69"/>
    <mergeCell ref="J26:L26"/>
    <mergeCell ref="C24:D24"/>
    <mergeCell ref="J24:L24"/>
    <mergeCell ref="C20:D20"/>
    <mergeCell ref="C64:D64"/>
    <mergeCell ref="C22:D22"/>
    <mergeCell ref="J20:L20"/>
    <mergeCell ref="J25:L25"/>
    <mergeCell ref="C63:D63"/>
    <mergeCell ref="J28:L28"/>
    <mergeCell ref="J29:L29"/>
    <mergeCell ref="J63:L63"/>
    <mergeCell ref="J30:L30"/>
    <mergeCell ref="J27:L27"/>
    <mergeCell ref="C25:D25"/>
    <mergeCell ref="C26:D26"/>
    <mergeCell ref="C27:D27"/>
    <mergeCell ref="C28:D28"/>
    <mergeCell ref="C62:D62"/>
    <mergeCell ref="J62:L62"/>
    <mergeCell ref="C61:D61"/>
    <mergeCell ref="J61:L61"/>
    <mergeCell ref="C60:D60"/>
    <mergeCell ref="J60:L60"/>
    <mergeCell ref="B2:X2"/>
    <mergeCell ref="F3:H3"/>
    <mergeCell ref="B3:E3"/>
    <mergeCell ref="B4:E4"/>
    <mergeCell ref="K3:N3"/>
    <mergeCell ref="E5:E8"/>
    <mergeCell ref="C5:D8"/>
    <mergeCell ref="F5:F8"/>
    <mergeCell ref="K4:N4"/>
    <mergeCell ref="I3:J3"/>
    <mergeCell ref="I4:J4"/>
    <mergeCell ref="B5:B74"/>
    <mergeCell ref="F4:H4"/>
    <mergeCell ref="C29:D29"/>
    <mergeCell ref="C9:D9"/>
    <mergeCell ref="C11:D11"/>
    <mergeCell ref="C10:D10"/>
    <mergeCell ref="J10:L10"/>
    <mergeCell ref="C30:D30"/>
    <mergeCell ref="U18:X18"/>
    <mergeCell ref="J64:L64"/>
    <mergeCell ref="C66:D66"/>
    <mergeCell ref="C70:D70"/>
    <mergeCell ref="U74:X74"/>
    <mergeCell ref="U28:X28"/>
    <mergeCell ref="U29:X29"/>
    <mergeCell ref="U30:X30"/>
    <mergeCell ref="U63:X63"/>
    <mergeCell ref="U64:X64"/>
    <mergeCell ref="U65:X65"/>
    <mergeCell ref="U66:X66"/>
    <mergeCell ref="U67:X67"/>
    <mergeCell ref="U68:X68"/>
    <mergeCell ref="U62:X62"/>
    <mergeCell ref="U61:X61"/>
    <mergeCell ref="U60:X60"/>
    <mergeCell ref="U69:X69"/>
    <mergeCell ref="G5:H6"/>
    <mergeCell ref="I5:N6"/>
    <mergeCell ref="T5:X6"/>
    <mergeCell ref="P5:S6"/>
    <mergeCell ref="U70:X70"/>
    <mergeCell ref="U71:X71"/>
    <mergeCell ref="U72:X72"/>
    <mergeCell ref="U73:X73"/>
    <mergeCell ref="U9:X9"/>
    <mergeCell ref="U10:X10"/>
    <mergeCell ref="U11:X11"/>
    <mergeCell ref="U12:X12"/>
    <mergeCell ref="U13:X13"/>
    <mergeCell ref="U17:X17"/>
    <mergeCell ref="U19:X19"/>
    <mergeCell ref="U20:X20"/>
    <mergeCell ref="U21:X21"/>
    <mergeCell ref="U22:X22"/>
    <mergeCell ref="U23:X23"/>
    <mergeCell ref="U24:X24"/>
    <mergeCell ref="U25:X25"/>
    <mergeCell ref="U26:X26"/>
    <mergeCell ref="U27:X27"/>
  </mergeCells>
  <phoneticPr fontId="8"/>
  <dataValidations count="1">
    <dataValidation type="list" errorStyle="warning" allowBlank="1" showInputMessage="1" showErrorMessage="1" error="選択出来ません" sqref="H9:H74" xr:uid="{1A70FD77-555F-4FFE-ACD4-79AFC5B4C600}">
      <formula1>INDIRECT(G9)</formula1>
    </dataValidation>
  </dataValidations>
  <printOptions horizontalCentered="1"/>
  <pageMargins left="0.19685039370078741" right="0.19685039370078741" top="0.39370078740157483" bottom="0.19685039370078741" header="0.51181102362204722" footer="0.27559055118110237"/>
  <pageSetup paperSize="9" scale="76" fitToWidth="0" fitToHeight="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I9:I74</xm:sqref>
        </x14:dataValidation>
        <x14:dataValidation type="list" allowBlank="1" showInputMessage="1" showErrorMessage="1" xr:uid="{00000000-0002-0000-0600-000006000000}">
          <x14:formula1>
            <xm:f>'(参考)リスト'!$J$16:$J$18</xm:f>
          </x14:formula1>
          <xm:sqref>T9:T74</xm:sqref>
        </x14:dataValidation>
        <x14:dataValidation type="list" allowBlank="1" showInputMessage="1" showErrorMessage="1" xr:uid="{00000000-0002-0000-0600-000007000000}">
          <x14:formula1>
            <xm:f>'(参考)リスト'!$H$16:$H$17</xm:f>
          </x14:formula1>
          <xm:sqref>R9:R74</xm:sqref>
        </x14:dataValidation>
        <x14:dataValidation type="list" allowBlank="1" showInputMessage="1" showErrorMessage="1" xr:uid="{00000000-0002-0000-0600-000008000000}">
          <x14:formula1>
            <xm:f>'(参考)リスト'!$I$16:$I$18</xm:f>
          </x14:formula1>
          <xm:sqref>S9:S74</xm:sqref>
        </x14:dataValidation>
        <x14:dataValidation type="list" allowBlank="1" showInputMessage="1" showErrorMessage="1" xr:uid="{00000000-0002-0000-0600-00000C000000}">
          <x14:formula1>
            <xm:f>'(参考)リスト'!$F$16:$F$21</xm:f>
          </x14:formula1>
          <xm:sqref>O9:Q74</xm:sqref>
        </x14:dataValidation>
        <x14:dataValidation type="list" showInputMessage="1" showErrorMessage="1" xr:uid="{029E4745-3D5D-4892-8FDA-530343C9ED98}">
          <x14:formula1>
            <xm:f>'(参考)リスト'!$B$16:$B$21</xm:f>
          </x14:formula1>
          <xm:sqref>G9:G74</xm:sqref>
        </x14:dataValidation>
        <x14:dataValidation type="list" allowBlank="1" showInputMessage="1" showErrorMessage="1" xr:uid="{91402F3D-BA0A-4172-8B61-7890E57CE66D}">
          <x14:formula1>
            <xm:f>'(参考)リスト'!$E$16:$E$27</xm:f>
          </x14:formula1>
          <xm:sqref>J9:L74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B1:X46"/>
  <sheetViews>
    <sheetView showGridLines="0" view="pageBreakPreview" zoomScaleNormal="100" zoomScaleSheetLayoutView="100" workbookViewId="0"/>
  </sheetViews>
  <sheetFormatPr defaultColWidth="9" defaultRowHeight="15.95" customHeight="1" x14ac:dyDescent="0.15"/>
  <cols>
    <col min="1" max="1" width="1.75" style="1" customWidth="1"/>
    <col min="2" max="2" width="4.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25" style="1" customWidth="1"/>
    <col min="18" max="18" width="4.625" style="1" customWidth="1"/>
    <col min="19" max="20" width="6.625" style="1" customWidth="1"/>
    <col min="21" max="21" width="4.25" style="1" customWidth="1"/>
    <col min="22" max="22" width="6.375" style="1" customWidth="1"/>
    <col min="23" max="23" width="5" style="1" customWidth="1"/>
    <col min="24" max="24" width="11.5" style="1" customWidth="1"/>
    <col min="25" max="25" width="11.25" style="1" customWidth="1"/>
    <col min="26" max="16384" width="9" style="1"/>
  </cols>
  <sheetData>
    <row r="1" spans="2:24" ht="9.75" customHeight="1" x14ac:dyDescent="0.15">
      <c r="W1" s="3"/>
      <c r="X1" s="3"/>
    </row>
    <row r="2" spans="2:24" ht="24.75" customHeight="1" x14ac:dyDescent="0.15">
      <c r="B2" s="470" t="s">
        <v>243</v>
      </c>
      <c r="C2" s="470"/>
      <c r="D2" s="470"/>
      <c r="E2" s="470"/>
      <c r="F2" s="470"/>
      <c r="G2" s="470"/>
      <c r="H2" s="470"/>
      <c r="I2" s="470"/>
      <c r="J2" s="561"/>
      <c r="K2" s="561"/>
      <c r="L2" s="561"/>
      <c r="M2" s="561"/>
      <c r="N2" s="561"/>
      <c r="O2" s="561"/>
      <c r="P2" s="561"/>
      <c r="Q2" s="561"/>
      <c r="R2" s="561"/>
      <c r="S2" s="561"/>
      <c r="T2" s="561"/>
      <c r="U2" s="561"/>
      <c r="V2" s="561"/>
    </row>
    <row r="3" spans="2:24" ht="20.100000000000001" customHeight="1" x14ac:dyDescent="0.15">
      <c r="B3" s="343" t="s">
        <v>180</v>
      </c>
      <c r="C3" s="357"/>
      <c r="D3" s="357"/>
      <c r="E3" s="358"/>
      <c r="F3" s="604" t="s">
        <v>589</v>
      </c>
      <c r="G3" s="605"/>
      <c r="H3" s="605"/>
      <c r="I3" s="606"/>
      <c r="J3" s="85" t="s">
        <v>179</v>
      </c>
      <c r="K3" s="280" t="s">
        <v>593</v>
      </c>
      <c r="L3" s="281"/>
      <c r="M3" s="266" t="s">
        <v>453</v>
      </c>
      <c r="N3" s="268"/>
      <c r="O3" s="589" t="s">
        <v>600</v>
      </c>
      <c r="P3" s="505"/>
      <c r="Q3" s="505"/>
      <c r="R3" s="607"/>
      <c r="S3" s="483" t="s">
        <v>185</v>
      </c>
      <c r="T3" s="484"/>
      <c r="U3" s="484"/>
      <c r="V3" s="485"/>
      <c r="W3" s="489">
        <v>45846</v>
      </c>
      <c r="X3" s="586"/>
    </row>
    <row r="4" spans="2:24" ht="20.100000000000001" customHeight="1" x14ac:dyDescent="0.15">
      <c r="B4" s="282" t="s">
        <v>0</v>
      </c>
      <c r="C4" s="283"/>
      <c r="D4" s="283"/>
      <c r="E4" s="284"/>
      <c r="F4" s="600" t="s">
        <v>591</v>
      </c>
      <c r="G4" s="601"/>
      <c r="H4" s="601"/>
      <c r="I4" s="602"/>
      <c r="J4" s="86" t="s">
        <v>1</v>
      </c>
      <c r="K4" s="280" t="s">
        <v>596</v>
      </c>
      <c r="L4" s="281"/>
      <c r="M4" s="269"/>
      <c r="N4" s="271"/>
      <c r="O4" s="591" t="s">
        <v>601</v>
      </c>
      <c r="P4" s="506"/>
      <c r="Q4" s="506"/>
      <c r="R4" s="603"/>
      <c r="S4" s="583"/>
      <c r="T4" s="584"/>
      <c r="U4" s="584"/>
      <c r="V4" s="585"/>
      <c r="W4" s="587"/>
      <c r="X4" s="588"/>
    </row>
    <row r="5" spans="2:24" ht="30" customHeight="1" x14ac:dyDescent="0.15">
      <c r="B5" s="291" t="s">
        <v>204</v>
      </c>
      <c r="C5" s="566" t="s">
        <v>29</v>
      </c>
      <c r="D5" s="567"/>
      <c r="E5" s="564" t="s">
        <v>178</v>
      </c>
      <c r="F5" s="564" t="s">
        <v>172</v>
      </c>
      <c r="G5" s="566" t="s">
        <v>177</v>
      </c>
      <c r="H5" s="596"/>
      <c r="I5" s="597"/>
      <c r="J5" s="343" t="s">
        <v>176</v>
      </c>
      <c r="K5" s="357"/>
      <c r="L5" s="357"/>
      <c r="M5" s="357"/>
      <c r="N5" s="515" t="s">
        <v>204</v>
      </c>
      <c r="O5" s="555"/>
      <c r="P5" s="548" t="s">
        <v>216</v>
      </c>
      <c r="Q5" s="552"/>
      <c r="R5" s="552"/>
      <c r="S5" s="552"/>
      <c r="T5" s="552"/>
      <c r="U5" s="549"/>
      <c r="V5" s="548" t="s">
        <v>168</v>
      </c>
      <c r="W5" s="552"/>
      <c r="X5" s="549"/>
    </row>
    <row r="6" spans="2:24" ht="16.5" customHeight="1" x14ac:dyDescent="0.15">
      <c r="B6" s="291"/>
      <c r="C6" s="610"/>
      <c r="D6" s="567"/>
      <c r="E6" s="613"/>
      <c r="F6" s="613"/>
      <c r="G6" s="548" t="s">
        <v>189</v>
      </c>
      <c r="H6" s="549"/>
      <c r="I6" s="498" t="s">
        <v>166</v>
      </c>
      <c r="J6" s="474" t="s">
        <v>175</v>
      </c>
      <c r="K6" s="474"/>
      <c r="L6" s="579" t="s">
        <v>174</v>
      </c>
      <c r="M6" s="579"/>
      <c r="N6" s="498" t="s">
        <v>227</v>
      </c>
      <c r="O6" s="578"/>
      <c r="P6" s="593" t="s">
        <v>164</v>
      </c>
      <c r="Q6" s="498" t="s">
        <v>215</v>
      </c>
      <c r="R6" s="498"/>
      <c r="S6" s="498"/>
      <c r="T6" s="498"/>
      <c r="U6" s="498"/>
      <c r="V6" s="566"/>
      <c r="W6" s="596"/>
      <c r="X6" s="597"/>
    </row>
    <row r="7" spans="2:24" ht="16.5" customHeight="1" x14ac:dyDescent="0.15">
      <c r="B7" s="291"/>
      <c r="C7" s="611"/>
      <c r="D7" s="612"/>
      <c r="E7" s="614"/>
      <c r="F7" s="614"/>
      <c r="G7" s="550"/>
      <c r="H7" s="551"/>
      <c r="I7" s="578"/>
      <c r="J7" s="577"/>
      <c r="K7" s="577"/>
      <c r="L7" s="577"/>
      <c r="M7" s="577"/>
      <c r="N7" s="27" t="s">
        <v>219</v>
      </c>
      <c r="O7" s="27" t="s">
        <v>221</v>
      </c>
      <c r="P7" s="598"/>
      <c r="Q7" s="578"/>
      <c r="R7" s="578"/>
      <c r="S7" s="578"/>
      <c r="T7" s="578"/>
      <c r="U7" s="578"/>
      <c r="V7" s="87"/>
      <c r="W7" s="88"/>
      <c r="X7" s="89"/>
    </row>
    <row r="8" spans="2:24" ht="15.95" customHeight="1" x14ac:dyDescent="0.15">
      <c r="B8" s="291"/>
      <c r="C8" s="608"/>
      <c r="D8" s="609"/>
      <c r="E8" s="204"/>
      <c r="F8" s="205"/>
      <c r="G8" s="180"/>
      <c r="H8" s="180"/>
      <c r="I8" s="180"/>
      <c r="J8" s="261"/>
      <c r="K8" s="574"/>
      <c r="L8" s="599"/>
      <c r="M8" s="576"/>
      <c r="N8" s="180"/>
      <c r="O8" s="180"/>
      <c r="P8" s="184"/>
      <c r="Q8" s="261"/>
      <c r="R8" s="574"/>
      <c r="S8" s="574"/>
      <c r="T8" s="574"/>
      <c r="U8" s="574"/>
      <c r="V8" s="255"/>
      <c r="W8" s="594"/>
      <c r="X8" s="595"/>
    </row>
    <row r="9" spans="2:24" ht="15.95" customHeight="1" x14ac:dyDescent="0.15">
      <c r="B9" s="291"/>
      <c r="C9" s="608"/>
      <c r="D9" s="609"/>
      <c r="E9" s="204"/>
      <c r="F9" s="205"/>
      <c r="G9" s="180"/>
      <c r="H9" s="180"/>
      <c r="I9" s="180"/>
      <c r="J9" s="261"/>
      <c r="K9" s="574"/>
      <c r="L9" s="599"/>
      <c r="M9" s="576"/>
      <c r="N9" s="180"/>
      <c r="O9" s="180"/>
      <c r="P9" s="184"/>
      <c r="Q9" s="261"/>
      <c r="R9" s="574"/>
      <c r="S9" s="574"/>
      <c r="T9" s="574"/>
      <c r="U9" s="574"/>
      <c r="V9" s="258"/>
      <c r="W9" s="575"/>
      <c r="X9" s="576"/>
    </row>
    <row r="10" spans="2:24" ht="15.95" customHeight="1" x14ac:dyDescent="0.15">
      <c r="B10" s="291"/>
      <c r="C10" s="608"/>
      <c r="D10" s="609"/>
      <c r="E10" s="204"/>
      <c r="F10" s="205"/>
      <c r="G10" s="180"/>
      <c r="H10" s="180"/>
      <c r="I10" s="180"/>
      <c r="J10" s="261"/>
      <c r="K10" s="574"/>
      <c r="L10" s="599"/>
      <c r="M10" s="576"/>
      <c r="N10" s="180"/>
      <c r="O10" s="180"/>
      <c r="P10" s="184"/>
      <c r="Q10" s="261"/>
      <c r="R10" s="574"/>
      <c r="S10" s="574"/>
      <c r="T10" s="574"/>
      <c r="U10" s="574"/>
      <c r="V10" s="255"/>
      <c r="W10" s="594"/>
      <c r="X10" s="595"/>
    </row>
    <row r="11" spans="2:24" ht="15.95" customHeight="1" x14ac:dyDescent="0.15">
      <c r="B11" s="291"/>
      <c r="C11" s="608"/>
      <c r="D11" s="609"/>
      <c r="E11" s="204"/>
      <c r="F11" s="205"/>
      <c r="G11" s="180"/>
      <c r="H11" s="180"/>
      <c r="I11" s="180"/>
      <c r="J11" s="261"/>
      <c r="K11" s="574"/>
      <c r="L11" s="599"/>
      <c r="M11" s="576"/>
      <c r="N11" s="180"/>
      <c r="O11" s="180"/>
      <c r="P11" s="184"/>
      <c r="Q11" s="261"/>
      <c r="R11" s="574"/>
      <c r="S11" s="574"/>
      <c r="T11" s="574"/>
      <c r="U11" s="574"/>
      <c r="V11" s="255"/>
      <c r="W11" s="594"/>
      <c r="X11" s="595"/>
    </row>
    <row r="12" spans="2:24" ht="15.95" customHeight="1" x14ac:dyDescent="0.15">
      <c r="B12" s="291"/>
      <c r="C12" s="608"/>
      <c r="D12" s="609"/>
      <c r="E12" s="204"/>
      <c r="F12" s="205"/>
      <c r="G12" s="180"/>
      <c r="H12" s="180"/>
      <c r="I12" s="180"/>
      <c r="J12" s="261"/>
      <c r="K12" s="574"/>
      <c r="L12" s="599"/>
      <c r="M12" s="576"/>
      <c r="N12" s="180"/>
      <c r="O12" s="180"/>
      <c r="P12" s="184"/>
      <c r="Q12" s="261"/>
      <c r="R12" s="574"/>
      <c r="S12" s="574"/>
      <c r="T12" s="574"/>
      <c r="U12" s="574"/>
      <c r="V12" s="255"/>
      <c r="W12" s="594"/>
      <c r="X12" s="595"/>
    </row>
    <row r="13" spans="2:24" ht="15.95" customHeight="1" x14ac:dyDescent="0.15">
      <c r="B13" s="291"/>
      <c r="C13" s="608"/>
      <c r="D13" s="609"/>
      <c r="E13" s="204"/>
      <c r="F13" s="205"/>
      <c r="G13" s="180"/>
      <c r="H13" s="180"/>
      <c r="I13" s="180"/>
      <c r="J13" s="261"/>
      <c r="K13" s="574"/>
      <c r="L13" s="261"/>
      <c r="M13" s="574"/>
      <c r="N13" s="180"/>
      <c r="O13" s="180"/>
      <c r="P13" s="184"/>
      <c r="Q13" s="261"/>
      <c r="R13" s="574"/>
      <c r="S13" s="574"/>
      <c r="T13" s="574"/>
      <c r="U13" s="574"/>
      <c r="V13" s="255"/>
      <c r="W13" s="594"/>
      <c r="X13" s="595"/>
    </row>
    <row r="14" spans="2:24" ht="15.95" customHeight="1" x14ac:dyDescent="0.15">
      <c r="B14" s="291"/>
      <c r="C14" s="608"/>
      <c r="D14" s="609"/>
      <c r="E14" s="204"/>
      <c r="F14" s="205"/>
      <c r="G14" s="180"/>
      <c r="H14" s="180"/>
      <c r="I14" s="180"/>
      <c r="J14" s="261"/>
      <c r="K14" s="574"/>
      <c r="L14" s="261"/>
      <c r="M14" s="574"/>
      <c r="N14" s="180"/>
      <c r="O14" s="180"/>
      <c r="P14" s="184"/>
      <c r="Q14" s="261"/>
      <c r="R14" s="574"/>
      <c r="S14" s="574"/>
      <c r="T14" s="574"/>
      <c r="U14" s="574"/>
      <c r="V14" s="255"/>
      <c r="W14" s="594"/>
      <c r="X14" s="595"/>
    </row>
    <row r="15" spans="2:24" ht="15.95" customHeight="1" x14ac:dyDescent="0.15">
      <c r="B15" s="291"/>
      <c r="C15" s="608"/>
      <c r="D15" s="609"/>
      <c r="E15" s="204"/>
      <c r="F15" s="205"/>
      <c r="G15" s="180"/>
      <c r="H15" s="180"/>
      <c r="I15" s="180"/>
      <c r="J15" s="261"/>
      <c r="K15" s="574"/>
      <c r="L15" s="261"/>
      <c r="M15" s="574"/>
      <c r="N15" s="180"/>
      <c r="O15" s="180"/>
      <c r="P15" s="184"/>
      <c r="Q15" s="261"/>
      <c r="R15" s="574"/>
      <c r="S15" s="574"/>
      <c r="T15" s="574"/>
      <c r="U15" s="574"/>
      <c r="V15" s="255"/>
      <c r="W15" s="594"/>
      <c r="X15" s="595"/>
    </row>
    <row r="16" spans="2:24" ht="15.95" customHeight="1" x14ac:dyDescent="0.15">
      <c r="B16" s="291"/>
      <c r="C16" s="608"/>
      <c r="D16" s="609"/>
      <c r="E16" s="204"/>
      <c r="F16" s="205"/>
      <c r="G16" s="180"/>
      <c r="H16" s="180"/>
      <c r="I16" s="180"/>
      <c r="J16" s="261"/>
      <c r="K16" s="574"/>
      <c r="L16" s="261"/>
      <c r="M16" s="574"/>
      <c r="N16" s="180"/>
      <c r="O16" s="180"/>
      <c r="P16" s="184"/>
      <c r="Q16" s="261"/>
      <c r="R16" s="574"/>
      <c r="S16" s="574"/>
      <c r="T16" s="574"/>
      <c r="U16" s="574"/>
      <c r="V16" s="255"/>
      <c r="W16" s="594"/>
      <c r="X16" s="595"/>
    </row>
    <row r="17" spans="2:24" ht="15.95" customHeight="1" x14ac:dyDescent="0.15">
      <c r="B17" s="291"/>
      <c r="C17" s="608"/>
      <c r="D17" s="609"/>
      <c r="E17" s="204"/>
      <c r="F17" s="205"/>
      <c r="G17" s="180"/>
      <c r="H17" s="180"/>
      <c r="I17" s="180"/>
      <c r="J17" s="261"/>
      <c r="K17" s="574"/>
      <c r="L17" s="261"/>
      <c r="M17" s="574"/>
      <c r="N17" s="180"/>
      <c r="O17" s="180"/>
      <c r="P17" s="184"/>
      <c r="Q17" s="261"/>
      <c r="R17" s="574"/>
      <c r="S17" s="574"/>
      <c r="T17" s="574"/>
      <c r="U17" s="574"/>
      <c r="V17" s="255"/>
      <c r="W17" s="594"/>
      <c r="X17" s="595"/>
    </row>
    <row r="18" spans="2:24" ht="15.95" customHeight="1" x14ac:dyDescent="0.15">
      <c r="B18" s="291"/>
      <c r="C18" s="608"/>
      <c r="D18" s="609"/>
      <c r="E18" s="204"/>
      <c r="F18" s="205"/>
      <c r="G18" s="180"/>
      <c r="H18" s="180"/>
      <c r="I18" s="180"/>
      <c r="J18" s="261"/>
      <c r="K18" s="574"/>
      <c r="L18" s="261"/>
      <c r="M18" s="574"/>
      <c r="N18" s="180"/>
      <c r="O18" s="180"/>
      <c r="P18" s="184"/>
      <c r="Q18" s="261"/>
      <c r="R18" s="574"/>
      <c r="S18" s="574"/>
      <c r="T18" s="574"/>
      <c r="U18" s="574"/>
      <c r="V18" s="255"/>
      <c r="W18" s="594"/>
      <c r="X18" s="595"/>
    </row>
    <row r="19" spans="2:24" ht="15.95" customHeight="1" x14ac:dyDescent="0.15">
      <c r="B19" s="291"/>
      <c r="C19" s="608"/>
      <c r="D19" s="609"/>
      <c r="E19" s="204"/>
      <c r="F19" s="205"/>
      <c r="G19" s="180"/>
      <c r="H19" s="180"/>
      <c r="I19" s="180"/>
      <c r="J19" s="261"/>
      <c r="K19" s="574"/>
      <c r="L19" s="261"/>
      <c r="M19" s="574"/>
      <c r="N19" s="180"/>
      <c r="O19" s="180"/>
      <c r="P19" s="184"/>
      <c r="Q19" s="261"/>
      <c r="R19" s="574"/>
      <c r="S19" s="574"/>
      <c r="T19" s="574"/>
      <c r="U19" s="574"/>
      <c r="V19" s="255"/>
      <c r="W19" s="594"/>
      <c r="X19" s="595"/>
    </row>
    <row r="20" spans="2:24" ht="15.95" customHeight="1" x14ac:dyDescent="0.15">
      <c r="B20" s="291"/>
      <c r="C20" s="608"/>
      <c r="D20" s="609"/>
      <c r="E20" s="204"/>
      <c r="F20" s="205"/>
      <c r="G20" s="180"/>
      <c r="H20" s="180"/>
      <c r="I20" s="180"/>
      <c r="J20" s="261"/>
      <c r="K20" s="574"/>
      <c r="L20" s="261"/>
      <c r="M20" s="574"/>
      <c r="N20" s="180"/>
      <c r="O20" s="180"/>
      <c r="P20" s="184"/>
      <c r="Q20" s="261"/>
      <c r="R20" s="574"/>
      <c r="S20" s="574"/>
      <c r="T20" s="574"/>
      <c r="U20" s="574"/>
      <c r="V20" s="255"/>
      <c r="W20" s="594"/>
      <c r="X20" s="595"/>
    </row>
    <row r="21" spans="2:24" ht="15.95" customHeight="1" x14ac:dyDescent="0.15">
      <c r="B21" s="291"/>
      <c r="C21" s="608"/>
      <c r="D21" s="609"/>
      <c r="E21" s="204"/>
      <c r="F21" s="205"/>
      <c r="G21" s="180"/>
      <c r="H21" s="180"/>
      <c r="I21" s="180"/>
      <c r="J21" s="261"/>
      <c r="K21" s="574"/>
      <c r="L21" s="261"/>
      <c r="M21" s="574"/>
      <c r="N21" s="180"/>
      <c r="O21" s="180"/>
      <c r="P21" s="184"/>
      <c r="Q21" s="261"/>
      <c r="R21" s="574"/>
      <c r="S21" s="574"/>
      <c r="T21" s="574"/>
      <c r="U21" s="574"/>
      <c r="V21" s="255"/>
      <c r="W21" s="594"/>
      <c r="X21" s="595"/>
    </row>
    <row r="22" spans="2:24" ht="15.95" customHeight="1" x14ac:dyDescent="0.15">
      <c r="B22" s="291"/>
      <c r="C22" s="608"/>
      <c r="D22" s="609"/>
      <c r="E22" s="204"/>
      <c r="F22" s="205"/>
      <c r="G22" s="180"/>
      <c r="H22" s="180"/>
      <c r="I22" s="180"/>
      <c r="J22" s="261"/>
      <c r="K22" s="574"/>
      <c r="L22" s="261"/>
      <c r="M22" s="574"/>
      <c r="N22" s="180"/>
      <c r="O22" s="180"/>
      <c r="P22" s="184"/>
      <c r="Q22" s="261"/>
      <c r="R22" s="574"/>
      <c r="S22" s="574"/>
      <c r="T22" s="574"/>
      <c r="U22" s="574"/>
      <c r="V22" s="255"/>
      <c r="W22" s="594"/>
      <c r="X22" s="595"/>
    </row>
    <row r="23" spans="2:24" ht="15.95" customHeight="1" x14ac:dyDescent="0.15">
      <c r="B23" s="291"/>
      <c r="C23" s="608"/>
      <c r="D23" s="609"/>
      <c r="E23" s="204"/>
      <c r="F23" s="205"/>
      <c r="G23" s="180"/>
      <c r="H23" s="180"/>
      <c r="I23" s="180"/>
      <c r="J23" s="261"/>
      <c r="K23" s="574"/>
      <c r="L23" s="261"/>
      <c r="M23" s="574"/>
      <c r="N23" s="180"/>
      <c r="O23" s="180"/>
      <c r="P23" s="184"/>
      <c r="Q23" s="261"/>
      <c r="R23" s="574"/>
      <c r="S23" s="574"/>
      <c r="T23" s="574"/>
      <c r="U23" s="574"/>
      <c r="V23" s="255"/>
      <c r="W23" s="594"/>
      <c r="X23" s="595"/>
    </row>
    <row r="24" spans="2:24" ht="15.95" customHeight="1" x14ac:dyDescent="0.15">
      <c r="B24" s="291"/>
      <c r="C24" s="608"/>
      <c r="D24" s="609"/>
      <c r="E24" s="204"/>
      <c r="F24" s="205"/>
      <c r="G24" s="180"/>
      <c r="H24" s="180"/>
      <c r="I24" s="180"/>
      <c r="J24" s="261"/>
      <c r="K24" s="574"/>
      <c r="L24" s="261"/>
      <c r="M24" s="574"/>
      <c r="N24" s="180"/>
      <c r="O24" s="180"/>
      <c r="P24" s="184"/>
      <c r="Q24" s="261"/>
      <c r="R24" s="574"/>
      <c r="S24" s="574"/>
      <c r="T24" s="574"/>
      <c r="U24" s="574"/>
      <c r="V24" s="255"/>
      <c r="W24" s="594"/>
      <c r="X24" s="595"/>
    </row>
    <row r="25" spans="2:24" ht="15.95" customHeight="1" x14ac:dyDescent="0.15">
      <c r="B25" s="291"/>
      <c r="C25" s="608"/>
      <c r="D25" s="609"/>
      <c r="E25" s="204"/>
      <c r="F25" s="205"/>
      <c r="G25" s="180"/>
      <c r="H25" s="180"/>
      <c r="I25" s="180"/>
      <c r="J25" s="261"/>
      <c r="K25" s="574"/>
      <c r="L25" s="261"/>
      <c r="M25" s="574"/>
      <c r="N25" s="180"/>
      <c r="O25" s="180"/>
      <c r="P25" s="184"/>
      <c r="Q25" s="261"/>
      <c r="R25" s="574"/>
      <c r="S25" s="574"/>
      <c r="T25" s="574"/>
      <c r="U25" s="574"/>
      <c r="V25" s="255"/>
      <c r="W25" s="594"/>
      <c r="X25" s="595"/>
    </row>
    <row r="26" spans="2:24" ht="15.95" customHeight="1" x14ac:dyDescent="0.15">
      <c r="B26" s="291"/>
      <c r="C26" s="608"/>
      <c r="D26" s="609"/>
      <c r="E26" s="204"/>
      <c r="F26" s="205"/>
      <c r="G26" s="180"/>
      <c r="H26" s="180"/>
      <c r="I26" s="180"/>
      <c r="J26" s="261"/>
      <c r="K26" s="574"/>
      <c r="L26" s="261"/>
      <c r="M26" s="574"/>
      <c r="N26" s="180"/>
      <c r="O26" s="180"/>
      <c r="P26" s="184"/>
      <c r="Q26" s="261"/>
      <c r="R26" s="574"/>
      <c r="S26" s="574"/>
      <c r="T26" s="574"/>
      <c r="U26" s="574"/>
      <c r="V26" s="255"/>
      <c r="W26" s="594"/>
      <c r="X26" s="595"/>
    </row>
    <row r="27" spans="2:24" ht="15.95" customHeight="1" x14ac:dyDescent="0.15">
      <c r="B27" s="291"/>
      <c r="C27" s="608"/>
      <c r="D27" s="609"/>
      <c r="E27" s="204"/>
      <c r="F27" s="205"/>
      <c r="G27" s="180"/>
      <c r="H27" s="180"/>
      <c r="I27" s="180"/>
      <c r="J27" s="261"/>
      <c r="K27" s="574"/>
      <c r="L27" s="261"/>
      <c r="M27" s="574"/>
      <c r="N27" s="180"/>
      <c r="O27" s="180"/>
      <c r="P27" s="184"/>
      <c r="Q27" s="261"/>
      <c r="R27" s="574"/>
      <c r="S27" s="574"/>
      <c r="T27" s="574"/>
      <c r="U27" s="574"/>
      <c r="V27" s="255"/>
      <c r="W27" s="594"/>
      <c r="X27" s="595"/>
    </row>
    <row r="28" spans="2:24" ht="15.95" customHeight="1" x14ac:dyDescent="0.15">
      <c r="B28" s="291"/>
      <c r="C28" s="608"/>
      <c r="D28" s="609"/>
      <c r="E28" s="204"/>
      <c r="F28" s="205"/>
      <c r="G28" s="180"/>
      <c r="H28" s="180"/>
      <c r="I28" s="180"/>
      <c r="J28" s="261"/>
      <c r="K28" s="574"/>
      <c r="L28" s="261"/>
      <c r="M28" s="574"/>
      <c r="N28" s="180"/>
      <c r="O28" s="180"/>
      <c r="P28" s="184"/>
      <c r="Q28" s="261"/>
      <c r="R28" s="574"/>
      <c r="S28" s="574"/>
      <c r="T28" s="574"/>
      <c r="U28" s="574"/>
      <c r="V28" s="255"/>
      <c r="W28" s="594"/>
      <c r="X28" s="595"/>
    </row>
    <row r="29" spans="2:24" ht="15.95" customHeight="1" x14ac:dyDescent="0.15">
      <c r="B29" s="291"/>
      <c r="C29" s="608"/>
      <c r="D29" s="609"/>
      <c r="E29" s="204"/>
      <c r="F29" s="205"/>
      <c r="G29" s="180"/>
      <c r="H29" s="180"/>
      <c r="I29" s="180"/>
      <c r="J29" s="261"/>
      <c r="K29" s="574"/>
      <c r="L29" s="261"/>
      <c r="M29" s="574"/>
      <c r="N29" s="180"/>
      <c r="O29" s="180"/>
      <c r="P29" s="184"/>
      <c r="Q29" s="261"/>
      <c r="R29" s="574"/>
      <c r="S29" s="574"/>
      <c r="T29" s="574"/>
      <c r="U29" s="574"/>
      <c r="V29" s="255"/>
      <c r="W29" s="594"/>
      <c r="X29" s="595"/>
    </row>
    <row r="30" spans="2:24" ht="15.95" customHeight="1" x14ac:dyDescent="0.15">
      <c r="B30" s="291"/>
      <c r="C30" s="608"/>
      <c r="D30" s="609"/>
      <c r="E30" s="204"/>
      <c r="F30" s="205"/>
      <c r="G30" s="180"/>
      <c r="H30" s="180"/>
      <c r="I30" s="180"/>
      <c r="J30" s="261"/>
      <c r="K30" s="574"/>
      <c r="L30" s="261"/>
      <c r="M30" s="574"/>
      <c r="N30" s="180"/>
      <c r="O30" s="180"/>
      <c r="P30" s="184"/>
      <c r="Q30" s="261"/>
      <c r="R30" s="574"/>
      <c r="S30" s="574"/>
      <c r="T30" s="574"/>
      <c r="U30" s="574"/>
      <c r="V30" s="255"/>
      <c r="W30" s="594"/>
      <c r="X30" s="595"/>
    </row>
    <row r="31" spans="2:24" ht="15.95" customHeight="1" x14ac:dyDescent="0.15">
      <c r="B31" s="291"/>
      <c r="C31" s="608"/>
      <c r="D31" s="609"/>
      <c r="E31" s="204"/>
      <c r="F31" s="205"/>
      <c r="G31" s="180"/>
      <c r="H31" s="180"/>
      <c r="I31" s="180"/>
      <c r="J31" s="261"/>
      <c r="K31" s="574"/>
      <c r="L31" s="261"/>
      <c r="M31" s="574"/>
      <c r="N31" s="180"/>
      <c r="O31" s="180"/>
      <c r="P31" s="184"/>
      <c r="Q31" s="261"/>
      <c r="R31" s="574"/>
      <c r="S31" s="574"/>
      <c r="T31" s="574"/>
      <c r="U31" s="574"/>
      <c r="V31" s="255"/>
      <c r="W31" s="594"/>
      <c r="X31" s="595"/>
    </row>
    <row r="32" spans="2:24" ht="15.95" customHeight="1" x14ac:dyDescent="0.15">
      <c r="B32" s="291"/>
      <c r="C32" s="608"/>
      <c r="D32" s="609"/>
      <c r="E32" s="204"/>
      <c r="F32" s="205"/>
      <c r="G32" s="180"/>
      <c r="H32" s="180"/>
      <c r="I32" s="180"/>
      <c r="J32" s="261"/>
      <c r="K32" s="574"/>
      <c r="L32" s="261"/>
      <c r="M32" s="574"/>
      <c r="N32" s="180"/>
      <c r="O32" s="180"/>
      <c r="P32" s="184"/>
      <c r="Q32" s="261"/>
      <c r="R32" s="574"/>
      <c r="S32" s="574"/>
      <c r="T32" s="574"/>
      <c r="U32" s="574"/>
      <c r="V32" s="255"/>
      <c r="W32" s="594"/>
      <c r="X32" s="595"/>
    </row>
    <row r="33" spans="2:24" ht="15.95" customHeight="1" x14ac:dyDescent="0.15">
      <c r="B33" s="291"/>
      <c r="C33" s="608"/>
      <c r="D33" s="609"/>
      <c r="E33" s="204"/>
      <c r="F33" s="205"/>
      <c r="G33" s="180"/>
      <c r="H33" s="180"/>
      <c r="I33" s="180"/>
      <c r="J33" s="261"/>
      <c r="K33" s="574"/>
      <c r="L33" s="261"/>
      <c r="M33" s="574"/>
      <c r="N33" s="180"/>
      <c r="O33" s="180"/>
      <c r="P33" s="184"/>
      <c r="Q33" s="261"/>
      <c r="R33" s="574"/>
      <c r="S33" s="574"/>
      <c r="T33" s="574"/>
      <c r="U33" s="574"/>
      <c r="V33" s="255"/>
      <c r="W33" s="594"/>
      <c r="X33" s="595"/>
    </row>
    <row r="34" spans="2:24" ht="15.95" customHeight="1" x14ac:dyDescent="0.15">
      <c r="B34" s="291"/>
      <c r="C34" s="608"/>
      <c r="D34" s="609"/>
      <c r="E34" s="204"/>
      <c r="F34" s="205"/>
      <c r="G34" s="180"/>
      <c r="H34" s="180"/>
      <c r="I34" s="180"/>
      <c r="J34" s="261"/>
      <c r="K34" s="574"/>
      <c r="L34" s="261"/>
      <c r="M34" s="574"/>
      <c r="N34" s="180"/>
      <c r="O34" s="180"/>
      <c r="P34" s="184"/>
      <c r="Q34" s="261"/>
      <c r="R34" s="574"/>
      <c r="S34" s="574"/>
      <c r="T34" s="574"/>
      <c r="U34" s="574"/>
      <c r="V34" s="255"/>
      <c r="W34" s="594"/>
      <c r="X34" s="595"/>
    </row>
    <row r="35" spans="2:24" ht="15.95" customHeight="1" x14ac:dyDescent="0.15">
      <c r="B35" s="291"/>
      <c r="C35" s="608"/>
      <c r="D35" s="609"/>
      <c r="E35" s="204"/>
      <c r="F35" s="205"/>
      <c r="G35" s="180"/>
      <c r="H35" s="180"/>
      <c r="I35" s="180"/>
      <c r="J35" s="261"/>
      <c r="K35" s="574"/>
      <c r="L35" s="261"/>
      <c r="M35" s="574"/>
      <c r="N35" s="180"/>
      <c r="O35" s="180"/>
      <c r="P35" s="184"/>
      <c r="Q35" s="261"/>
      <c r="R35" s="574"/>
      <c r="S35" s="574"/>
      <c r="T35" s="574"/>
      <c r="U35" s="574"/>
      <c r="V35" s="255"/>
      <c r="W35" s="594"/>
      <c r="X35" s="595"/>
    </row>
    <row r="36" spans="2:24" ht="15.95" customHeight="1" x14ac:dyDescent="0.15">
      <c r="B36" s="291"/>
      <c r="C36" s="608"/>
      <c r="D36" s="609"/>
      <c r="E36" s="204"/>
      <c r="F36" s="205"/>
      <c r="G36" s="180"/>
      <c r="H36" s="180"/>
      <c r="I36" s="180"/>
      <c r="J36" s="261"/>
      <c r="K36" s="574"/>
      <c r="L36" s="261"/>
      <c r="M36" s="574"/>
      <c r="N36" s="180"/>
      <c r="O36" s="180"/>
      <c r="P36" s="184"/>
      <c r="Q36" s="261"/>
      <c r="R36" s="574"/>
      <c r="S36" s="574"/>
      <c r="T36" s="574"/>
      <c r="U36" s="574"/>
      <c r="V36" s="255"/>
      <c r="W36" s="594"/>
      <c r="X36" s="595"/>
    </row>
    <row r="37" spans="2:24" ht="15.95" customHeight="1" x14ac:dyDescent="0.15">
      <c r="B37" s="291"/>
      <c r="C37" s="608"/>
      <c r="D37" s="609"/>
      <c r="E37" s="204"/>
      <c r="F37" s="205"/>
      <c r="G37" s="180"/>
      <c r="H37" s="180"/>
      <c r="I37" s="180"/>
      <c r="J37" s="261"/>
      <c r="K37" s="574"/>
      <c r="L37" s="261"/>
      <c r="M37" s="574"/>
      <c r="N37" s="180"/>
      <c r="O37" s="180"/>
      <c r="P37" s="184"/>
      <c r="Q37" s="261"/>
      <c r="R37" s="574"/>
      <c r="S37" s="574"/>
      <c r="T37" s="574"/>
      <c r="U37" s="574"/>
      <c r="V37" s="255"/>
      <c r="W37" s="594"/>
      <c r="X37" s="595"/>
    </row>
    <row r="38" spans="2:24" ht="15.95" customHeight="1" x14ac:dyDescent="0.15">
      <c r="B38" s="291"/>
      <c r="C38" s="608"/>
      <c r="D38" s="609"/>
      <c r="E38" s="204"/>
      <c r="F38" s="205"/>
      <c r="G38" s="180"/>
      <c r="H38" s="180"/>
      <c r="I38" s="180"/>
      <c r="J38" s="261"/>
      <c r="K38" s="574"/>
      <c r="L38" s="261"/>
      <c r="M38" s="574"/>
      <c r="N38" s="180"/>
      <c r="O38" s="180"/>
      <c r="P38" s="184"/>
      <c r="Q38" s="261"/>
      <c r="R38" s="574"/>
      <c r="S38" s="574"/>
      <c r="T38" s="574"/>
      <c r="U38" s="574"/>
      <c r="V38" s="255"/>
      <c r="W38" s="594"/>
      <c r="X38" s="595"/>
    </row>
    <row r="39" spans="2:24" ht="15.95" customHeight="1" x14ac:dyDescent="0.15">
      <c r="B39" s="291"/>
      <c r="C39" s="608"/>
      <c r="D39" s="609"/>
      <c r="E39" s="204"/>
      <c r="F39" s="205"/>
      <c r="G39" s="180"/>
      <c r="H39" s="180"/>
      <c r="I39" s="180"/>
      <c r="J39" s="261"/>
      <c r="K39" s="574"/>
      <c r="L39" s="261"/>
      <c r="M39" s="574"/>
      <c r="N39" s="180"/>
      <c r="O39" s="180"/>
      <c r="P39" s="184"/>
      <c r="Q39" s="261"/>
      <c r="R39" s="574"/>
      <c r="S39" s="574"/>
      <c r="T39" s="574"/>
      <c r="U39" s="574"/>
      <c r="V39" s="255"/>
      <c r="W39" s="594"/>
      <c r="X39" s="595"/>
    </row>
    <row r="40" spans="2:24" ht="15.95" customHeight="1" x14ac:dyDescent="0.15">
      <c r="B40" s="291"/>
      <c r="C40" s="608"/>
      <c r="D40" s="609"/>
      <c r="E40" s="204"/>
      <c r="F40" s="205"/>
      <c r="G40" s="180"/>
      <c r="H40" s="180"/>
      <c r="I40" s="180"/>
      <c r="J40" s="261"/>
      <c r="K40" s="574"/>
      <c r="L40" s="261"/>
      <c r="M40" s="574"/>
      <c r="N40" s="180"/>
      <c r="O40" s="180"/>
      <c r="P40" s="184"/>
      <c r="Q40" s="261"/>
      <c r="R40" s="574"/>
      <c r="S40" s="574"/>
      <c r="T40" s="574"/>
      <c r="U40" s="574"/>
      <c r="V40" s="255"/>
      <c r="W40" s="594"/>
      <c r="X40" s="595"/>
    </row>
    <row r="41" spans="2:24" ht="15.95" customHeight="1" x14ac:dyDescent="0.15">
      <c r="B41" s="354"/>
      <c r="C41" s="608"/>
      <c r="D41" s="609"/>
      <c r="E41" s="204"/>
      <c r="F41" s="205"/>
      <c r="G41" s="180"/>
      <c r="H41" s="180"/>
      <c r="I41" s="180"/>
      <c r="J41" s="261"/>
      <c r="K41" s="574"/>
      <c r="L41" s="261"/>
      <c r="M41" s="574"/>
      <c r="N41" s="180"/>
      <c r="O41" s="180"/>
      <c r="P41" s="184"/>
      <c r="Q41" s="261"/>
      <c r="R41" s="574"/>
      <c r="S41" s="574"/>
      <c r="T41" s="574"/>
      <c r="U41" s="574"/>
      <c r="V41" s="255"/>
      <c r="W41" s="594"/>
      <c r="X41" s="595"/>
    </row>
    <row r="42" spans="2:24" ht="15.95" customHeight="1" x14ac:dyDescent="0.15">
      <c r="B42" s="17"/>
      <c r="C42" s="1" t="s">
        <v>232</v>
      </c>
      <c r="D42" s="6"/>
      <c r="F42" s="6"/>
      <c r="G42" s="15"/>
      <c r="H42" s="15"/>
      <c r="I42" s="15"/>
      <c r="J42" s="15"/>
      <c r="K42" s="15"/>
      <c r="L42" s="15"/>
      <c r="M42" s="15"/>
      <c r="N42" s="15"/>
      <c r="O42" s="15"/>
      <c r="P42" s="6"/>
      <c r="Q42" s="15"/>
      <c r="R42" s="15"/>
      <c r="S42" s="15"/>
      <c r="T42" s="15"/>
      <c r="U42" s="15"/>
      <c r="V42" s="6"/>
      <c r="W42" s="6"/>
      <c r="X42" s="6"/>
    </row>
    <row r="43" spans="2:24" ht="15.95" customHeight="1" x14ac:dyDescent="0.15">
      <c r="B43" s="17"/>
      <c r="C43" s="21" t="s">
        <v>233</v>
      </c>
      <c r="D43" s="6"/>
      <c r="F43" s="6"/>
      <c r="G43" s="15"/>
      <c r="H43" s="15"/>
      <c r="I43" s="15"/>
      <c r="J43" s="15"/>
      <c r="K43" s="15"/>
      <c r="L43" s="15"/>
      <c r="M43" s="15"/>
      <c r="N43" s="15"/>
      <c r="O43" s="15"/>
      <c r="P43" s="6"/>
      <c r="Q43" s="15"/>
      <c r="R43" s="15"/>
      <c r="S43" s="15"/>
      <c r="T43" s="15"/>
      <c r="U43" s="15"/>
      <c r="V43" s="6"/>
      <c r="W43" s="6"/>
      <c r="X43" s="6"/>
    </row>
    <row r="44" spans="2:24" ht="15.95" customHeight="1" x14ac:dyDescent="0.15">
      <c r="C44" s="3" t="s">
        <v>210</v>
      </c>
    </row>
    <row r="45" spans="2:24" ht="15.95" customHeight="1" x14ac:dyDescent="0.15">
      <c r="C45" s="3" t="s">
        <v>211</v>
      </c>
    </row>
    <row r="46" spans="2:24" ht="15.95" customHeight="1" x14ac:dyDescent="0.15">
      <c r="C46" s="1" t="s">
        <v>373</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6"/>
  <dataValidations count="2">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s>
  <printOptions horizontalCentered="1" verticalCentered="1"/>
  <pageMargins left="0.19685039370078741" right="0.19685039370078741" top="0.39370078740157483" bottom="0.19685039370078741" header="0.51181102362204722" footer="0.27559055118110237"/>
  <pageSetup paperSize="9" scale="77" fitToWidth="0" fitToHeight="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B1:AB23"/>
  <sheetViews>
    <sheetView showGridLines="0" view="pageBreakPreview" zoomScaleNormal="100" zoomScaleSheetLayoutView="100" workbookViewId="0"/>
  </sheetViews>
  <sheetFormatPr defaultColWidth="5.625" defaultRowHeight="15.95" customHeight="1" x14ac:dyDescent="0.15"/>
  <cols>
    <col min="1" max="1" width="2.75" style="1" customWidth="1"/>
    <col min="2" max="2" width="4.25" style="1" customWidth="1"/>
    <col min="3" max="29" width="5.625" style="1" customWidth="1"/>
    <col min="30" max="16384" width="5.625" style="1"/>
  </cols>
  <sheetData>
    <row r="1" spans="2:28" ht="9.75" customHeight="1" x14ac:dyDescent="0.15"/>
    <row r="2" spans="2:28" ht="24.75" customHeight="1" x14ac:dyDescent="0.15">
      <c r="B2" s="561" t="s">
        <v>244</v>
      </c>
      <c r="C2" s="561"/>
      <c r="D2" s="561"/>
      <c r="E2" s="470"/>
      <c r="F2" s="470"/>
      <c r="G2" s="470"/>
      <c r="H2" s="561"/>
      <c r="I2" s="561"/>
      <c r="J2" s="561"/>
      <c r="K2" s="561"/>
      <c r="L2" s="561"/>
      <c r="M2" s="561"/>
      <c r="N2" s="561"/>
      <c r="O2" s="561"/>
      <c r="P2" s="561"/>
      <c r="Q2" s="561"/>
      <c r="R2" s="561"/>
      <c r="S2" s="561"/>
      <c r="T2" s="561"/>
      <c r="U2" s="561"/>
      <c r="V2" s="561"/>
      <c r="W2" s="561"/>
      <c r="X2" s="561"/>
      <c r="Y2" s="561"/>
      <c r="Z2" s="561"/>
    </row>
    <row r="3" spans="2:28" ht="20.100000000000001" customHeight="1" x14ac:dyDescent="0.15">
      <c r="B3" s="629" t="s">
        <v>17</v>
      </c>
      <c r="C3" s="629"/>
      <c r="D3" s="343"/>
      <c r="E3" s="630" t="s">
        <v>588</v>
      </c>
      <c r="F3" s="631"/>
      <c r="G3" s="632"/>
      <c r="H3" s="252" t="s">
        <v>18</v>
      </c>
      <c r="I3" s="474"/>
      <c r="J3" s="633" t="s">
        <v>592</v>
      </c>
      <c r="K3" s="634"/>
      <c r="L3" s="634"/>
      <c r="M3" s="266" t="s">
        <v>454</v>
      </c>
      <c r="N3" s="267"/>
      <c r="O3" s="267"/>
      <c r="P3" s="267"/>
      <c r="Q3" s="589" t="s">
        <v>598</v>
      </c>
      <c r="R3" s="505"/>
      <c r="S3" s="505"/>
      <c r="T3" s="607"/>
      <c r="U3" s="483" t="s">
        <v>185</v>
      </c>
      <c r="V3" s="484"/>
      <c r="W3" s="485"/>
      <c r="X3" s="489">
        <v>45846</v>
      </c>
      <c r="Y3" s="635"/>
      <c r="Z3" s="586"/>
    </row>
    <row r="4" spans="2:28" ht="20.100000000000001" customHeight="1" x14ac:dyDescent="0.15">
      <c r="B4" s="565" t="s">
        <v>0</v>
      </c>
      <c r="C4" s="565"/>
      <c r="D4" s="282"/>
      <c r="E4" s="637" t="s">
        <v>590</v>
      </c>
      <c r="F4" s="638"/>
      <c r="G4" s="639"/>
      <c r="H4" s="569" t="s">
        <v>1</v>
      </c>
      <c r="I4" s="498"/>
      <c r="J4" s="640" t="s">
        <v>594</v>
      </c>
      <c r="K4" s="641"/>
      <c r="L4" s="641"/>
      <c r="M4" s="269"/>
      <c r="N4" s="270"/>
      <c r="O4" s="270"/>
      <c r="P4" s="270"/>
      <c r="Q4" s="591" t="s">
        <v>599</v>
      </c>
      <c r="R4" s="506"/>
      <c r="S4" s="506"/>
      <c r="T4" s="603"/>
      <c r="U4" s="583"/>
      <c r="V4" s="584"/>
      <c r="W4" s="585"/>
      <c r="X4" s="587"/>
      <c r="Y4" s="636"/>
      <c r="Z4" s="588"/>
    </row>
    <row r="5" spans="2:28" ht="28.5" customHeight="1" x14ac:dyDescent="0.15">
      <c r="B5" s="327" t="s">
        <v>231</v>
      </c>
      <c r="C5" s="582" t="s">
        <v>187</v>
      </c>
      <c r="D5" s="582"/>
      <c r="E5" s="615" t="s">
        <v>173</v>
      </c>
      <c r="F5" s="550" t="s">
        <v>231</v>
      </c>
      <c r="G5" s="553"/>
      <c r="H5" s="620"/>
      <c r="I5" s="620"/>
      <c r="J5" s="620"/>
      <c r="K5" s="620"/>
      <c r="L5" s="620"/>
      <c r="M5" s="620"/>
      <c r="N5" s="620"/>
      <c r="O5" s="620"/>
      <c r="P5" s="620"/>
      <c r="Q5" s="620"/>
      <c r="R5" s="620"/>
      <c r="S5" s="621"/>
      <c r="T5" s="621"/>
      <c r="U5" s="621"/>
      <c r="V5" s="621"/>
      <c r="W5" s="621"/>
      <c r="X5" s="621"/>
      <c r="Y5" s="621"/>
      <c r="Z5" s="622"/>
      <c r="AA5" s="14"/>
      <c r="AB5" s="4"/>
    </row>
    <row r="6" spans="2:28" ht="24.75" customHeight="1" x14ac:dyDescent="0.15">
      <c r="B6" s="327"/>
      <c r="C6" s="498"/>
      <c r="D6" s="498"/>
      <c r="E6" s="616"/>
      <c r="F6" s="474" t="s">
        <v>237</v>
      </c>
      <c r="G6" s="474"/>
      <c r="H6" s="568" t="s">
        <v>229</v>
      </c>
      <c r="I6" s="621"/>
      <c r="J6" s="621"/>
      <c r="K6" s="621"/>
      <c r="L6" s="621"/>
      <c r="M6" s="621"/>
      <c r="N6" s="622"/>
      <c r="O6" s="568" t="s">
        <v>228</v>
      </c>
      <c r="P6" s="620"/>
      <c r="Q6" s="620"/>
      <c r="R6" s="620"/>
      <c r="S6" s="620"/>
      <c r="T6" s="620"/>
      <c r="U6" s="620"/>
      <c r="V6" s="620"/>
      <c r="W6" s="620"/>
      <c r="X6" s="569"/>
      <c r="Y6" s="568" t="s">
        <v>186</v>
      </c>
      <c r="Z6" s="569"/>
      <c r="AA6" s="4"/>
      <c r="AB6" s="4"/>
    </row>
    <row r="7" spans="2:28" ht="27.75" customHeight="1" x14ac:dyDescent="0.15">
      <c r="B7" s="291"/>
      <c r="C7" s="608"/>
      <c r="D7" s="617"/>
      <c r="E7" s="206"/>
      <c r="F7" s="618"/>
      <c r="G7" s="619"/>
      <c r="H7" s="625"/>
      <c r="I7" s="626"/>
      <c r="J7" s="626"/>
      <c r="K7" s="626"/>
      <c r="L7" s="627"/>
      <c r="M7" s="627"/>
      <c r="N7" s="628"/>
      <c r="O7" s="654"/>
      <c r="P7" s="655"/>
      <c r="Q7" s="655"/>
      <c r="R7" s="655"/>
      <c r="S7" s="655"/>
      <c r="T7" s="655"/>
      <c r="U7" s="655"/>
      <c r="V7" s="655"/>
      <c r="W7" s="655"/>
      <c r="X7" s="656"/>
      <c r="Y7" s="623"/>
      <c r="Z7" s="624"/>
    </row>
    <row r="8" spans="2:28" ht="27.75" customHeight="1" x14ac:dyDescent="0.15">
      <c r="B8" s="291"/>
      <c r="C8" s="608"/>
      <c r="D8" s="617"/>
      <c r="E8" s="206"/>
      <c r="F8" s="618"/>
      <c r="G8" s="619"/>
      <c r="H8" s="642"/>
      <c r="I8" s="643"/>
      <c r="J8" s="643"/>
      <c r="K8" s="643"/>
      <c r="L8" s="644"/>
      <c r="M8" s="644"/>
      <c r="N8" s="645"/>
      <c r="O8" s="657"/>
      <c r="P8" s="658"/>
      <c r="Q8" s="658"/>
      <c r="R8" s="658"/>
      <c r="S8" s="658"/>
      <c r="T8" s="658"/>
      <c r="U8" s="658"/>
      <c r="V8" s="658"/>
      <c r="W8" s="658"/>
      <c r="X8" s="659"/>
      <c r="Y8" s="623"/>
      <c r="Z8" s="624"/>
    </row>
    <row r="9" spans="2:28" ht="27.75" customHeight="1" x14ac:dyDescent="0.15">
      <c r="B9" s="291"/>
      <c r="C9" s="608"/>
      <c r="D9" s="617"/>
      <c r="E9" s="206"/>
      <c r="F9" s="618"/>
      <c r="G9" s="619"/>
      <c r="H9" s="642"/>
      <c r="I9" s="643"/>
      <c r="J9" s="643"/>
      <c r="K9" s="643"/>
      <c r="L9" s="644"/>
      <c r="M9" s="644"/>
      <c r="N9" s="645"/>
      <c r="O9" s="657"/>
      <c r="P9" s="658"/>
      <c r="Q9" s="658"/>
      <c r="R9" s="658"/>
      <c r="S9" s="658"/>
      <c r="T9" s="658"/>
      <c r="U9" s="658"/>
      <c r="V9" s="658"/>
      <c r="W9" s="658"/>
      <c r="X9" s="659"/>
      <c r="Y9" s="646"/>
      <c r="Z9" s="647"/>
    </row>
    <row r="10" spans="2:28" ht="27.75" customHeight="1" x14ac:dyDescent="0.15">
      <c r="B10" s="291"/>
      <c r="C10" s="608"/>
      <c r="D10" s="617"/>
      <c r="E10" s="206"/>
      <c r="F10" s="302"/>
      <c r="G10" s="304"/>
      <c r="H10" s="642"/>
      <c r="I10" s="643"/>
      <c r="J10" s="643"/>
      <c r="K10" s="643"/>
      <c r="L10" s="643"/>
      <c r="M10" s="643"/>
      <c r="N10" s="650"/>
      <c r="O10" s="657"/>
      <c r="P10" s="658"/>
      <c r="Q10" s="658"/>
      <c r="R10" s="658"/>
      <c r="S10" s="658"/>
      <c r="T10" s="658"/>
      <c r="U10" s="658"/>
      <c r="V10" s="658"/>
      <c r="W10" s="658"/>
      <c r="X10" s="659"/>
      <c r="Y10" s="646"/>
      <c r="Z10" s="647"/>
    </row>
    <row r="11" spans="2:28" ht="27.75" customHeight="1" x14ac:dyDescent="0.15">
      <c r="B11" s="291"/>
      <c r="C11" s="608"/>
      <c r="D11" s="617"/>
      <c r="E11" s="188"/>
      <c r="F11" s="648"/>
      <c r="G11" s="649"/>
      <c r="H11" s="642"/>
      <c r="I11" s="643"/>
      <c r="J11" s="643"/>
      <c r="K11" s="643"/>
      <c r="L11" s="643"/>
      <c r="M11" s="643"/>
      <c r="N11" s="650"/>
      <c r="O11" s="646"/>
      <c r="P11" s="653"/>
      <c r="Q11" s="653"/>
      <c r="R11" s="653"/>
      <c r="S11" s="653"/>
      <c r="T11" s="653"/>
      <c r="U11" s="653"/>
      <c r="V11" s="653"/>
      <c r="W11" s="653"/>
      <c r="X11" s="647"/>
      <c r="Y11" s="646"/>
      <c r="Z11" s="647"/>
    </row>
    <row r="12" spans="2:28" ht="27.75" customHeight="1" x14ac:dyDescent="0.15">
      <c r="B12" s="291"/>
      <c r="C12" s="608"/>
      <c r="D12" s="617"/>
      <c r="E12" s="188"/>
      <c r="F12" s="651"/>
      <c r="G12" s="652"/>
      <c r="H12" s="642"/>
      <c r="I12" s="643"/>
      <c r="J12" s="643"/>
      <c r="K12" s="643"/>
      <c r="L12" s="644"/>
      <c r="M12" s="644"/>
      <c r="N12" s="645"/>
      <c r="O12" s="646"/>
      <c r="P12" s="653"/>
      <c r="Q12" s="653"/>
      <c r="R12" s="653"/>
      <c r="S12" s="653"/>
      <c r="T12" s="653"/>
      <c r="U12" s="653"/>
      <c r="V12" s="653"/>
      <c r="W12" s="653"/>
      <c r="X12" s="647"/>
      <c r="Y12" s="646"/>
      <c r="Z12" s="647"/>
    </row>
    <row r="13" spans="2:28" ht="27.75" customHeight="1" x14ac:dyDescent="0.15">
      <c r="B13" s="291"/>
      <c r="C13" s="608"/>
      <c r="D13" s="617"/>
      <c r="E13" s="188"/>
      <c r="F13" s="651"/>
      <c r="G13" s="652"/>
      <c r="H13" s="642"/>
      <c r="I13" s="643"/>
      <c r="J13" s="643"/>
      <c r="K13" s="643"/>
      <c r="L13" s="644"/>
      <c r="M13" s="644"/>
      <c r="N13" s="645"/>
      <c r="O13" s="646"/>
      <c r="P13" s="653"/>
      <c r="Q13" s="653"/>
      <c r="R13" s="653"/>
      <c r="S13" s="653"/>
      <c r="T13" s="653"/>
      <c r="U13" s="653"/>
      <c r="V13" s="653"/>
      <c r="W13" s="653"/>
      <c r="X13" s="647"/>
      <c r="Y13" s="646"/>
      <c r="Z13" s="647"/>
    </row>
    <row r="14" spans="2:28" ht="27.75" customHeight="1" x14ac:dyDescent="0.15">
      <c r="B14" s="291"/>
      <c r="C14" s="608"/>
      <c r="D14" s="617"/>
      <c r="E14" s="188"/>
      <c r="F14" s="618"/>
      <c r="G14" s="619"/>
      <c r="H14" s="642"/>
      <c r="I14" s="643"/>
      <c r="J14" s="643"/>
      <c r="K14" s="643"/>
      <c r="L14" s="644"/>
      <c r="M14" s="644"/>
      <c r="N14" s="645"/>
      <c r="O14" s="646"/>
      <c r="P14" s="653"/>
      <c r="Q14" s="653"/>
      <c r="R14" s="653"/>
      <c r="S14" s="653"/>
      <c r="T14" s="653"/>
      <c r="U14" s="653"/>
      <c r="V14" s="653"/>
      <c r="W14" s="653"/>
      <c r="X14" s="647"/>
      <c r="Y14" s="646"/>
      <c r="Z14" s="647"/>
    </row>
    <row r="15" spans="2:28" ht="27.75" customHeight="1" x14ac:dyDescent="0.15">
      <c r="B15" s="291"/>
      <c r="C15" s="608"/>
      <c r="D15" s="617"/>
      <c r="E15" s="188"/>
      <c r="F15" s="651"/>
      <c r="G15" s="652"/>
      <c r="H15" s="642"/>
      <c r="I15" s="643"/>
      <c r="J15" s="643"/>
      <c r="K15" s="643"/>
      <c r="L15" s="644"/>
      <c r="M15" s="644"/>
      <c r="N15" s="645"/>
      <c r="O15" s="646"/>
      <c r="P15" s="653"/>
      <c r="Q15" s="653"/>
      <c r="R15" s="653"/>
      <c r="S15" s="653"/>
      <c r="T15" s="653"/>
      <c r="U15" s="653"/>
      <c r="V15" s="653"/>
      <c r="W15" s="653"/>
      <c r="X15" s="647"/>
      <c r="Y15" s="646"/>
      <c r="Z15" s="647"/>
    </row>
    <row r="16" spans="2:28" ht="27.75" customHeight="1" x14ac:dyDescent="0.15">
      <c r="B16" s="291"/>
      <c r="C16" s="608"/>
      <c r="D16" s="617"/>
      <c r="E16" s="188"/>
      <c r="F16" s="651"/>
      <c r="G16" s="652"/>
      <c r="H16" s="642"/>
      <c r="I16" s="643"/>
      <c r="J16" s="643"/>
      <c r="K16" s="643"/>
      <c r="L16" s="644"/>
      <c r="M16" s="644"/>
      <c r="N16" s="645"/>
      <c r="O16" s="646"/>
      <c r="P16" s="653"/>
      <c r="Q16" s="653"/>
      <c r="R16" s="653"/>
      <c r="S16" s="653"/>
      <c r="T16" s="653"/>
      <c r="U16" s="653"/>
      <c r="V16" s="653"/>
      <c r="W16" s="653"/>
      <c r="X16" s="647"/>
      <c r="Y16" s="646"/>
      <c r="Z16" s="647"/>
    </row>
    <row r="17" spans="2:26" ht="27.75" customHeight="1" x14ac:dyDescent="0.15">
      <c r="B17" s="291"/>
      <c r="C17" s="608"/>
      <c r="D17" s="617"/>
      <c r="E17" s="188"/>
      <c r="F17" s="651"/>
      <c r="G17" s="652"/>
      <c r="H17" s="642"/>
      <c r="I17" s="643"/>
      <c r="J17" s="643"/>
      <c r="K17" s="643"/>
      <c r="L17" s="644"/>
      <c r="M17" s="644"/>
      <c r="N17" s="645"/>
      <c r="O17" s="646"/>
      <c r="P17" s="653"/>
      <c r="Q17" s="653"/>
      <c r="R17" s="653"/>
      <c r="S17" s="653"/>
      <c r="T17" s="653"/>
      <c r="U17" s="653"/>
      <c r="V17" s="653"/>
      <c r="W17" s="653"/>
      <c r="X17" s="647"/>
      <c r="Y17" s="646"/>
      <c r="Z17" s="647"/>
    </row>
    <row r="18" spans="2:26" ht="27.75" customHeight="1" x14ac:dyDescent="0.15">
      <c r="B18" s="291"/>
      <c r="C18" s="608"/>
      <c r="D18" s="617"/>
      <c r="E18" s="188"/>
      <c r="F18" s="651"/>
      <c r="G18" s="652"/>
      <c r="H18" s="642"/>
      <c r="I18" s="643"/>
      <c r="J18" s="643"/>
      <c r="K18" s="643"/>
      <c r="L18" s="644"/>
      <c r="M18" s="644"/>
      <c r="N18" s="645"/>
      <c r="O18" s="646"/>
      <c r="P18" s="653"/>
      <c r="Q18" s="653"/>
      <c r="R18" s="653"/>
      <c r="S18" s="653"/>
      <c r="T18" s="653"/>
      <c r="U18" s="653"/>
      <c r="V18" s="653"/>
      <c r="W18" s="653"/>
      <c r="X18" s="647"/>
      <c r="Y18" s="646"/>
      <c r="Z18" s="647"/>
    </row>
    <row r="19" spans="2:26" ht="27.75" customHeight="1" x14ac:dyDescent="0.15">
      <c r="B19" s="291"/>
      <c r="C19" s="608"/>
      <c r="D19" s="617"/>
      <c r="E19" s="188"/>
      <c r="F19" s="651"/>
      <c r="G19" s="652"/>
      <c r="H19" s="642"/>
      <c r="I19" s="643"/>
      <c r="J19" s="643"/>
      <c r="K19" s="643"/>
      <c r="L19" s="644"/>
      <c r="M19" s="644"/>
      <c r="N19" s="645"/>
      <c r="O19" s="646"/>
      <c r="P19" s="653"/>
      <c r="Q19" s="653"/>
      <c r="R19" s="653"/>
      <c r="S19" s="653"/>
      <c r="T19" s="653"/>
      <c r="U19" s="653"/>
      <c r="V19" s="653"/>
      <c r="W19" s="653"/>
      <c r="X19" s="647"/>
      <c r="Y19" s="646"/>
      <c r="Z19" s="647"/>
    </row>
    <row r="20" spans="2:26" ht="27.75" customHeight="1" x14ac:dyDescent="0.15">
      <c r="B20" s="291"/>
      <c r="C20" s="608"/>
      <c r="D20" s="617"/>
      <c r="E20" s="188"/>
      <c r="F20" s="651"/>
      <c r="G20" s="652"/>
      <c r="H20" s="642"/>
      <c r="I20" s="643"/>
      <c r="J20" s="643"/>
      <c r="K20" s="643"/>
      <c r="L20" s="644"/>
      <c r="M20" s="644"/>
      <c r="N20" s="645"/>
      <c r="O20" s="646"/>
      <c r="P20" s="653"/>
      <c r="Q20" s="653"/>
      <c r="R20" s="653"/>
      <c r="S20" s="653"/>
      <c r="T20" s="653"/>
      <c r="U20" s="653"/>
      <c r="V20" s="653"/>
      <c r="W20" s="653"/>
      <c r="X20" s="647"/>
      <c r="Y20" s="646"/>
      <c r="Z20" s="647"/>
    </row>
    <row r="21" spans="2:26" ht="27.75" customHeight="1" x14ac:dyDescent="0.15">
      <c r="B21" s="354"/>
      <c r="C21" s="608"/>
      <c r="D21" s="617"/>
      <c r="E21" s="188"/>
      <c r="F21" s="651"/>
      <c r="G21" s="652"/>
      <c r="H21" s="642"/>
      <c r="I21" s="643"/>
      <c r="J21" s="643"/>
      <c r="K21" s="643"/>
      <c r="L21" s="644"/>
      <c r="M21" s="644"/>
      <c r="N21" s="645"/>
      <c r="O21" s="646"/>
      <c r="P21" s="653"/>
      <c r="Q21" s="653"/>
      <c r="R21" s="653"/>
      <c r="S21" s="653"/>
      <c r="T21" s="653"/>
      <c r="U21" s="653"/>
      <c r="V21" s="653"/>
      <c r="W21" s="653"/>
      <c r="X21" s="647"/>
      <c r="Y21" s="646"/>
      <c r="Z21" s="647"/>
    </row>
    <row r="22" spans="2:26" ht="15.95" customHeight="1" x14ac:dyDescent="0.15">
      <c r="B22" s="1" t="s">
        <v>230</v>
      </c>
    </row>
    <row r="23" spans="2:26" ht="15.95" customHeight="1" x14ac:dyDescent="0.15">
      <c r="B23" s="1" t="s">
        <v>373</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8"/>
  <printOptions horizontalCentered="1" verticalCentered="1"/>
  <pageMargins left="0.19685039370078741" right="0.19685039370078741" top="0.39370078740157483" bottom="0.19685039370078741" header="0.51181102362204722" footer="0.27559055118110237"/>
  <pageSetup paperSize="9" fitToWidth="0" fitToHeight="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Y8:Z21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sheetPr codeName="Sheet11"/>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1</v>
      </c>
      <c r="F5" s="692" t="s">
        <v>506</v>
      </c>
      <c r="G5" s="693"/>
      <c r="H5" s="693"/>
      <c r="I5" s="693"/>
      <c r="J5" s="693"/>
      <c r="K5" s="693"/>
      <c r="L5" s="694"/>
      <c r="M5" s="688" t="s">
        <v>32</v>
      </c>
      <c r="N5" s="690" t="s">
        <v>190</v>
      </c>
      <c r="O5" s="691"/>
      <c r="P5" s="209"/>
      <c r="Q5" s="692" t="s">
        <v>506</v>
      </c>
      <c r="R5" s="693"/>
      <c r="S5" s="693"/>
      <c r="T5" s="693"/>
      <c r="U5" s="693"/>
      <c r="V5" s="693"/>
      <c r="W5" s="694"/>
    </row>
    <row r="6" spans="2:23" s="22" customFormat="1" ht="25.5" customHeight="1" x14ac:dyDescent="0.15">
      <c r="B6" s="689"/>
      <c r="C6" s="690" t="s">
        <v>324</v>
      </c>
      <c r="D6" s="691"/>
      <c r="E6" s="207">
        <v>1</v>
      </c>
      <c r="F6" s="695"/>
      <c r="G6" s="696"/>
      <c r="H6" s="696"/>
      <c r="I6" s="696"/>
      <c r="J6" s="696"/>
      <c r="K6" s="696"/>
      <c r="L6" s="697"/>
      <c r="M6" s="689"/>
      <c r="N6" s="690" t="s">
        <v>324</v>
      </c>
      <c r="O6" s="691"/>
      <c r="P6" s="207"/>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c r="Q7" s="695"/>
      <c r="R7" s="696"/>
      <c r="S7" s="696"/>
      <c r="T7" s="696"/>
      <c r="U7" s="696"/>
      <c r="V7" s="696"/>
      <c r="W7" s="697"/>
    </row>
    <row r="8" spans="2:23" s="22" customFormat="1" ht="25.5" customHeight="1" x14ac:dyDescent="0.15">
      <c r="B8" s="701"/>
      <c r="C8" s="690" t="s">
        <v>166</v>
      </c>
      <c r="D8" s="691"/>
      <c r="E8" s="209" t="s">
        <v>609</v>
      </c>
      <c r="F8" s="695"/>
      <c r="G8" s="696"/>
      <c r="H8" s="696"/>
      <c r="I8" s="696"/>
      <c r="J8" s="696"/>
      <c r="K8" s="696"/>
      <c r="L8" s="697"/>
      <c r="M8" s="701"/>
      <c r="N8" s="690" t="s">
        <v>166</v>
      </c>
      <c r="O8" s="691"/>
      <c r="P8" s="209"/>
      <c r="Q8" s="695"/>
      <c r="R8" s="696"/>
      <c r="S8" s="696"/>
      <c r="T8" s="696"/>
      <c r="U8" s="696"/>
      <c r="V8" s="696"/>
      <c r="W8" s="697"/>
    </row>
    <row r="9" spans="2:23" s="22" customFormat="1" ht="25.5" customHeight="1" x14ac:dyDescent="0.15">
      <c r="B9" s="702" t="s">
        <v>31</v>
      </c>
      <c r="C9" s="705"/>
      <c r="D9" s="703"/>
      <c r="E9" s="210" t="s">
        <v>474</v>
      </c>
      <c r="F9" s="695"/>
      <c r="G9" s="696"/>
      <c r="H9" s="696"/>
      <c r="I9" s="696"/>
      <c r="J9" s="696"/>
      <c r="K9" s="696"/>
      <c r="L9" s="697"/>
      <c r="M9" s="702" t="s">
        <v>31</v>
      </c>
      <c r="N9" s="705"/>
      <c r="O9" s="703"/>
      <c r="P9" s="210"/>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c r="Q11" s="695"/>
      <c r="R11" s="696"/>
      <c r="S11" s="696"/>
      <c r="T11" s="696"/>
      <c r="U11" s="696"/>
      <c r="V11" s="696"/>
      <c r="W11" s="697"/>
    </row>
    <row r="12" spans="2:23" s="22" customFormat="1" ht="25.5" customHeight="1" x14ac:dyDescent="0.15">
      <c r="B12" s="689"/>
      <c r="C12" s="704" t="s">
        <v>221</v>
      </c>
      <c r="D12" s="704"/>
      <c r="E12" s="180" t="s">
        <v>611</v>
      </c>
      <c r="F12" s="698"/>
      <c r="G12" s="699"/>
      <c r="H12" s="699"/>
      <c r="I12" s="699"/>
      <c r="J12" s="699"/>
      <c r="K12" s="699"/>
      <c r="L12" s="700"/>
      <c r="M12" s="689"/>
      <c r="N12" s="704" t="s">
        <v>221</v>
      </c>
      <c r="O12" s="704"/>
      <c r="P12" s="180"/>
      <c r="Q12" s="698"/>
      <c r="R12" s="699"/>
      <c r="S12" s="699"/>
      <c r="T12" s="699"/>
      <c r="U12" s="699"/>
      <c r="V12" s="699"/>
      <c r="W12" s="700"/>
    </row>
    <row r="13" spans="2:23" s="22" customFormat="1" ht="25.5" customHeight="1" x14ac:dyDescent="0.15">
      <c r="B13" s="707" t="s">
        <v>399</v>
      </c>
      <c r="C13" s="707"/>
      <c r="D13" s="707"/>
      <c r="E13" s="720" t="s">
        <v>638</v>
      </c>
      <c r="F13" s="721"/>
      <c r="G13" s="722"/>
      <c r="H13" s="707" t="s">
        <v>438</v>
      </c>
      <c r="I13" s="707"/>
      <c r="J13" s="708" t="s">
        <v>639</v>
      </c>
      <c r="K13" s="709"/>
      <c r="L13" s="709"/>
      <c r="M13" s="707" t="s">
        <v>399</v>
      </c>
      <c r="N13" s="707"/>
      <c r="O13" s="707"/>
      <c r="P13" s="720"/>
      <c r="Q13" s="721"/>
      <c r="R13" s="722"/>
      <c r="S13" s="707" t="s">
        <v>438</v>
      </c>
      <c r="T13" s="707"/>
      <c r="U13" s="708"/>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c r="Q14" s="575"/>
      <c r="R14" s="575"/>
      <c r="S14" s="715" t="s">
        <v>4</v>
      </c>
      <c r="T14" s="716"/>
      <c r="U14" s="717"/>
      <c r="V14" s="718"/>
      <c r="W14" s="719"/>
    </row>
    <row r="15" spans="2:23" s="22" customFormat="1" ht="39.75" customHeight="1" x14ac:dyDescent="0.15">
      <c r="B15" s="704" t="s">
        <v>400</v>
      </c>
      <c r="C15" s="704"/>
      <c r="D15" s="704"/>
      <c r="E15" s="723" t="s">
        <v>641</v>
      </c>
      <c r="F15" s="724"/>
      <c r="G15" s="724"/>
      <c r="H15" s="724"/>
      <c r="I15" s="724"/>
      <c r="J15" s="724"/>
      <c r="K15" s="724"/>
      <c r="L15" s="725"/>
      <c r="M15" s="704" t="s">
        <v>400</v>
      </c>
      <c r="N15" s="704"/>
      <c r="O15" s="704"/>
      <c r="P15" s="723"/>
      <c r="Q15" s="724"/>
      <c r="R15" s="724"/>
      <c r="S15" s="724"/>
      <c r="T15" s="724"/>
      <c r="U15" s="724"/>
      <c r="V15" s="724"/>
      <c r="W15" s="725"/>
    </row>
    <row r="16" spans="2:23" s="22" customFormat="1" ht="25.5" customHeight="1" x14ac:dyDescent="0.15">
      <c r="B16" s="706" t="s">
        <v>32</v>
      </c>
      <c r="C16" s="706" t="s">
        <v>190</v>
      </c>
      <c r="D16" s="706"/>
      <c r="E16" s="209"/>
      <c r="F16" s="692" t="s">
        <v>506</v>
      </c>
      <c r="G16" s="693"/>
      <c r="H16" s="693"/>
      <c r="I16" s="693"/>
      <c r="J16" s="693"/>
      <c r="K16" s="693"/>
      <c r="L16" s="694"/>
      <c r="M16" s="706" t="s">
        <v>32</v>
      </c>
      <c r="N16" s="706" t="s">
        <v>190</v>
      </c>
      <c r="O16" s="706"/>
      <c r="P16" s="209"/>
      <c r="Q16" s="692" t="s">
        <v>506</v>
      </c>
      <c r="R16" s="693"/>
      <c r="S16" s="693"/>
      <c r="T16" s="693"/>
      <c r="U16" s="693"/>
      <c r="V16" s="693"/>
      <c r="W16" s="694"/>
    </row>
    <row r="17" spans="2:24" s="22" customFormat="1" ht="25.5" customHeight="1" x14ac:dyDescent="0.15">
      <c r="B17" s="706"/>
      <c r="C17" s="706" t="s">
        <v>324</v>
      </c>
      <c r="D17" s="706"/>
      <c r="E17" s="207"/>
      <c r="F17" s="695"/>
      <c r="G17" s="696"/>
      <c r="H17" s="696"/>
      <c r="I17" s="696"/>
      <c r="J17" s="696"/>
      <c r="K17" s="696"/>
      <c r="L17" s="697"/>
      <c r="M17" s="706"/>
      <c r="N17" s="706" t="s">
        <v>324</v>
      </c>
      <c r="O17" s="706"/>
      <c r="P17" s="207"/>
      <c r="Q17" s="695"/>
      <c r="R17" s="696"/>
      <c r="S17" s="696"/>
      <c r="T17" s="696"/>
      <c r="U17" s="696"/>
      <c r="V17" s="696"/>
      <c r="W17" s="697"/>
    </row>
    <row r="18" spans="2:24" s="22" customFormat="1" ht="25.5" customHeight="1" x14ac:dyDescent="0.15">
      <c r="B18" s="706" t="s">
        <v>30</v>
      </c>
      <c r="C18" s="706" t="s">
        <v>167</v>
      </c>
      <c r="D18" s="706"/>
      <c r="E18" s="208"/>
      <c r="F18" s="695"/>
      <c r="G18" s="696"/>
      <c r="H18" s="696"/>
      <c r="I18" s="696"/>
      <c r="J18" s="696"/>
      <c r="K18" s="696"/>
      <c r="L18" s="697"/>
      <c r="M18" s="706" t="s">
        <v>30</v>
      </c>
      <c r="N18" s="706" t="s">
        <v>167</v>
      </c>
      <c r="O18" s="706"/>
      <c r="P18" s="208"/>
      <c r="Q18" s="695"/>
      <c r="R18" s="696"/>
      <c r="S18" s="696"/>
      <c r="T18" s="696"/>
      <c r="U18" s="696"/>
      <c r="V18" s="696"/>
      <c r="W18" s="697"/>
    </row>
    <row r="19" spans="2:24" s="22" customFormat="1" ht="25.5" customHeight="1" x14ac:dyDescent="0.15">
      <c r="B19" s="706"/>
      <c r="C19" s="706" t="s">
        <v>166</v>
      </c>
      <c r="D19" s="706"/>
      <c r="E19" s="209"/>
      <c r="F19" s="695"/>
      <c r="G19" s="696"/>
      <c r="H19" s="696"/>
      <c r="I19" s="696"/>
      <c r="J19" s="696"/>
      <c r="K19" s="696"/>
      <c r="L19" s="697"/>
      <c r="M19" s="706"/>
      <c r="N19" s="706" t="s">
        <v>166</v>
      </c>
      <c r="O19" s="706"/>
      <c r="P19" s="209"/>
      <c r="Q19" s="695"/>
      <c r="R19" s="696"/>
      <c r="S19" s="696"/>
      <c r="T19" s="696"/>
      <c r="U19" s="696"/>
      <c r="V19" s="696"/>
      <c r="W19" s="697"/>
    </row>
    <row r="20" spans="2:24" s="22" customFormat="1" ht="25.5" customHeight="1" x14ac:dyDescent="0.15">
      <c r="B20" s="704" t="s">
        <v>31</v>
      </c>
      <c r="C20" s="704"/>
      <c r="D20" s="704"/>
      <c r="E20" s="210"/>
      <c r="F20" s="695"/>
      <c r="G20" s="696"/>
      <c r="H20" s="696"/>
      <c r="I20" s="696"/>
      <c r="J20" s="696"/>
      <c r="K20" s="696"/>
      <c r="L20" s="697"/>
      <c r="M20" s="704" t="s">
        <v>31</v>
      </c>
      <c r="N20" s="704"/>
      <c r="O20" s="704"/>
      <c r="P20" s="210"/>
      <c r="Q20" s="695"/>
      <c r="R20" s="696"/>
      <c r="S20" s="696"/>
      <c r="T20" s="696"/>
      <c r="U20" s="696"/>
      <c r="V20" s="696"/>
      <c r="W20" s="697"/>
    </row>
    <row r="21" spans="2:24" s="22" customFormat="1" ht="25.5" customHeight="1" x14ac:dyDescent="0.15">
      <c r="B21" s="688" t="s">
        <v>220</v>
      </c>
      <c r="C21" s="704" t="s">
        <v>398</v>
      </c>
      <c r="D21" s="704"/>
      <c r="E21" s="207"/>
      <c r="F21" s="695"/>
      <c r="G21" s="696"/>
      <c r="H21" s="696"/>
      <c r="I21" s="696"/>
      <c r="J21" s="696"/>
      <c r="K21" s="696"/>
      <c r="L21" s="697"/>
      <c r="M21" s="688" t="s">
        <v>220</v>
      </c>
      <c r="N21" s="704" t="s">
        <v>398</v>
      </c>
      <c r="O21" s="704"/>
      <c r="P21" s="207"/>
      <c r="Q21" s="695"/>
      <c r="R21" s="696"/>
      <c r="S21" s="696"/>
      <c r="T21" s="696"/>
      <c r="U21" s="696"/>
      <c r="V21" s="696"/>
      <c r="W21" s="697"/>
    </row>
    <row r="22" spans="2:24" s="22" customFormat="1" ht="25.5" customHeight="1" x14ac:dyDescent="0.15">
      <c r="B22" s="701"/>
      <c r="C22" s="704" t="s">
        <v>219</v>
      </c>
      <c r="D22" s="704"/>
      <c r="E22" s="180"/>
      <c r="F22" s="695"/>
      <c r="G22" s="696"/>
      <c r="H22" s="696"/>
      <c r="I22" s="696"/>
      <c r="J22" s="696"/>
      <c r="K22" s="696"/>
      <c r="L22" s="697"/>
      <c r="M22" s="701"/>
      <c r="N22" s="704" t="s">
        <v>219</v>
      </c>
      <c r="O22" s="704"/>
      <c r="P22" s="180"/>
      <c r="Q22" s="695"/>
      <c r="R22" s="696"/>
      <c r="S22" s="696"/>
      <c r="T22" s="696"/>
      <c r="U22" s="696"/>
      <c r="V22" s="696"/>
      <c r="W22" s="697"/>
    </row>
    <row r="23" spans="2:24" s="22" customFormat="1" ht="25.5" customHeight="1" x14ac:dyDescent="0.15">
      <c r="B23" s="689"/>
      <c r="C23" s="704" t="s">
        <v>221</v>
      </c>
      <c r="D23" s="704"/>
      <c r="E23" s="180"/>
      <c r="F23" s="698"/>
      <c r="G23" s="699"/>
      <c r="H23" s="699"/>
      <c r="I23" s="699"/>
      <c r="J23" s="699"/>
      <c r="K23" s="699"/>
      <c r="L23" s="700"/>
      <c r="M23" s="689"/>
      <c r="N23" s="704" t="s">
        <v>221</v>
      </c>
      <c r="O23" s="704"/>
      <c r="P23" s="180"/>
      <c r="Q23" s="698"/>
      <c r="R23" s="699"/>
      <c r="S23" s="699"/>
      <c r="T23" s="699"/>
      <c r="U23" s="699"/>
      <c r="V23" s="699"/>
      <c r="W23" s="700"/>
    </row>
    <row r="24" spans="2:24" s="22" customFormat="1" ht="25.5" customHeight="1" x14ac:dyDescent="0.15">
      <c r="B24" s="707" t="s">
        <v>399</v>
      </c>
      <c r="C24" s="707"/>
      <c r="D24" s="707"/>
      <c r="E24" s="720"/>
      <c r="F24" s="721"/>
      <c r="G24" s="722"/>
      <c r="H24" s="707" t="s">
        <v>438</v>
      </c>
      <c r="I24" s="707"/>
      <c r="J24" s="720"/>
      <c r="K24" s="721"/>
      <c r="L24" s="722"/>
      <c r="M24" s="707" t="s">
        <v>399</v>
      </c>
      <c r="N24" s="707"/>
      <c r="O24" s="707"/>
      <c r="P24" s="720"/>
      <c r="Q24" s="721"/>
      <c r="R24" s="722"/>
      <c r="S24" s="707" t="s">
        <v>438</v>
      </c>
      <c r="T24" s="707"/>
      <c r="U24" s="708"/>
      <c r="V24" s="709"/>
      <c r="W24" s="709"/>
    </row>
    <row r="25" spans="2:24" s="22" customFormat="1" ht="25.5" customHeight="1" x14ac:dyDescent="0.15">
      <c r="B25" s="295" t="s">
        <v>235</v>
      </c>
      <c r="C25" s="295"/>
      <c r="D25" s="295"/>
      <c r="E25" s="729"/>
      <c r="F25" s="575"/>
      <c r="G25" s="575"/>
      <c r="H25" s="253" t="s">
        <v>4</v>
      </c>
      <c r="I25" s="260"/>
      <c r="J25" s="717"/>
      <c r="K25" s="718"/>
      <c r="L25" s="719"/>
      <c r="M25" s="253" t="s">
        <v>235</v>
      </c>
      <c r="N25" s="260"/>
      <c r="O25" s="254"/>
      <c r="P25" s="258"/>
      <c r="Q25" s="575"/>
      <c r="R25" s="575"/>
      <c r="S25" s="715" t="s">
        <v>4</v>
      </c>
      <c r="T25" s="716"/>
      <c r="U25" s="717"/>
      <c r="V25" s="718"/>
      <c r="W25" s="719"/>
    </row>
    <row r="26" spans="2:24" s="22" customFormat="1" ht="39.75" customHeight="1" x14ac:dyDescent="0.15">
      <c r="B26" s="704" t="s">
        <v>400</v>
      </c>
      <c r="C26" s="704"/>
      <c r="D26" s="704"/>
      <c r="E26" s="723"/>
      <c r="F26" s="724"/>
      <c r="G26" s="724"/>
      <c r="H26" s="724"/>
      <c r="I26" s="724"/>
      <c r="J26" s="724"/>
      <c r="K26" s="724"/>
      <c r="L26" s="725"/>
      <c r="M26" s="704" t="s">
        <v>400</v>
      </c>
      <c r="N26" s="704"/>
      <c r="O26" s="704"/>
      <c r="P26" s="723"/>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s>
  <phoneticPr fontId="8"/>
  <dataValidations disablePrompts="1" count="1">
    <dataValidation type="list" allowBlank="1" showInputMessage="1" showErrorMessage="1" sqref="E8 E19 P8 P19" xr:uid="{1E652353-E9C9-4160-A807-B00C339765B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78E53-6D56-4E62-A5AD-8E9A6A2E534D}">
  <sheetPr codeName="Sheet24"/>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2</v>
      </c>
      <c r="F5" s="692" t="s">
        <v>506</v>
      </c>
      <c r="G5" s="693"/>
      <c r="H5" s="693"/>
      <c r="I5" s="693"/>
      <c r="J5" s="693"/>
      <c r="K5" s="693"/>
      <c r="L5" s="694"/>
      <c r="M5" s="688" t="s">
        <v>32</v>
      </c>
      <c r="N5" s="690" t="s">
        <v>190</v>
      </c>
      <c r="O5" s="691"/>
      <c r="P5" s="209">
        <v>2</v>
      </c>
      <c r="Q5" s="692" t="s">
        <v>506</v>
      </c>
      <c r="R5" s="693"/>
      <c r="S5" s="693"/>
      <c r="T5" s="693"/>
      <c r="U5" s="693"/>
      <c r="V5" s="693"/>
      <c r="W5" s="694"/>
    </row>
    <row r="6" spans="2:23" s="22" customFormat="1" ht="25.5" customHeight="1" x14ac:dyDescent="0.15">
      <c r="B6" s="689"/>
      <c r="C6" s="690" t="s">
        <v>324</v>
      </c>
      <c r="D6" s="691"/>
      <c r="E6" s="207">
        <v>1</v>
      </c>
      <c r="F6" s="695"/>
      <c r="G6" s="696"/>
      <c r="H6" s="696"/>
      <c r="I6" s="696"/>
      <c r="J6" s="696"/>
      <c r="K6" s="696"/>
      <c r="L6" s="697"/>
      <c r="M6" s="689"/>
      <c r="N6" s="690" t="s">
        <v>324</v>
      </c>
      <c r="O6" s="691"/>
      <c r="P6" s="207">
        <v>2</v>
      </c>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t="s">
        <v>608</v>
      </c>
      <c r="Q7" s="695"/>
      <c r="R7" s="696"/>
      <c r="S7" s="696"/>
      <c r="T7" s="696"/>
      <c r="U7" s="696"/>
      <c r="V7" s="696"/>
      <c r="W7" s="697"/>
    </row>
    <row r="8" spans="2:23" s="22" customFormat="1" ht="25.5" customHeight="1" x14ac:dyDescent="0.15">
      <c r="B8" s="701"/>
      <c r="C8" s="690" t="s">
        <v>166</v>
      </c>
      <c r="D8" s="691"/>
      <c r="E8" s="209" t="s">
        <v>619</v>
      </c>
      <c r="F8" s="695"/>
      <c r="G8" s="696"/>
      <c r="H8" s="696"/>
      <c r="I8" s="696"/>
      <c r="J8" s="696"/>
      <c r="K8" s="696"/>
      <c r="L8" s="697"/>
      <c r="M8" s="701"/>
      <c r="N8" s="690" t="s">
        <v>166</v>
      </c>
      <c r="O8" s="691"/>
      <c r="P8" s="209" t="s">
        <v>622</v>
      </c>
      <c r="Q8" s="695"/>
      <c r="R8" s="696"/>
      <c r="S8" s="696"/>
      <c r="T8" s="696"/>
      <c r="U8" s="696"/>
      <c r="V8" s="696"/>
      <c r="W8" s="697"/>
    </row>
    <row r="9" spans="2:23" s="22" customFormat="1" ht="25.5" customHeight="1" x14ac:dyDescent="0.15">
      <c r="B9" s="702" t="s">
        <v>31</v>
      </c>
      <c r="C9" s="705"/>
      <c r="D9" s="703"/>
      <c r="E9" s="210" t="s">
        <v>473</v>
      </c>
      <c r="F9" s="695"/>
      <c r="G9" s="696"/>
      <c r="H9" s="696"/>
      <c r="I9" s="696"/>
      <c r="J9" s="696"/>
      <c r="K9" s="696"/>
      <c r="L9" s="697"/>
      <c r="M9" s="702" t="s">
        <v>31</v>
      </c>
      <c r="N9" s="705"/>
      <c r="O9" s="703"/>
      <c r="P9" s="210" t="s">
        <v>480</v>
      </c>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t="s">
        <v>480</v>
      </c>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t="s">
        <v>612</v>
      </c>
      <c r="Q11" s="695"/>
      <c r="R11" s="696"/>
      <c r="S11" s="696"/>
      <c r="T11" s="696"/>
      <c r="U11" s="696"/>
      <c r="V11" s="696"/>
      <c r="W11" s="697"/>
    </row>
    <row r="12" spans="2:23" s="22" customFormat="1" ht="25.5" customHeight="1" x14ac:dyDescent="0.15">
      <c r="B12" s="689"/>
      <c r="C12" s="704" t="s">
        <v>221</v>
      </c>
      <c r="D12" s="704"/>
      <c r="E12" s="180" t="s">
        <v>620</v>
      </c>
      <c r="F12" s="698"/>
      <c r="G12" s="699"/>
      <c r="H12" s="699"/>
      <c r="I12" s="699"/>
      <c r="J12" s="699"/>
      <c r="K12" s="699"/>
      <c r="L12" s="700"/>
      <c r="M12" s="689"/>
      <c r="N12" s="704" t="s">
        <v>221</v>
      </c>
      <c r="O12" s="704"/>
      <c r="P12" s="180" t="s">
        <v>611</v>
      </c>
      <c r="Q12" s="698"/>
      <c r="R12" s="699"/>
      <c r="S12" s="699"/>
      <c r="T12" s="699"/>
      <c r="U12" s="699"/>
      <c r="V12" s="699"/>
      <c r="W12" s="700"/>
    </row>
    <row r="13" spans="2:23" s="22" customFormat="1" ht="25.5" customHeight="1" x14ac:dyDescent="0.15">
      <c r="B13" s="707" t="s">
        <v>399</v>
      </c>
      <c r="C13" s="707"/>
      <c r="D13" s="707"/>
      <c r="E13" s="720" t="s">
        <v>642</v>
      </c>
      <c r="F13" s="721"/>
      <c r="G13" s="722"/>
      <c r="H13" s="707" t="s">
        <v>438</v>
      </c>
      <c r="I13" s="707"/>
      <c r="J13" s="708" t="s">
        <v>643</v>
      </c>
      <c r="K13" s="709"/>
      <c r="L13" s="709"/>
      <c r="M13" s="707" t="s">
        <v>399</v>
      </c>
      <c r="N13" s="707"/>
      <c r="O13" s="707"/>
      <c r="P13" s="720" t="s">
        <v>645</v>
      </c>
      <c r="Q13" s="721"/>
      <c r="R13" s="722"/>
      <c r="S13" s="707" t="s">
        <v>438</v>
      </c>
      <c r="T13" s="707"/>
      <c r="U13" s="708" t="s">
        <v>640</v>
      </c>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t="s">
        <v>640</v>
      </c>
      <c r="Q14" s="575"/>
      <c r="R14" s="575"/>
      <c r="S14" s="715" t="s">
        <v>4</v>
      </c>
      <c r="T14" s="716"/>
      <c r="U14" s="717" t="s">
        <v>612</v>
      </c>
      <c r="V14" s="718"/>
      <c r="W14" s="719"/>
    </row>
    <row r="15" spans="2:23" s="22" customFormat="1" ht="39.75" customHeight="1" x14ac:dyDescent="0.15">
      <c r="B15" s="704" t="s">
        <v>400</v>
      </c>
      <c r="C15" s="704"/>
      <c r="D15" s="704"/>
      <c r="E15" s="723" t="s">
        <v>644</v>
      </c>
      <c r="F15" s="724"/>
      <c r="G15" s="724"/>
      <c r="H15" s="724"/>
      <c r="I15" s="724"/>
      <c r="J15" s="724"/>
      <c r="K15" s="724"/>
      <c r="L15" s="725"/>
      <c r="M15" s="704" t="s">
        <v>400</v>
      </c>
      <c r="N15" s="704"/>
      <c r="O15" s="704"/>
      <c r="P15" s="723" t="s">
        <v>646</v>
      </c>
      <c r="Q15" s="724"/>
      <c r="R15" s="724"/>
      <c r="S15" s="724"/>
      <c r="T15" s="724"/>
      <c r="U15" s="724"/>
      <c r="V15" s="724"/>
      <c r="W15" s="725"/>
    </row>
    <row r="16" spans="2:23" s="22" customFormat="1" ht="25.5" customHeight="1" x14ac:dyDescent="0.15">
      <c r="B16" s="706" t="s">
        <v>32</v>
      </c>
      <c r="C16" s="706" t="s">
        <v>190</v>
      </c>
      <c r="D16" s="706"/>
      <c r="E16" s="209"/>
      <c r="F16" s="692" t="s">
        <v>506</v>
      </c>
      <c r="G16" s="693"/>
      <c r="H16" s="693"/>
      <c r="I16" s="693"/>
      <c r="J16" s="693"/>
      <c r="K16" s="693"/>
      <c r="L16" s="694"/>
      <c r="M16" s="706" t="s">
        <v>32</v>
      </c>
      <c r="N16" s="706" t="s">
        <v>190</v>
      </c>
      <c r="O16" s="706"/>
      <c r="P16" s="209"/>
      <c r="Q16" s="692" t="s">
        <v>506</v>
      </c>
      <c r="R16" s="693"/>
      <c r="S16" s="693"/>
      <c r="T16" s="693"/>
      <c r="U16" s="693"/>
      <c r="V16" s="693"/>
      <c r="W16" s="694"/>
    </row>
    <row r="17" spans="2:24" s="22" customFormat="1" ht="25.5" customHeight="1" x14ac:dyDescent="0.15">
      <c r="B17" s="706"/>
      <c r="C17" s="706" t="s">
        <v>324</v>
      </c>
      <c r="D17" s="706"/>
      <c r="E17" s="207"/>
      <c r="F17" s="695"/>
      <c r="G17" s="696"/>
      <c r="H17" s="696"/>
      <c r="I17" s="696"/>
      <c r="J17" s="696"/>
      <c r="K17" s="696"/>
      <c r="L17" s="697"/>
      <c r="M17" s="706"/>
      <c r="N17" s="706" t="s">
        <v>324</v>
      </c>
      <c r="O17" s="706"/>
      <c r="P17" s="207"/>
      <c r="Q17" s="695"/>
      <c r="R17" s="696"/>
      <c r="S17" s="696"/>
      <c r="T17" s="696"/>
      <c r="U17" s="696"/>
      <c r="V17" s="696"/>
      <c r="W17" s="697"/>
    </row>
    <row r="18" spans="2:24" s="22" customFormat="1" ht="25.5" customHeight="1" x14ac:dyDescent="0.15">
      <c r="B18" s="706" t="s">
        <v>30</v>
      </c>
      <c r="C18" s="706" t="s">
        <v>167</v>
      </c>
      <c r="D18" s="706"/>
      <c r="E18" s="208"/>
      <c r="F18" s="695"/>
      <c r="G18" s="696"/>
      <c r="H18" s="696"/>
      <c r="I18" s="696"/>
      <c r="J18" s="696"/>
      <c r="K18" s="696"/>
      <c r="L18" s="697"/>
      <c r="M18" s="706" t="s">
        <v>30</v>
      </c>
      <c r="N18" s="706" t="s">
        <v>167</v>
      </c>
      <c r="O18" s="706"/>
      <c r="P18" s="208"/>
      <c r="Q18" s="695"/>
      <c r="R18" s="696"/>
      <c r="S18" s="696"/>
      <c r="T18" s="696"/>
      <c r="U18" s="696"/>
      <c r="V18" s="696"/>
      <c r="W18" s="697"/>
    </row>
    <row r="19" spans="2:24" s="22" customFormat="1" ht="25.5" customHeight="1" x14ac:dyDescent="0.15">
      <c r="B19" s="706"/>
      <c r="C19" s="706" t="s">
        <v>166</v>
      </c>
      <c r="D19" s="706"/>
      <c r="E19" s="209"/>
      <c r="F19" s="695"/>
      <c r="G19" s="696"/>
      <c r="H19" s="696"/>
      <c r="I19" s="696"/>
      <c r="J19" s="696"/>
      <c r="K19" s="696"/>
      <c r="L19" s="697"/>
      <c r="M19" s="706"/>
      <c r="N19" s="706" t="s">
        <v>166</v>
      </c>
      <c r="O19" s="706"/>
      <c r="P19" s="209"/>
      <c r="Q19" s="695"/>
      <c r="R19" s="696"/>
      <c r="S19" s="696"/>
      <c r="T19" s="696"/>
      <c r="U19" s="696"/>
      <c r="V19" s="696"/>
      <c r="W19" s="697"/>
    </row>
    <row r="20" spans="2:24" s="22" customFormat="1" ht="25.5" customHeight="1" x14ac:dyDescent="0.15">
      <c r="B20" s="704" t="s">
        <v>31</v>
      </c>
      <c r="C20" s="704"/>
      <c r="D20" s="704"/>
      <c r="E20" s="210"/>
      <c r="F20" s="695"/>
      <c r="G20" s="696"/>
      <c r="H20" s="696"/>
      <c r="I20" s="696"/>
      <c r="J20" s="696"/>
      <c r="K20" s="696"/>
      <c r="L20" s="697"/>
      <c r="M20" s="704" t="s">
        <v>31</v>
      </c>
      <c r="N20" s="704"/>
      <c r="O20" s="704"/>
      <c r="P20" s="210"/>
      <c r="Q20" s="695"/>
      <c r="R20" s="696"/>
      <c r="S20" s="696"/>
      <c r="T20" s="696"/>
      <c r="U20" s="696"/>
      <c r="V20" s="696"/>
      <c r="W20" s="697"/>
    </row>
    <row r="21" spans="2:24" s="22" customFormat="1" ht="25.5" customHeight="1" x14ac:dyDescent="0.15">
      <c r="B21" s="688" t="s">
        <v>220</v>
      </c>
      <c r="C21" s="704" t="s">
        <v>398</v>
      </c>
      <c r="D21" s="704"/>
      <c r="E21" s="207"/>
      <c r="F21" s="695"/>
      <c r="G21" s="696"/>
      <c r="H21" s="696"/>
      <c r="I21" s="696"/>
      <c r="J21" s="696"/>
      <c r="K21" s="696"/>
      <c r="L21" s="697"/>
      <c r="M21" s="688" t="s">
        <v>220</v>
      </c>
      <c r="N21" s="704" t="s">
        <v>398</v>
      </c>
      <c r="O21" s="704"/>
      <c r="P21" s="207"/>
      <c r="Q21" s="695"/>
      <c r="R21" s="696"/>
      <c r="S21" s="696"/>
      <c r="T21" s="696"/>
      <c r="U21" s="696"/>
      <c r="V21" s="696"/>
      <c r="W21" s="697"/>
    </row>
    <row r="22" spans="2:24" s="22" customFormat="1" ht="25.5" customHeight="1" x14ac:dyDescent="0.15">
      <c r="B22" s="701"/>
      <c r="C22" s="704" t="s">
        <v>219</v>
      </c>
      <c r="D22" s="704"/>
      <c r="E22" s="180"/>
      <c r="F22" s="695"/>
      <c r="G22" s="696"/>
      <c r="H22" s="696"/>
      <c r="I22" s="696"/>
      <c r="J22" s="696"/>
      <c r="K22" s="696"/>
      <c r="L22" s="697"/>
      <c r="M22" s="701"/>
      <c r="N22" s="704" t="s">
        <v>219</v>
      </c>
      <c r="O22" s="704"/>
      <c r="P22" s="180"/>
      <c r="Q22" s="695"/>
      <c r="R22" s="696"/>
      <c r="S22" s="696"/>
      <c r="T22" s="696"/>
      <c r="U22" s="696"/>
      <c r="V22" s="696"/>
      <c r="W22" s="697"/>
    </row>
    <row r="23" spans="2:24" s="22" customFormat="1" ht="25.5" customHeight="1" x14ac:dyDescent="0.15">
      <c r="B23" s="689"/>
      <c r="C23" s="704" t="s">
        <v>221</v>
      </c>
      <c r="D23" s="704"/>
      <c r="E23" s="180"/>
      <c r="F23" s="698"/>
      <c r="G23" s="699"/>
      <c r="H23" s="699"/>
      <c r="I23" s="699"/>
      <c r="J23" s="699"/>
      <c r="K23" s="699"/>
      <c r="L23" s="700"/>
      <c r="M23" s="689"/>
      <c r="N23" s="704" t="s">
        <v>221</v>
      </c>
      <c r="O23" s="704"/>
      <c r="P23" s="180"/>
      <c r="Q23" s="698"/>
      <c r="R23" s="699"/>
      <c r="S23" s="699"/>
      <c r="T23" s="699"/>
      <c r="U23" s="699"/>
      <c r="V23" s="699"/>
      <c r="W23" s="700"/>
    </row>
    <row r="24" spans="2:24" s="22" customFormat="1" ht="25.5" customHeight="1" x14ac:dyDescent="0.15">
      <c r="B24" s="707" t="s">
        <v>399</v>
      </c>
      <c r="C24" s="707"/>
      <c r="D24" s="707"/>
      <c r="E24" s="720"/>
      <c r="F24" s="721"/>
      <c r="G24" s="722"/>
      <c r="H24" s="707" t="s">
        <v>438</v>
      </c>
      <c r="I24" s="707"/>
      <c r="J24" s="720"/>
      <c r="K24" s="721"/>
      <c r="L24" s="722"/>
      <c r="M24" s="707" t="s">
        <v>399</v>
      </c>
      <c r="N24" s="707"/>
      <c r="O24" s="707"/>
      <c r="P24" s="720"/>
      <c r="Q24" s="721"/>
      <c r="R24" s="722"/>
      <c r="S24" s="707" t="s">
        <v>438</v>
      </c>
      <c r="T24" s="707"/>
      <c r="U24" s="708"/>
      <c r="V24" s="709"/>
      <c r="W24" s="709"/>
    </row>
    <row r="25" spans="2:24" s="22" customFormat="1" ht="25.5" customHeight="1" x14ac:dyDescent="0.15">
      <c r="B25" s="295" t="s">
        <v>235</v>
      </c>
      <c r="C25" s="295"/>
      <c r="D25" s="295"/>
      <c r="E25" s="729"/>
      <c r="F25" s="575"/>
      <c r="G25" s="575"/>
      <c r="H25" s="253" t="s">
        <v>4</v>
      </c>
      <c r="I25" s="260"/>
      <c r="J25" s="717"/>
      <c r="K25" s="718"/>
      <c r="L25" s="719"/>
      <c r="M25" s="253" t="s">
        <v>235</v>
      </c>
      <c r="N25" s="260"/>
      <c r="O25" s="254"/>
      <c r="P25" s="258"/>
      <c r="Q25" s="575"/>
      <c r="R25" s="575"/>
      <c r="S25" s="715" t="s">
        <v>4</v>
      </c>
      <c r="T25" s="716"/>
      <c r="U25" s="717"/>
      <c r="V25" s="718"/>
      <c r="W25" s="719"/>
    </row>
    <row r="26" spans="2:24" s="22" customFormat="1" ht="39.75" customHeight="1" x14ac:dyDescent="0.15">
      <c r="B26" s="704" t="s">
        <v>400</v>
      </c>
      <c r="C26" s="704"/>
      <c r="D26" s="704"/>
      <c r="E26" s="723"/>
      <c r="F26" s="724"/>
      <c r="G26" s="724"/>
      <c r="H26" s="724"/>
      <c r="I26" s="724"/>
      <c r="J26" s="724"/>
      <c r="K26" s="724"/>
      <c r="L26" s="725"/>
      <c r="M26" s="704" t="s">
        <v>400</v>
      </c>
      <c r="N26" s="704"/>
      <c r="O26" s="704"/>
      <c r="P26" s="723"/>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A102864E-1221-428F-86E3-B34F8CB97AD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CBDEFEE-F1CF-4355-9BEA-B720A8808445}">
          <x14:formula1>
            <xm:f>'(参考)リスト'!$F$16:$F$21</xm:f>
          </x14:formula1>
          <xm:sqref>E11:E12 E22:E23 P11:P12 P22:P23</xm:sqref>
        </x14:dataValidation>
        <x14:dataValidation type="list" allowBlank="1" showInputMessage="1" showErrorMessage="1" xr:uid="{2ECB5806-DA95-4DAC-8EC6-8DC3442EBEC5}">
          <x14:formula1>
            <xm:f>'(参考)リスト'!$D$16:$D$18</xm:f>
          </x14:formula1>
          <xm:sqref>E10 E21 P10 P21</xm:sqref>
        </x14:dataValidation>
        <x14:dataValidation type="list" allowBlank="1" showInputMessage="1" showErrorMessage="1" xr:uid="{A1109D00-F362-4EC0-A95D-38A5CA4FEC4A}">
          <x14:formula1>
            <xm:f>'(参考)リスト'!$E$16:$E$27</xm:f>
          </x14:formula1>
          <xm:sqref>E9 E20 P9 P20</xm:sqref>
        </x14:dataValidation>
        <x14:dataValidation type="list" allowBlank="1" showInputMessage="1" showErrorMessage="1" xr:uid="{E6FEDEA1-6412-4CA1-86DF-BFA5CC935B78}">
          <x14:formula1>
            <xm:f>'(参考)リスト'!$B$16:$B$21</xm:f>
          </x14:formula1>
          <xm:sqref>E7 E18 P7 P18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4A65F-8598-4126-B728-14E722C11684}">
  <sheetPr codeName="Sheet25"/>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3</v>
      </c>
      <c r="F5" s="692" t="s">
        <v>506</v>
      </c>
      <c r="G5" s="693"/>
      <c r="H5" s="693"/>
      <c r="I5" s="693"/>
      <c r="J5" s="693"/>
      <c r="K5" s="693"/>
      <c r="L5" s="694"/>
      <c r="M5" s="688" t="s">
        <v>32</v>
      </c>
      <c r="N5" s="690" t="s">
        <v>190</v>
      </c>
      <c r="O5" s="691"/>
      <c r="P5" s="209">
        <v>3</v>
      </c>
      <c r="Q5" s="692" t="s">
        <v>506</v>
      </c>
      <c r="R5" s="693"/>
      <c r="S5" s="693"/>
      <c r="T5" s="693"/>
      <c r="U5" s="693"/>
      <c r="V5" s="693"/>
      <c r="W5" s="694"/>
    </row>
    <row r="6" spans="2:23" s="22" customFormat="1" ht="25.5" customHeight="1" x14ac:dyDescent="0.15">
      <c r="B6" s="689"/>
      <c r="C6" s="690" t="s">
        <v>324</v>
      </c>
      <c r="D6" s="691"/>
      <c r="E6" s="207">
        <v>1</v>
      </c>
      <c r="F6" s="695"/>
      <c r="G6" s="696"/>
      <c r="H6" s="696"/>
      <c r="I6" s="696"/>
      <c r="J6" s="696"/>
      <c r="K6" s="696"/>
      <c r="L6" s="697"/>
      <c r="M6" s="689"/>
      <c r="N6" s="690" t="s">
        <v>324</v>
      </c>
      <c r="O6" s="691"/>
      <c r="P6" s="207">
        <v>2</v>
      </c>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t="s">
        <v>608</v>
      </c>
      <c r="Q7" s="695"/>
      <c r="R7" s="696"/>
      <c r="S7" s="696"/>
      <c r="T7" s="696"/>
      <c r="U7" s="696"/>
      <c r="V7" s="696"/>
      <c r="W7" s="697"/>
    </row>
    <row r="8" spans="2:23" s="22" customFormat="1" ht="25.5" customHeight="1" x14ac:dyDescent="0.15">
      <c r="B8" s="701"/>
      <c r="C8" s="690" t="s">
        <v>166</v>
      </c>
      <c r="D8" s="691"/>
      <c r="E8" s="209" t="s">
        <v>619</v>
      </c>
      <c r="F8" s="695"/>
      <c r="G8" s="696"/>
      <c r="H8" s="696"/>
      <c r="I8" s="696"/>
      <c r="J8" s="696"/>
      <c r="K8" s="696"/>
      <c r="L8" s="697"/>
      <c r="M8" s="701"/>
      <c r="N8" s="690" t="s">
        <v>166</v>
      </c>
      <c r="O8" s="691"/>
      <c r="P8" s="209" t="s">
        <v>622</v>
      </c>
      <c r="Q8" s="695"/>
      <c r="R8" s="696"/>
      <c r="S8" s="696"/>
      <c r="T8" s="696"/>
      <c r="U8" s="696"/>
      <c r="V8" s="696"/>
      <c r="W8" s="697"/>
    </row>
    <row r="9" spans="2:23" s="22" customFormat="1" ht="25.5" customHeight="1" x14ac:dyDescent="0.15">
      <c r="B9" s="702" t="s">
        <v>31</v>
      </c>
      <c r="C9" s="705"/>
      <c r="D9" s="703"/>
      <c r="E9" s="210" t="s">
        <v>474</v>
      </c>
      <c r="F9" s="695"/>
      <c r="G9" s="696"/>
      <c r="H9" s="696"/>
      <c r="I9" s="696"/>
      <c r="J9" s="696"/>
      <c r="K9" s="696"/>
      <c r="L9" s="697"/>
      <c r="M9" s="702" t="s">
        <v>31</v>
      </c>
      <c r="N9" s="705"/>
      <c r="O9" s="703"/>
      <c r="P9" s="210" t="s">
        <v>480</v>
      </c>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t="s">
        <v>480</v>
      </c>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t="s">
        <v>612</v>
      </c>
      <c r="Q11" s="695"/>
      <c r="R11" s="696"/>
      <c r="S11" s="696"/>
      <c r="T11" s="696"/>
      <c r="U11" s="696"/>
      <c r="V11" s="696"/>
      <c r="W11" s="697"/>
    </row>
    <row r="12" spans="2:23" s="22" customFormat="1" ht="25.5" customHeight="1" x14ac:dyDescent="0.15">
      <c r="B12" s="689"/>
      <c r="C12" s="704" t="s">
        <v>221</v>
      </c>
      <c r="D12" s="704"/>
      <c r="E12" s="180" t="s">
        <v>620</v>
      </c>
      <c r="F12" s="698"/>
      <c r="G12" s="699"/>
      <c r="H12" s="699"/>
      <c r="I12" s="699"/>
      <c r="J12" s="699"/>
      <c r="K12" s="699"/>
      <c r="L12" s="700"/>
      <c r="M12" s="689"/>
      <c r="N12" s="704" t="s">
        <v>221</v>
      </c>
      <c r="O12" s="704"/>
      <c r="P12" s="180" t="s">
        <v>611</v>
      </c>
      <c r="Q12" s="698"/>
      <c r="R12" s="699"/>
      <c r="S12" s="699"/>
      <c r="T12" s="699"/>
      <c r="U12" s="699"/>
      <c r="V12" s="699"/>
      <c r="W12" s="700"/>
    </row>
    <row r="13" spans="2:23" s="22" customFormat="1" ht="25.5" customHeight="1" x14ac:dyDescent="0.15">
      <c r="B13" s="707" t="s">
        <v>399</v>
      </c>
      <c r="C13" s="707"/>
      <c r="D13" s="707"/>
      <c r="E13" s="720" t="s">
        <v>647</v>
      </c>
      <c r="F13" s="721"/>
      <c r="G13" s="722"/>
      <c r="H13" s="707" t="s">
        <v>438</v>
      </c>
      <c r="I13" s="707"/>
      <c r="J13" s="708" t="s">
        <v>647</v>
      </c>
      <c r="K13" s="709"/>
      <c r="L13" s="709"/>
      <c r="M13" s="707" t="s">
        <v>399</v>
      </c>
      <c r="N13" s="707"/>
      <c r="O13" s="707"/>
      <c r="P13" s="720" t="s">
        <v>649</v>
      </c>
      <c r="Q13" s="721"/>
      <c r="R13" s="722"/>
      <c r="S13" s="707" t="s">
        <v>438</v>
      </c>
      <c r="T13" s="707"/>
      <c r="U13" s="708" t="s">
        <v>640</v>
      </c>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t="s">
        <v>640</v>
      </c>
      <c r="Q14" s="575"/>
      <c r="R14" s="575"/>
      <c r="S14" s="715" t="s">
        <v>4</v>
      </c>
      <c r="T14" s="716"/>
      <c r="U14" s="717" t="s">
        <v>612</v>
      </c>
      <c r="V14" s="718"/>
      <c r="W14" s="719"/>
    </row>
    <row r="15" spans="2:23" s="22" customFormat="1" ht="39.75" customHeight="1" x14ac:dyDescent="0.15">
      <c r="B15" s="704" t="s">
        <v>400</v>
      </c>
      <c r="C15" s="704"/>
      <c r="D15" s="704"/>
      <c r="E15" s="723" t="s">
        <v>648</v>
      </c>
      <c r="F15" s="724"/>
      <c r="G15" s="724"/>
      <c r="H15" s="724"/>
      <c r="I15" s="724"/>
      <c r="J15" s="724"/>
      <c r="K15" s="724"/>
      <c r="L15" s="725"/>
      <c r="M15" s="704" t="s">
        <v>400</v>
      </c>
      <c r="N15" s="704"/>
      <c r="O15" s="704"/>
      <c r="P15" s="723" t="s">
        <v>646</v>
      </c>
      <c r="Q15" s="724"/>
      <c r="R15" s="724"/>
      <c r="S15" s="724"/>
      <c r="T15" s="724"/>
      <c r="U15" s="724"/>
      <c r="V15" s="724"/>
      <c r="W15" s="725"/>
    </row>
    <row r="16" spans="2:23" s="22" customFormat="1" ht="25.5" customHeight="1" x14ac:dyDescent="0.15">
      <c r="B16" s="706" t="s">
        <v>32</v>
      </c>
      <c r="C16" s="706" t="s">
        <v>190</v>
      </c>
      <c r="D16" s="706"/>
      <c r="E16" s="209"/>
      <c r="F16" s="692" t="s">
        <v>506</v>
      </c>
      <c r="G16" s="693"/>
      <c r="H16" s="693"/>
      <c r="I16" s="693"/>
      <c r="J16" s="693"/>
      <c r="K16" s="693"/>
      <c r="L16" s="694"/>
      <c r="M16" s="706" t="s">
        <v>32</v>
      </c>
      <c r="N16" s="706" t="s">
        <v>190</v>
      </c>
      <c r="O16" s="706"/>
      <c r="P16" s="209"/>
      <c r="Q16" s="692" t="s">
        <v>506</v>
      </c>
      <c r="R16" s="693"/>
      <c r="S16" s="693"/>
      <c r="T16" s="693"/>
      <c r="U16" s="693"/>
      <c r="V16" s="693"/>
      <c r="W16" s="694"/>
    </row>
    <row r="17" spans="2:24" s="22" customFormat="1" ht="25.5" customHeight="1" x14ac:dyDescent="0.15">
      <c r="B17" s="706"/>
      <c r="C17" s="706" t="s">
        <v>324</v>
      </c>
      <c r="D17" s="706"/>
      <c r="E17" s="207"/>
      <c r="F17" s="695"/>
      <c r="G17" s="696"/>
      <c r="H17" s="696"/>
      <c r="I17" s="696"/>
      <c r="J17" s="696"/>
      <c r="K17" s="696"/>
      <c r="L17" s="697"/>
      <c r="M17" s="706"/>
      <c r="N17" s="706" t="s">
        <v>324</v>
      </c>
      <c r="O17" s="706"/>
      <c r="P17" s="207"/>
      <c r="Q17" s="695"/>
      <c r="R17" s="696"/>
      <c r="S17" s="696"/>
      <c r="T17" s="696"/>
      <c r="U17" s="696"/>
      <c r="V17" s="696"/>
      <c r="W17" s="697"/>
    </row>
    <row r="18" spans="2:24" s="22" customFormat="1" ht="25.5" customHeight="1" x14ac:dyDescent="0.15">
      <c r="B18" s="706" t="s">
        <v>30</v>
      </c>
      <c r="C18" s="706" t="s">
        <v>167</v>
      </c>
      <c r="D18" s="706"/>
      <c r="E18" s="208"/>
      <c r="F18" s="695"/>
      <c r="G18" s="696"/>
      <c r="H18" s="696"/>
      <c r="I18" s="696"/>
      <c r="J18" s="696"/>
      <c r="K18" s="696"/>
      <c r="L18" s="697"/>
      <c r="M18" s="706" t="s">
        <v>30</v>
      </c>
      <c r="N18" s="706" t="s">
        <v>167</v>
      </c>
      <c r="O18" s="706"/>
      <c r="P18" s="208"/>
      <c r="Q18" s="695"/>
      <c r="R18" s="696"/>
      <c r="S18" s="696"/>
      <c r="T18" s="696"/>
      <c r="U18" s="696"/>
      <c r="V18" s="696"/>
      <c r="W18" s="697"/>
    </row>
    <row r="19" spans="2:24" s="22" customFormat="1" ht="25.5" customHeight="1" x14ac:dyDescent="0.15">
      <c r="B19" s="706"/>
      <c r="C19" s="706" t="s">
        <v>166</v>
      </c>
      <c r="D19" s="706"/>
      <c r="E19" s="209"/>
      <c r="F19" s="695"/>
      <c r="G19" s="696"/>
      <c r="H19" s="696"/>
      <c r="I19" s="696"/>
      <c r="J19" s="696"/>
      <c r="K19" s="696"/>
      <c r="L19" s="697"/>
      <c r="M19" s="706"/>
      <c r="N19" s="706" t="s">
        <v>166</v>
      </c>
      <c r="O19" s="706"/>
      <c r="P19" s="209"/>
      <c r="Q19" s="695"/>
      <c r="R19" s="696"/>
      <c r="S19" s="696"/>
      <c r="T19" s="696"/>
      <c r="U19" s="696"/>
      <c r="V19" s="696"/>
      <c r="W19" s="697"/>
    </row>
    <row r="20" spans="2:24" s="22" customFormat="1" ht="25.5" customHeight="1" x14ac:dyDescent="0.15">
      <c r="B20" s="704" t="s">
        <v>31</v>
      </c>
      <c r="C20" s="704"/>
      <c r="D20" s="704"/>
      <c r="E20" s="210"/>
      <c r="F20" s="695"/>
      <c r="G20" s="696"/>
      <c r="H20" s="696"/>
      <c r="I20" s="696"/>
      <c r="J20" s="696"/>
      <c r="K20" s="696"/>
      <c r="L20" s="697"/>
      <c r="M20" s="704" t="s">
        <v>31</v>
      </c>
      <c r="N20" s="704"/>
      <c r="O20" s="704"/>
      <c r="P20" s="210"/>
      <c r="Q20" s="695"/>
      <c r="R20" s="696"/>
      <c r="S20" s="696"/>
      <c r="T20" s="696"/>
      <c r="U20" s="696"/>
      <c r="V20" s="696"/>
      <c r="W20" s="697"/>
    </row>
    <row r="21" spans="2:24" s="22" customFormat="1" ht="25.5" customHeight="1" x14ac:dyDescent="0.15">
      <c r="B21" s="688" t="s">
        <v>220</v>
      </c>
      <c r="C21" s="704" t="s">
        <v>398</v>
      </c>
      <c r="D21" s="704"/>
      <c r="E21" s="207"/>
      <c r="F21" s="695"/>
      <c r="G21" s="696"/>
      <c r="H21" s="696"/>
      <c r="I21" s="696"/>
      <c r="J21" s="696"/>
      <c r="K21" s="696"/>
      <c r="L21" s="697"/>
      <c r="M21" s="688" t="s">
        <v>220</v>
      </c>
      <c r="N21" s="704" t="s">
        <v>398</v>
      </c>
      <c r="O21" s="704"/>
      <c r="P21" s="207"/>
      <c r="Q21" s="695"/>
      <c r="R21" s="696"/>
      <c r="S21" s="696"/>
      <c r="T21" s="696"/>
      <c r="U21" s="696"/>
      <c r="V21" s="696"/>
      <c r="W21" s="697"/>
    </row>
    <row r="22" spans="2:24" s="22" customFormat="1" ht="25.5" customHeight="1" x14ac:dyDescent="0.15">
      <c r="B22" s="701"/>
      <c r="C22" s="704" t="s">
        <v>219</v>
      </c>
      <c r="D22" s="704"/>
      <c r="E22" s="180"/>
      <c r="F22" s="695"/>
      <c r="G22" s="696"/>
      <c r="H22" s="696"/>
      <c r="I22" s="696"/>
      <c r="J22" s="696"/>
      <c r="K22" s="696"/>
      <c r="L22" s="697"/>
      <c r="M22" s="701"/>
      <c r="N22" s="704" t="s">
        <v>219</v>
      </c>
      <c r="O22" s="704"/>
      <c r="P22" s="180"/>
      <c r="Q22" s="695"/>
      <c r="R22" s="696"/>
      <c r="S22" s="696"/>
      <c r="T22" s="696"/>
      <c r="U22" s="696"/>
      <c r="V22" s="696"/>
      <c r="W22" s="697"/>
    </row>
    <row r="23" spans="2:24" s="22" customFormat="1" ht="25.5" customHeight="1" x14ac:dyDescent="0.15">
      <c r="B23" s="689"/>
      <c r="C23" s="704" t="s">
        <v>221</v>
      </c>
      <c r="D23" s="704"/>
      <c r="E23" s="180"/>
      <c r="F23" s="698"/>
      <c r="G23" s="699"/>
      <c r="H23" s="699"/>
      <c r="I23" s="699"/>
      <c r="J23" s="699"/>
      <c r="K23" s="699"/>
      <c r="L23" s="700"/>
      <c r="M23" s="689"/>
      <c r="N23" s="704" t="s">
        <v>221</v>
      </c>
      <c r="O23" s="704"/>
      <c r="P23" s="180"/>
      <c r="Q23" s="698"/>
      <c r="R23" s="699"/>
      <c r="S23" s="699"/>
      <c r="T23" s="699"/>
      <c r="U23" s="699"/>
      <c r="V23" s="699"/>
      <c r="W23" s="700"/>
    </row>
    <row r="24" spans="2:24" s="22" customFormat="1" ht="25.5" customHeight="1" x14ac:dyDescent="0.15">
      <c r="B24" s="707" t="s">
        <v>399</v>
      </c>
      <c r="C24" s="707"/>
      <c r="D24" s="707"/>
      <c r="E24" s="720"/>
      <c r="F24" s="721"/>
      <c r="G24" s="722"/>
      <c r="H24" s="707" t="s">
        <v>438</v>
      </c>
      <c r="I24" s="707"/>
      <c r="J24" s="720"/>
      <c r="K24" s="721"/>
      <c r="L24" s="722"/>
      <c r="M24" s="707" t="s">
        <v>399</v>
      </c>
      <c r="N24" s="707"/>
      <c r="O24" s="707"/>
      <c r="P24" s="720"/>
      <c r="Q24" s="721"/>
      <c r="R24" s="722"/>
      <c r="S24" s="707" t="s">
        <v>438</v>
      </c>
      <c r="T24" s="707"/>
      <c r="U24" s="708"/>
      <c r="V24" s="709"/>
      <c r="W24" s="709"/>
    </row>
    <row r="25" spans="2:24" s="22" customFormat="1" ht="25.5" customHeight="1" x14ac:dyDescent="0.15">
      <c r="B25" s="295" t="s">
        <v>235</v>
      </c>
      <c r="C25" s="295"/>
      <c r="D25" s="295"/>
      <c r="E25" s="729"/>
      <c r="F25" s="575"/>
      <c r="G25" s="575"/>
      <c r="H25" s="253" t="s">
        <v>4</v>
      </c>
      <c r="I25" s="260"/>
      <c r="J25" s="717"/>
      <c r="K25" s="718"/>
      <c r="L25" s="719"/>
      <c r="M25" s="253" t="s">
        <v>235</v>
      </c>
      <c r="N25" s="260"/>
      <c r="O25" s="254"/>
      <c r="P25" s="258"/>
      <c r="Q25" s="575"/>
      <c r="R25" s="575"/>
      <c r="S25" s="715" t="s">
        <v>4</v>
      </c>
      <c r="T25" s="716"/>
      <c r="U25" s="717"/>
      <c r="V25" s="718"/>
      <c r="W25" s="719"/>
    </row>
    <row r="26" spans="2:24" s="22" customFormat="1" ht="39.75" customHeight="1" x14ac:dyDescent="0.15">
      <c r="B26" s="704" t="s">
        <v>400</v>
      </c>
      <c r="C26" s="704"/>
      <c r="D26" s="704"/>
      <c r="E26" s="723"/>
      <c r="F26" s="724"/>
      <c r="G26" s="724"/>
      <c r="H26" s="724"/>
      <c r="I26" s="724"/>
      <c r="J26" s="724"/>
      <c r="K26" s="724"/>
      <c r="L26" s="725"/>
      <c r="M26" s="704" t="s">
        <v>400</v>
      </c>
      <c r="N26" s="704"/>
      <c r="O26" s="704"/>
      <c r="P26" s="723"/>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FD7CA666-816C-4278-97E5-BD45B3F1C057}">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011399E-3097-4D6A-9392-C603EE6F1A02}">
          <x14:formula1>
            <xm:f>'(参考)リスト'!$F$16:$F$21</xm:f>
          </x14:formula1>
          <xm:sqref>E11:E12 E22:E23 P11:P12 P22:P23</xm:sqref>
        </x14:dataValidation>
        <x14:dataValidation type="list" allowBlank="1" showInputMessage="1" showErrorMessage="1" xr:uid="{CB8EBEAF-D3E8-4F1D-B61F-6BF12B53110D}">
          <x14:formula1>
            <xm:f>'(参考)リスト'!$D$16:$D$18</xm:f>
          </x14:formula1>
          <xm:sqref>E10 E21 P10 P21</xm:sqref>
        </x14:dataValidation>
        <x14:dataValidation type="list" allowBlank="1" showInputMessage="1" showErrorMessage="1" xr:uid="{67AF6379-2206-45C9-8DB0-25B815049173}">
          <x14:formula1>
            <xm:f>'(参考)リスト'!$E$16:$E$27</xm:f>
          </x14:formula1>
          <xm:sqref>E9 E20 P9 P20</xm:sqref>
        </x14:dataValidation>
        <x14:dataValidation type="list" allowBlank="1" showInputMessage="1" showErrorMessage="1" xr:uid="{45E63825-9603-4202-A9D4-AD9F23B118C8}">
          <x14:formula1>
            <xm:f>'(参考)リスト'!$B$16:$B$21</xm:f>
          </x14:formula1>
          <xm:sqref>E7 E18 P7 P18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88EDA-EDED-4085-B364-9694DD14D3A4}">
  <sheetPr codeName="Sheet26"/>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4</v>
      </c>
      <c r="F5" s="692" t="s">
        <v>506</v>
      </c>
      <c r="G5" s="693"/>
      <c r="H5" s="693"/>
      <c r="I5" s="693"/>
      <c r="J5" s="693"/>
      <c r="K5" s="693"/>
      <c r="L5" s="694"/>
      <c r="M5" s="688" t="s">
        <v>32</v>
      </c>
      <c r="N5" s="690" t="s">
        <v>190</v>
      </c>
      <c r="O5" s="691"/>
      <c r="P5" s="209"/>
      <c r="Q5" s="692" t="s">
        <v>506</v>
      </c>
      <c r="R5" s="693"/>
      <c r="S5" s="693"/>
      <c r="T5" s="693"/>
      <c r="U5" s="693"/>
      <c r="V5" s="693"/>
      <c r="W5" s="694"/>
    </row>
    <row r="6" spans="2:23" s="22" customFormat="1" ht="25.5" customHeight="1" x14ac:dyDescent="0.15">
      <c r="B6" s="689"/>
      <c r="C6" s="690" t="s">
        <v>324</v>
      </c>
      <c r="D6" s="691"/>
      <c r="E6" s="207">
        <v>1</v>
      </c>
      <c r="F6" s="695"/>
      <c r="G6" s="696"/>
      <c r="H6" s="696"/>
      <c r="I6" s="696"/>
      <c r="J6" s="696"/>
      <c r="K6" s="696"/>
      <c r="L6" s="697"/>
      <c r="M6" s="689"/>
      <c r="N6" s="690" t="s">
        <v>324</v>
      </c>
      <c r="O6" s="691"/>
      <c r="P6" s="207"/>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c r="Q7" s="695"/>
      <c r="R7" s="696"/>
      <c r="S7" s="696"/>
      <c r="T7" s="696"/>
      <c r="U7" s="696"/>
      <c r="V7" s="696"/>
      <c r="W7" s="697"/>
    </row>
    <row r="8" spans="2:23" s="22" customFormat="1" ht="25.5" customHeight="1" x14ac:dyDescent="0.15">
      <c r="B8" s="701"/>
      <c r="C8" s="690" t="s">
        <v>166</v>
      </c>
      <c r="D8" s="691"/>
      <c r="E8" s="209" t="s">
        <v>609</v>
      </c>
      <c r="F8" s="695"/>
      <c r="G8" s="696"/>
      <c r="H8" s="696"/>
      <c r="I8" s="696"/>
      <c r="J8" s="696"/>
      <c r="K8" s="696"/>
      <c r="L8" s="697"/>
      <c r="M8" s="701"/>
      <c r="N8" s="690" t="s">
        <v>166</v>
      </c>
      <c r="O8" s="691"/>
      <c r="P8" s="209"/>
      <c r="Q8" s="695"/>
      <c r="R8" s="696"/>
      <c r="S8" s="696"/>
      <c r="T8" s="696"/>
      <c r="U8" s="696"/>
      <c r="V8" s="696"/>
      <c r="W8" s="697"/>
    </row>
    <row r="9" spans="2:23" s="22" customFormat="1" ht="25.5" customHeight="1" x14ac:dyDescent="0.15">
      <c r="B9" s="702" t="s">
        <v>31</v>
      </c>
      <c r="C9" s="705"/>
      <c r="D9" s="703"/>
      <c r="E9" s="210" t="s">
        <v>480</v>
      </c>
      <c r="F9" s="695"/>
      <c r="G9" s="696"/>
      <c r="H9" s="696"/>
      <c r="I9" s="696"/>
      <c r="J9" s="696"/>
      <c r="K9" s="696"/>
      <c r="L9" s="697"/>
      <c r="M9" s="702" t="s">
        <v>31</v>
      </c>
      <c r="N9" s="705"/>
      <c r="O9" s="703"/>
      <c r="P9" s="210"/>
      <c r="Q9" s="695"/>
      <c r="R9" s="696"/>
      <c r="S9" s="696"/>
      <c r="T9" s="696"/>
      <c r="U9" s="696"/>
      <c r="V9" s="696"/>
      <c r="W9" s="697"/>
    </row>
    <row r="10" spans="2:23" s="22" customFormat="1" ht="25.5" customHeight="1" x14ac:dyDescent="0.15">
      <c r="B10" s="688" t="s">
        <v>220</v>
      </c>
      <c r="C10" s="702" t="s">
        <v>398</v>
      </c>
      <c r="D10" s="703"/>
      <c r="E10" s="207" t="s">
        <v>480</v>
      </c>
      <c r="F10" s="695"/>
      <c r="G10" s="696"/>
      <c r="H10" s="696"/>
      <c r="I10" s="696"/>
      <c r="J10" s="696"/>
      <c r="K10" s="696"/>
      <c r="L10" s="697"/>
      <c r="M10" s="688" t="s">
        <v>220</v>
      </c>
      <c r="N10" s="702" t="s">
        <v>398</v>
      </c>
      <c r="O10" s="703"/>
      <c r="P10" s="207"/>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c r="Q11" s="695"/>
      <c r="R11" s="696"/>
      <c r="S11" s="696"/>
      <c r="T11" s="696"/>
      <c r="U11" s="696"/>
      <c r="V11" s="696"/>
      <c r="W11" s="697"/>
    </row>
    <row r="12" spans="2:23" s="22" customFormat="1" ht="25.5" customHeight="1" x14ac:dyDescent="0.15">
      <c r="B12" s="689"/>
      <c r="C12" s="704" t="s">
        <v>221</v>
      </c>
      <c r="D12" s="704"/>
      <c r="E12" s="180" t="s">
        <v>611</v>
      </c>
      <c r="F12" s="698"/>
      <c r="G12" s="699"/>
      <c r="H12" s="699"/>
      <c r="I12" s="699"/>
      <c r="J12" s="699"/>
      <c r="K12" s="699"/>
      <c r="L12" s="700"/>
      <c r="M12" s="689"/>
      <c r="N12" s="704" t="s">
        <v>221</v>
      </c>
      <c r="O12" s="704"/>
      <c r="P12" s="180"/>
      <c r="Q12" s="698"/>
      <c r="R12" s="699"/>
      <c r="S12" s="699"/>
      <c r="T12" s="699"/>
      <c r="U12" s="699"/>
      <c r="V12" s="699"/>
      <c r="W12" s="700"/>
    </row>
    <row r="13" spans="2:23" s="22" customFormat="1" ht="25.5" customHeight="1" x14ac:dyDescent="0.15">
      <c r="B13" s="707" t="s">
        <v>399</v>
      </c>
      <c r="C13" s="707"/>
      <c r="D13" s="707"/>
      <c r="E13" s="720" t="s">
        <v>650</v>
      </c>
      <c r="F13" s="721"/>
      <c r="G13" s="722"/>
      <c r="H13" s="707" t="s">
        <v>438</v>
      </c>
      <c r="I13" s="707"/>
      <c r="J13" s="708" t="s">
        <v>650</v>
      </c>
      <c r="K13" s="709"/>
      <c r="L13" s="709"/>
      <c r="M13" s="707" t="s">
        <v>399</v>
      </c>
      <c r="N13" s="707"/>
      <c r="O13" s="707"/>
      <c r="P13" s="720"/>
      <c r="Q13" s="721"/>
      <c r="R13" s="722"/>
      <c r="S13" s="707" t="s">
        <v>438</v>
      </c>
      <c r="T13" s="707"/>
      <c r="U13" s="708"/>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c r="Q14" s="575"/>
      <c r="R14" s="575"/>
      <c r="S14" s="715" t="s">
        <v>4</v>
      </c>
      <c r="T14" s="716"/>
      <c r="U14" s="717"/>
      <c r="V14" s="718"/>
      <c r="W14" s="719"/>
    </row>
    <row r="15" spans="2:23" s="22" customFormat="1" ht="39.75" customHeight="1" x14ac:dyDescent="0.15">
      <c r="B15" s="704" t="s">
        <v>400</v>
      </c>
      <c r="C15" s="704"/>
      <c r="D15" s="704"/>
      <c r="E15" s="723" t="s">
        <v>651</v>
      </c>
      <c r="F15" s="724"/>
      <c r="G15" s="724"/>
      <c r="H15" s="724"/>
      <c r="I15" s="724"/>
      <c r="J15" s="724"/>
      <c r="K15" s="724"/>
      <c r="L15" s="725"/>
      <c r="M15" s="704" t="s">
        <v>400</v>
      </c>
      <c r="N15" s="704"/>
      <c r="O15" s="704"/>
      <c r="P15" s="723"/>
      <c r="Q15" s="724"/>
      <c r="R15" s="724"/>
      <c r="S15" s="724"/>
      <c r="T15" s="724"/>
      <c r="U15" s="724"/>
      <c r="V15" s="724"/>
      <c r="W15" s="725"/>
    </row>
    <row r="16" spans="2:23" s="22" customFormat="1" ht="25.5" customHeight="1" x14ac:dyDescent="0.15">
      <c r="B16" s="706" t="s">
        <v>32</v>
      </c>
      <c r="C16" s="706" t="s">
        <v>190</v>
      </c>
      <c r="D16" s="706"/>
      <c r="E16" s="209"/>
      <c r="F16" s="692" t="s">
        <v>506</v>
      </c>
      <c r="G16" s="693"/>
      <c r="H16" s="693"/>
      <c r="I16" s="693"/>
      <c r="J16" s="693"/>
      <c r="K16" s="693"/>
      <c r="L16" s="694"/>
      <c r="M16" s="706" t="s">
        <v>32</v>
      </c>
      <c r="N16" s="706" t="s">
        <v>190</v>
      </c>
      <c r="O16" s="706"/>
      <c r="P16" s="209"/>
      <c r="Q16" s="692" t="s">
        <v>506</v>
      </c>
      <c r="R16" s="693"/>
      <c r="S16" s="693"/>
      <c r="T16" s="693"/>
      <c r="U16" s="693"/>
      <c r="V16" s="693"/>
      <c r="W16" s="694"/>
    </row>
    <row r="17" spans="2:24" s="22" customFormat="1" ht="25.5" customHeight="1" x14ac:dyDescent="0.15">
      <c r="B17" s="706"/>
      <c r="C17" s="706" t="s">
        <v>324</v>
      </c>
      <c r="D17" s="706"/>
      <c r="E17" s="207"/>
      <c r="F17" s="695"/>
      <c r="G17" s="696"/>
      <c r="H17" s="696"/>
      <c r="I17" s="696"/>
      <c r="J17" s="696"/>
      <c r="K17" s="696"/>
      <c r="L17" s="697"/>
      <c r="M17" s="706"/>
      <c r="N17" s="706" t="s">
        <v>324</v>
      </c>
      <c r="O17" s="706"/>
      <c r="P17" s="207"/>
      <c r="Q17" s="695"/>
      <c r="R17" s="696"/>
      <c r="S17" s="696"/>
      <c r="T17" s="696"/>
      <c r="U17" s="696"/>
      <c r="V17" s="696"/>
      <c r="W17" s="697"/>
    </row>
    <row r="18" spans="2:24" s="22" customFormat="1" ht="25.5" customHeight="1" x14ac:dyDescent="0.15">
      <c r="B18" s="706" t="s">
        <v>30</v>
      </c>
      <c r="C18" s="706" t="s">
        <v>167</v>
      </c>
      <c r="D18" s="706"/>
      <c r="E18" s="208"/>
      <c r="F18" s="695"/>
      <c r="G18" s="696"/>
      <c r="H18" s="696"/>
      <c r="I18" s="696"/>
      <c r="J18" s="696"/>
      <c r="K18" s="696"/>
      <c r="L18" s="697"/>
      <c r="M18" s="706" t="s">
        <v>30</v>
      </c>
      <c r="N18" s="706" t="s">
        <v>167</v>
      </c>
      <c r="O18" s="706"/>
      <c r="P18" s="208"/>
      <c r="Q18" s="695"/>
      <c r="R18" s="696"/>
      <c r="S18" s="696"/>
      <c r="T18" s="696"/>
      <c r="U18" s="696"/>
      <c r="V18" s="696"/>
      <c r="W18" s="697"/>
    </row>
    <row r="19" spans="2:24" s="22" customFormat="1" ht="25.5" customHeight="1" x14ac:dyDescent="0.15">
      <c r="B19" s="706"/>
      <c r="C19" s="706" t="s">
        <v>166</v>
      </c>
      <c r="D19" s="706"/>
      <c r="E19" s="209"/>
      <c r="F19" s="695"/>
      <c r="G19" s="696"/>
      <c r="H19" s="696"/>
      <c r="I19" s="696"/>
      <c r="J19" s="696"/>
      <c r="K19" s="696"/>
      <c r="L19" s="697"/>
      <c r="M19" s="706"/>
      <c r="N19" s="706" t="s">
        <v>166</v>
      </c>
      <c r="O19" s="706"/>
      <c r="P19" s="209"/>
      <c r="Q19" s="695"/>
      <c r="R19" s="696"/>
      <c r="S19" s="696"/>
      <c r="T19" s="696"/>
      <c r="U19" s="696"/>
      <c r="V19" s="696"/>
      <c r="W19" s="697"/>
    </row>
    <row r="20" spans="2:24" s="22" customFormat="1" ht="25.5" customHeight="1" x14ac:dyDescent="0.15">
      <c r="B20" s="704" t="s">
        <v>31</v>
      </c>
      <c r="C20" s="704"/>
      <c r="D20" s="704"/>
      <c r="E20" s="210"/>
      <c r="F20" s="695"/>
      <c r="G20" s="696"/>
      <c r="H20" s="696"/>
      <c r="I20" s="696"/>
      <c r="J20" s="696"/>
      <c r="K20" s="696"/>
      <c r="L20" s="697"/>
      <c r="M20" s="704" t="s">
        <v>31</v>
      </c>
      <c r="N20" s="704"/>
      <c r="O20" s="704"/>
      <c r="P20" s="210"/>
      <c r="Q20" s="695"/>
      <c r="R20" s="696"/>
      <c r="S20" s="696"/>
      <c r="T20" s="696"/>
      <c r="U20" s="696"/>
      <c r="V20" s="696"/>
      <c r="W20" s="697"/>
    </row>
    <row r="21" spans="2:24" s="22" customFormat="1" ht="25.5" customHeight="1" x14ac:dyDescent="0.15">
      <c r="B21" s="688" t="s">
        <v>220</v>
      </c>
      <c r="C21" s="704" t="s">
        <v>398</v>
      </c>
      <c r="D21" s="704"/>
      <c r="E21" s="207"/>
      <c r="F21" s="695"/>
      <c r="G21" s="696"/>
      <c r="H21" s="696"/>
      <c r="I21" s="696"/>
      <c r="J21" s="696"/>
      <c r="K21" s="696"/>
      <c r="L21" s="697"/>
      <c r="M21" s="688" t="s">
        <v>220</v>
      </c>
      <c r="N21" s="704" t="s">
        <v>398</v>
      </c>
      <c r="O21" s="704"/>
      <c r="P21" s="207"/>
      <c r="Q21" s="695"/>
      <c r="R21" s="696"/>
      <c r="S21" s="696"/>
      <c r="T21" s="696"/>
      <c r="U21" s="696"/>
      <c r="V21" s="696"/>
      <c r="W21" s="697"/>
    </row>
    <row r="22" spans="2:24" s="22" customFormat="1" ht="25.5" customHeight="1" x14ac:dyDescent="0.15">
      <c r="B22" s="701"/>
      <c r="C22" s="704" t="s">
        <v>219</v>
      </c>
      <c r="D22" s="704"/>
      <c r="E22" s="180"/>
      <c r="F22" s="695"/>
      <c r="G22" s="696"/>
      <c r="H22" s="696"/>
      <c r="I22" s="696"/>
      <c r="J22" s="696"/>
      <c r="K22" s="696"/>
      <c r="L22" s="697"/>
      <c r="M22" s="701"/>
      <c r="N22" s="704" t="s">
        <v>219</v>
      </c>
      <c r="O22" s="704"/>
      <c r="P22" s="180"/>
      <c r="Q22" s="695"/>
      <c r="R22" s="696"/>
      <c r="S22" s="696"/>
      <c r="T22" s="696"/>
      <c r="U22" s="696"/>
      <c r="V22" s="696"/>
      <c r="W22" s="697"/>
    </row>
    <row r="23" spans="2:24" s="22" customFormat="1" ht="25.5" customHeight="1" x14ac:dyDescent="0.15">
      <c r="B23" s="689"/>
      <c r="C23" s="704" t="s">
        <v>221</v>
      </c>
      <c r="D23" s="704"/>
      <c r="E23" s="180"/>
      <c r="F23" s="698"/>
      <c r="G23" s="699"/>
      <c r="H23" s="699"/>
      <c r="I23" s="699"/>
      <c r="J23" s="699"/>
      <c r="K23" s="699"/>
      <c r="L23" s="700"/>
      <c r="M23" s="689"/>
      <c r="N23" s="704" t="s">
        <v>221</v>
      </c>
      <c r="O23" s="704"/>
      <c r="P23" s="180"/>
      <c r="Q23" s="698"/>
      <c r="R23" s="699"/>
      <c r="S23" s="699"/>
      <c r="T23" s="699"/>
      <c r="U23" s="699"/>
      <c r="V23" s="699"/>
      <c r="W23" s="700"/>
    </row>
    <row r="24" spans="2:24" s="22" customFormat="1" ht="25.5" customHeight="1" x14ac:dyDescent="0.15">
      <c r="B24" s="707" t="s">
        <v>399</v>
      </c>
      <c r="C24" s="707"/>
      <c r="D24" s="707"/>
      <c r="E24" s="720"/>
      <c r="F24" s="721"/>
      <c r="G24" s="722"/>
      <c r="H24" s="707" t="s">
        <v>438</v>
      </c>
      <c r="I24" s="707"/>
      <c r="J24" s="720"/>
      <c r="K24" s="721"/>
      <c r="L24" s="722"/>
      <c r="M24" s="707" t="s">
        <v>399</v>
      </c>
      <c r="N24" s="707"/>
      <c r="O24" s="707"/>
      <c r="P24" s="720"/>
      <c r="Q24" s="721"/>
      <c r="R24" s="722"/>
      <c r="S24" s="707" t="s">
        <v>438</v>
      </c>
      <c r="T24" s="707"/>
      <c r="U24" s="708"/>
      <c r="V24" s="709"/>
      <c r="W24" s="709"/>
    </row>
    <row r="25" spans="2:24" s="22" customFormat="1" ht="25.5" customHeight="1" x14ac:dyDescent="0.15">
      <c r="B25" s="295" t="s">
        <v>235</v>
      </c>
      <c r="C25" s="295"/>
      <c r="D25" s="295"/>
      <c r="E25" s="729"/>
      <c r="F25" s="575"/>
      <c r="G25" s="575"/>
      <c r="H25" s="253" t="s">
        <v>4</v>
      </c>
      <c r="I25" s="260"/>
      <c r="J25" s="717"/>
      <c r="K25" s="718"/>
      <c r="L25" s="719"/>
      <c r="M25" s="253" t="s">
        <v>235</v>
      </c>
      <c r="N25" s="260"/>
      <c r="O25" s="254"/>
      <c r="P25" s="258"/>
      <c r="Q25" s="575"/>
      <c r="R25" s="575"/>
      <c r="S25" s="715" t="s">
        <v>4</v>
      </c>
      <c r="T25" s="716"/>
      <c r="U25" s="717"/>
      <c r="V25" s="718"/>
      <c r="W25" s="719"/>
    </row>
    <row r="26" spans="2:24" s="22" customFormat="1" ht="39.75" customHeight="1" x14ac:dyDescent="0.15">
      <c r="B26" s="704" t="s">
        <v>400</v>
      </c>
      <c r="C26" s="704"/>
      <c r="D26" s="704"/>
      <c r="E26" s="723"/>
      <c r="F26" s="724"/>
      <c r="G26" s="724"/>
      <c r="H26" s="724"/>
      <c r="I26" s="724"/>
      <c r="J26" s="724"/>
      <c r="K26" s="724"/>
      <c r="L26" s="725"/>
      <c r="M26" s="704" t="s">
        <v>400</v>
      </c>
      <c r="N26" s="704"/>
      <c r="O26" s="704"/>
      <c r="P26" s="723"/>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4C4B03F5-EA45-488B-832C-562A65F73022}">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DE695FE-C694-419C-A91E-F448FCB5B4F0}">
          <x14:formula1>
            <xm:f>'(参考)リスト'!$F$16:$F$21</xm:f>
          </x14:formula1>
          <xm:sqref>E11:E12 E22:E23 P11:P12 P22:P23</xm:sqref>
        </x14:dataValidation>
        <x14:dataValidation type="list" allowBlank="1" showInputMessage="1" showErrorMessage="1" xr:uid="{DAE33AEB-8CCC-4E1A-AA27-F7AC7F29C1DE}">
          <x14:formula1>
            <xm:f>'(参考)リスト'!$D$16:$D$18</xm:f>
          </x14:formula1>
          <xm:sqref>E10 E21 P10 P21</xm:sqref>
        </x14:dataValidation>
        <x14:dataValidation type="list" allowBlank="1" showInputMessage="1" showErrorMessage="1" xr:uid="{32D3B52F-8F23-4B8E-9C7A-396C99149774}">
          <x14:formula1>
            <xm:f>'(参考)リスト'!$E$16:$E$27</xm:f>
          </x14:formula1>
          <xm:sqref>E9 E20 P9 P20</xm:sqref>
        </x14:dataValidation>
        <x14:dataValidation type="list" allowBlank="1" showInputMessage="1" showErrorMessage="1" xr:uid="{1C9C3C96-66AF-42C1-B938-A2A6B03A0566}">
          <x14:formula1>
            <xm:f>'(参考)リスト'!$B$16:$B$21</xm:f>
          </x14:formula1>
          <xm:sqref>E7 E18 P7 P18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B54D9-A8E1-4B86-BB68-C7AFA69A06BC}">
  <sheetPr codeName="Sheet27"/>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5</v>
      </c>
      <c r="F5" s="692" t="s">
        <v>506</v>
      </c>
      <c r="G5" s="693"/>
      <c r="H5" s="693"/>
      <c r="I5" s="693"/>
      <c r="J5" s="693"/>
      <c r="K5" s="693"/>
      <c r="L5" s="694"/>
      <c r="M5" s="688" t="s">
        <v>32</v>
      </c>
      <c r="N5" s="690" t="s">
        <v>190</v>
      </c>
      <c r="O5" s="691"/>
      <c r="P5" s="209">
        <v>5</v>
      </c>
      <c r="Q5" s="692" t="s">
        <v>506</v>
      </c>
      <c r="R5" s="693"/>
      <c r="S5" s="693"/>
      <c r="T5" s="693"/>
      <c r="U5" s="693"/>
      <c r="V5" s="693"/>
      <c r="W5" s="694"/>
    </row>
    <row r="6" spans="2:23" s="22" customFormat="1" ht="25.5" customHeight="1" x14ac:dyDescent="0.15">
      <c r="B6" s="689"/>
      <c r="C6" s="690" t="s">
        <v>324</v>
      </c>
      <c r="D6" s="691"/>
      <c r="E6" s="207">
        <v>1</v>
      </c>
      <c r="F6" s="695"/>
      <c r="G6" s="696"/>
      <c r="H6" s="696"/>
      <c r="I6" s="696"/>
      <c r="J6" s="696"/>
      <c r="K6" s="696"/>
      <c r="L6" s="697"/>
      <c r="M6" s="689"/>
      <c r="N6" s="690" t="s">
        <v>324</v>
      </c>
      <c r="O6" s="691"/>
      <c r="P6" s="207">
        <v>2</v>
      </c>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t="s">
        <v>608</v>
      </c>
      <c r="Q7" s="695"/>
      <c r="R7" s="696"/>
      <c r="S7" s="696"/>
      <c r="T7" s="696"/>
      <c r="U7" s="696"/>
      <c r="V7" s="696"/>
      <c r="W7" s="697"/>
    </row>
    <row r="8" spans="2:23" s="22" customFormat="1" ht="25.5" customHeight="1" x14ac:dyDescent="0.15">
      <c r="B8" s="701"/>
      <c r="C8" s="690" t="s">
        <v>166</v>
      </c>
      <c r="D8" s="691"/>
      <c r="E8" s="209" t="s">
        <v>609</v>
      </c>
      <c r="F8" s="695"/>
      <c r="G8" s="696"/>
      <c r="H8" s="696"/>
      <c r="I8" s="696"/>
      <c r="J8" s="696"/>
      <c r="K8" s="696"/>
      <c r="L8" s="697"/>
      <c r="M8" s="701"/>
      <c r="N8" s="690" t="s">
        <v>166</v>
      </c>
      <c r="O8" s="691"/>
      <c r="P8" s="209" t="s">
        <v>626</v>
      </c>
      <c r="Q8" s="695"/>
      <c r="R8" s="696"/>
      <c r="S8" s="696"/>
      <c r="T8" s="696"/>
      <c r="U8" s="696"/>
      <c r="V8" s="696"/>
      <c r="W8" s="697"/>
    </row>
    <row r="9" spans="2:23" s="22" customFormat="1" ht="25.5" customHeight="1" x14ac:dyDescent="0.15">
      <c r="B9" s="702" t="s">
        <v>31</v>
      </c>
      <c r="C9" s="705"/>
      <c r="D9" s="703"/>
      <c r="E9" s="210" t="s">
        <v>473</v>
      </c>
      <c r="F9" s="695"/>
      <c r="G9" s="696"/>
      <c r="H9" s="696"/>
      <c r="I9" s="696"/>
      <c r="J9" s="696"/>
      <c r="K9" s="696"/>
      <c r="L9" s="697"/>
      <c r="M9" s="702" t="s">
        <v>31</v>
      </c>
      <c r="N9" s="705"/>
      <c r="O9" s="703"/>
      <c r="P9" s="210" t="s">
        <v>473</v>
      </c>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t="s">
        <v>610</v>
      </c>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t="s">
        <v>612</v>
      </c>
      <c r="Q11" s="695"/>
      <c r="R11" s="696"/>
      <c r="S11" s="696"/>
      <c r="T11" s="696"/>
      <c r="U11" s="696"/>
      <c r="V11" s="696"/>
      <c r="W11" s="697"/>
    </row>
    <row r="12" spans="2:23" s="22" customFormat="1" ht="25.5" customHeight="1" x14ac:dyDescent="0.15">
      <c r="B12" s="689"/>
      <c r="C12" s="704" t="s">
        <v>221</v>
      </c>
      <c r="D12" s="704"/>
      <c r="E12" s="180" t="s">
        <v>505</v>
      </c>
      <c r="F12" s="698"/>
      <c r="G12" s="699"/>
      <c r="H12" s="699"/>
      <c r="I12" s="699"/>
      <c r="J12" s="699"/>
      <c r="K12" s="699"/>
      <c r="L12" s="700"/>
      <c r="M12" s="689"/>
      <c r="N12" s="704" t="s">
        <v>221</v>
      </c>
      <c r="O12" s="704"/>
      <c r="P12" s="180" t="s">
        <v>620</v>
      </c>
      <c r="Q12" s="698"/>
      <c r="R12" s="699"/>
      <c r="S12" s="699"/>
      <c r="T12" s="699"/>
      <c r="U12" s="699"/>
      <c r="V12" s="699"/>
      <c r="W12" s="700"/>
    </row>
    <row r="13" spans="2:23" s="22" customFormat="1" ht="25.5" customHeight="1" x14ac:dyDescent="0.15">
      <c r="B13" s="707" t="s">
        <v>399</v>
      </c>
      <c r="C13" s="707"/>
      <c r="D13" s="707"/>
      <c r="E13" s="720" t="s">
        <v>652</v>
      </c>
      <c r="F13" s="721"/>
      <c r="G13" s="722"/>
      <c r="H13" s="707" t="s">
        <v>438</v>
      </c>
      <c r="I13" s="707"/>
      <c r="J13" s="708" t="s">
        <v>652</v>
      </c>
      <c r="K13" s="709"/>
      <c r="L13" s="709"/>
      <c r="M13" s="707" t="s">
        <v>399</v>
      </c>
      <c r="N13" s="707"/>
      <c r="O13" s="707"/>
      <c r="P13" s="720" t="s">
        <v>654</v>
      </c>
      <c r="Q13" s="721"/>
      <c r="R13" s="722"/>
      <c r="S13" s="707" t="s">
        <v>438</v>
      </c>
      <c r="T13" s="707"/>
      <c r="U13" s="708" t="s">
        <v>654</v>
      </c>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t="s">
        <v>640</v>
      </c>
      <c r="Q14" s="575"/>
      <c r="R14" s="575"/>
      <c r="S14" s="715" t="s">
        <v>4</v>
      </c>
      <c r="T14" s="716"/>
      <c r="U14" s="717" t="s">
        <v>612</v>
      </c>
      <c r="V14" s="718"/>
      <c r="W14" s="719"/>
    </row>
    <row r="15" spans="2:23" s="22" customFormat="1" ht="39.75" customHeight="1" x14ac:dyDescent="0.15">
      <c r="B15" s="704" t="s">
        <v>400</v>
      </c>
      <c r="C15" s="704"/>
      <c r="D15" s="704"/>
      <c r="E15" s="723" t="s">
        <v>653</v>
      </c>
      <c r="F15" s="724"/>
      <c r="G15" s="724"/>
      <c r="H15" s="724"/>
      <c r="I15" s="724"/>
      <c r="J15" s="724"/>
      <c r="K15" s="724"/>
      <c r="L15" s="725"/>
      <c r="M15" s="704" t="s">
        <v>400</v>
      </c>
      <c r="N15" s="704"/>
      <c r="O15" s="704"/>
      <c r="P15" s="723" t="s">
        <v>655</v>
      </c>
      <c r="Q15" s="724"/>
      <c r="R15" s="724"/>
      <c r="S15" s="724"/>
      <c r="T15" s="724"/>
      <c r="U15" s="724"/>
      <c r="V15" s="724"/>
      <c r="W15" s="725"/>
    </row>
    <row r="16" spans="2:23" s="22" customFormat="1" ht="25.5" customHeight="1" x14ac:dyDescent="0.15">
      <c r="B16" s="706" t="s">
        <v>32</v>
      </c>
      <c r="C16" s="706" t="s">
        <v>190</v>
      </c>
      <c r="D16" s="706"/>
      <c r="E16" s="209"/>
      <c r="F16" s="692" t="s">
        <v>506</v>
      </c>
      <c r="G16" s="693"/>
      <c r="H16" s="693"/>
      <c r="I16" s="693"/>
      <c r="J16" s="693"/>
      <c r="K16" s="693"/>
      <c r="L16" s="694"/>
      <c r="M16" s="706" t="s">
        <v>32</v>
      </c>
      <c r="N16" s="706" t="s">
        <v>190</v>
      </c>
      <c r="O16" s="706"/>
      <c r="P16" s="209"/>
      <c r="Q16" s="692" t="s">
        <v>506</v>
      </c>
      <c r="R16" s="693"/>
      <c r="S16" s="693"/>
      <c r="T16" s="693"/>
      <c r="U16" s="693"/>
      <c r="V16" s="693"/>
      <c r="W16" s="694"/>
    </row>
    <row r="17" spans="2:24" s="22" customFormat="1" ht="25.5" customHeight="1" x14ac:dyDescent="0.15">
      <c r="B17" s="706"/>
      <c r="C17" s="706" t="s">
        <v>324</v>
      </c>
      <c r="D17" s="706"/>
      <c r="E17" s="207"/>
      <c r="F17" s="695"/>
      <c r="G17" s="696"/>
      <c r="H17" s="696"/>
      <c r="I17" s="696"/>
      <c r="J17" s="696"/>
      <c r="K17" s="696"/>
      <c r="L17" s="697"/>
      <c r="M17" s="706"/>
      <c r="N17" s="706" t="s">
        <v>324</v>
      </c>
      <c r="O17" s="706"/>
      <c r="P17" s="207"/>
      <c r="Q17" s="695"/>
      <c r="R17" s="696"/>
      <c r="S17" s="696"/>
      <c r="T17" s="696"/>
      <c r="U17" s="696"/>
      <c r="V17" s="696"/>
      <c r="W17" s="697"/>
    </row>
    <row r="18" spans="2:24" s="22" customFormat="1" ht="25.5" customHeight="1" x14ac:dyDescent="0.15">
      <c r="B18" s="706" t="s">
        <v>30</v>
      </c>
      <c r="C18" s="706" t="s">
        <v>167</v>
      </c>
      <c r="D18" s="706"/>
      <c r="E18" s="208"/>
      <c r="F18" s="695"/>
      <c r="G18" s="696"/>
      <c r="H18" s="696"/>
      <c r="I18" s="696"/>
      <c r="J18" s="696"/>
      <c r="K18" s="696"/>
      <c r="L18" s="697"/>
      <c r="M18" s="706" t="s">
        <v>30</v>
      </c>
      <c r="N18" s="706" t="s">
        <v>167</v>
      </c>
      <c r="O18" s="706"/>
      <c r="P18" s="208"/>
      <c r="Q18" s="695"/>
      <c r="R18" s="696"/>
      <c r="S18" s="696"/>
      <c r="T18" s="696"/>
      <c r="U18" s="696"/>
      <c r="V18" s="696"/>
      <c r="W18" s="697"/>
    </row>
    <row r="19" spans="2:24" s="22" customFormat="1" ht="25.5" customHeight="1" x14ac:dyDescent="0.15">
      <c r="B19" s="706"/>
      <c r="C19" s="706" t="s">
        <v>166</v>
      </c>
      <c r="D19" s="706"/>
      <c r="E19" s="209"/>
      <c r="F19" s="695"/>
      <c r="G19" s="696"/>
      <c r="H19" s="696"/>
      <c r="I19" s="696"/>
      <c r="J19" s="696"/>
      <c r="K19" s="696"/>
      <c r="L19" s="697"/>
      <c r="M19" s="706"/>
      <c r="N19" s="706" t="s">
        <v>166</v>
      </c>
      <c r="O19" s="706"/>
      <c r="P19" s="209"/>
      <c r="Q19" s="695"/>
      <c r="R19" s="696"/>
      <c r="S19" s="696"/>
      <c r="T19" s="696"/>
      <c r="U19" s="696"/>
      <c r="V19" s="696"/>
      <c r="W19" s="697"/>
    </row>
    <row r="20" spans="2:24" s="22" customFormat="1" ht="25.5" customHeight="1" x14ac:dyDescent="0.15">
      <c r="B20" s="704" t="s">
        <v>31</v>
      </c>
      <c r="C20" s="704"/>
      <c r="D20" s="704"/>
      <c r="E20" s="210"/>
      <c r="F20" s="695"/>
      <c r="G20" s="696"/>
      <c r="H20" s="696"/>
      <c r="I20" s="696"/>
      <c r="J20" s="696"/>
      <c r="K20" s="696"/>
      <c r="L20" s="697"/>
      <c r="M20" s="704" t="s">
        <v>31</v>
      </c>
      <c r="N20" s="704"/>
      <c r="O20" s="704"/>
      <c r="P20" s="210"/>
      <c r="Q20" s="695"/>
      <c r="R20" s="696"/>
      <c r="S20" s="696"/>
      <c r="T20" s="696"/>
      <c r="U20" s="696"/>
      <c r="V20" s="696"/>
      <c r="W20" s="697"/>
    </row>
    <row r="21" spans="2:24" s="22" customFormat="1" ht="25.5" customHeight="1" x14ac:dyDescent="0.15">
      <c r="B21" s="688" t="s">
        <v>220</v>
      </c>
      <c r="C21" s="704" t="s">
        <v>398</v>
      </c>
      <c r="D21" s="704"/>
      <c r="E21" s="207"/>
      <c r="F21" s="695"/>
      <c r="G21" s="696"/>
      <c r="H21" s="696"/>
      <c r="I21" s="696"/>
      <c r="J21" s="696"/>
      <c r="K21" s="696"/>
      <c r="L21" s="697"/>
      <c r="M21" s="688" t="s">
        <v>220</v>
      </c>
      <c r="N21" s="704" t="s">
        <v>398</v>
      </c>
      <c r="O21" s="704"/>
      <c r="P21" s="207"/>
      <c r="Q21" s="695"/>
      <c r="R21" s="696"/>
      <c r="S21" s="696"/>
      <c r="T21" s="696"/>
      <c r="U21" s="696"/>
      <c r="V21" s="696"/>
      <c r="W21" s="697"/>
    </row>
    <row r="22" spans="2:24" s="22" customFormat="1" ht="25.5" customHeight="1" x14ac:dyDescent="0.15">
      <c r="B22" s="701"/>
      <c r="C22" s="704" t="s">
        <v>219</v>
      </c>
      <c r="D22" s="704"/>
      <c r="E22" s="180"/>
      <c r="F22" s="695"/>
      <c r="G22" s="696"/>
      <c r="H22" s="696"/>
      <c r="I22" s="696"/>
      <c r="J22" s="696"/>
      <c r="K22" s="696"/>
      <c r="L22" s="697"/>
      <c r="M22" s="701"/>
      <c r="N22" s="704" t="s">
        <v>219</v>
      </c>
      <c r="O22" s="704"/>
      <c r="P22" s="180"/>
      <c r="Q22" s="695"/>
      <c r="R22" s="696"/>
      <c r="S22" s="696"/>
      <c r="T22" s="696"/>
      <c r="U22" s="696"/>
      <c r="V22" s="696"/>
      <c r="W22" s="697"/>
    </row>
    <row r="23" spans="2:24" s="22" customFormat="1" ht="25.5" customHeight="1" x14ac:dyDescent="0.15">
      <c r="B23" s="689"/>
      <c r="C23" s="704" t="s">
        <v>221</v>
      </c>
      <c r="D23" s="704"/>
      <c r="E23" s="180"/>
      <c r="F23" s="698"/>
      <c r="G23" s="699"/>
      <c r="H23" s="699"/>
      <c r="I23" s="699"/>
      <c r="J23" s="699"/>
      <c r="K23" s="699"/>
      <c r="L23" s="700"/>
      <c r="M23" s="689"/>
      <c r="N23" s="704" t="s">
        <v>221</v>
      </c>
      <c r="O23" s="704"/>
      <c r="P23" s="180"/>
      <c r="Q23" s="698"/>
      <c r="R23" s="699"/>
      <c r="S23" s="699"/>
      <c r="T23" s="699"/>
      <c r="U23" s="699"/>
      <c r="V23" s="699"/>
      <c r="W23" s="700"/>
    </row>
    <row r="24" spans="2:24" s="22" customFormat="1" ht="25.5" customHeight="1" x14ac:dyDescent="0.15">
      <c r="B24" s="707" t="s">
        <v>399</v>
      </c>
      <c r="C24" s="707"/>
      <c r="D24" s="707"/>
      <c r="E24" s="720"/>
      <c r="F24" s="721"/>
      <c r="G24" s="722"/>
      <c r="H24" s="707" t="s">
        <v>438</v>
      </c>
      <c r="I24" s="707"/>
      <c r="J24" s="720"/>
      <c r="K24" s="721"/>
      <c r="L24" s="722"/>
      <c r="M24" s="707" t="s">
        <v>399</v>
      </c>
      <c r="N24" s="707"/>
      <c r="O24" s="707"/>
      <c r="P24" s="720"/>
      <c r="Q24" s="721"/>
      <c r="R24" s="722"/>
      <c r="S24" s="707" t="s">
        <v>438</v>
      </c>
      <c r="T24" s="707"/>
      <c r="U24" s="708"/>
      <c r="V24" s="709"/>
      <c r="W24" s="709"/>
    </row>
    <row r="25" spans="2:24" s="22" customFormat="1" ht="25.5" customHeight="1" x14ac:dyDescent="0.15">
      <c r="B25" s="295" t="s">
        <v>235</v>
      </c>
      <c r="C25" s="295"/>
      <c r="D25" s="295"/>
      <c r="E25" s="729"/>
      <c r="F25" s="575"/>
      <c r="G25" s="575"/>
      <c r="H25" s="253" t="s">
        <v>4</v>
      </c>
      <c r="I25" s="260"/>
      <c r="J25" s="717"/>
      <c r="K25" s="718"/>
      <c r="L25" s="719"/>
      <c r="M25" s="253" t="s">
        <v>235</v>
      </c>
      <c r="N25" s="260"/>
      <c r="O25" s="254"/>
      <c r="P25" s="258"/>
      <c r="Q25" s="575"/>
      <c r="R25" s="575"/>
      <c r="S25" s="715" t="s">
        <v>4</v>
      </c>
      <c r="T25" s="716"/>
      <c r="U25" s="717"/>
      <c r="V25" s="718"/>
      <c r="W25" s="719"/>
    </row>
    <row r="26" spans="2:24" s="22" customFormat="1" ht="39.75" customHeight="1" x14ac:dyDescent="0.15">
      <c r="B26" s="704" t="s">
        <v>400</v>
      </c>
      <c r="C26" s="704"/>
      <c r="D26" s="704"/>
      <c r="E26" s="723"/>
      <c r="F26" s="724"/>
      <c r="G26" s="724"/>
      <c r="H26" s="724"/>
      <c r="I26" s="724"/>
      <c r="J26" s="724"/>
      <c r="K26" s="724"/>
      <c r="L26" s="725"/>
      <c r="M26" s="704" t="s">
        <v>400</v>
      </c>
      <c r="N26" s="704"/>
      <c r="O26" s="704"/>
      <c r="P26" s="723"/>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FE0CF080-41B6-46AB-B336-A554C609C000}">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BA7D22F-2210-455A-B693-14A3CA7FDE00}">
          <x14:formula1>
            <xm:f>'(参考)リスト'!$F$16:$F$21</xm:f>
          </x14:formula1>
          <xm:sqref>E11:E12 E22:E23 P11:P12 P22:P23</xm:sqref>
        </x14:dataValidation>
        <x14:dataValidation type="list" allowBlank="1" showInputMessage="1" showErrorMessage="1" xr:uid="{4FBFF9EC-31D0-4765-A043-F2B1DDD4FB33}">
          <x14:formula1>
            <xm:f>'(参考)リスト'!$D$16:$D$18</xm:f>
          </x14:formula1>
          <xm:sqref>E10 E21 P10 P21</xm:sqref>
        </x14:dataValidation>
        <x14:dataValidation type="list" allowBlank="1" showInputMessage="1" showErrorMessage="1" xr:uid="{EE2092DF-DB69-40C6-9834-FD2851D8C21C}">
          <x14:formula1>
            <xm:f>'(参考)リスト'!$E$16:$E$27</xm:f>
          </x14:formula1>
          <xm:sqref>E9 E20 P9 P20</xm:sqref>
        </x14:dataValidation>
        <x14:dataValidation type="list" allowBlank="1" showInputMessage="1" showErrorMessage="1" xr:uid="{843BB39E-263F-4CF1-B459-F6ADACD00917}">
          <x14:formula1>
            <xm:f>'(参考)リスト'!$B$16:$B$21</xm:f>
          </x14:formula1>
          <xm:sqref>E7 E18 P7 P18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BFC65-EEBB-4AE9-878C-61630636E91B}">
  <sheetPr codeName="Sheet28"/>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6</v>
      </c>
      <c r="F5" s="692" t="s">
        <v>506</v>
      </c>
      <c r="G5" s="693"/>
      <c r="H5" s="693"/>
      <c r="I5" s="693"/>
      <c r="J5" s="693"/>
      <c r="K5" s="693"/>
      <c r="L5" s="694"/>
      <c r="M5" s="688" t="s">
        <v>32</v>
      </c>
      <c r="N5" s="690" t="s">
        <v>190</v>
      </c>
      <c r="O5" s="691"/>
      <c r="P5" s="209">
        <v>6</v>
      </c>
      <c r="Q5" s="692" t="s">
        <v>506</v>
      </c>
      <c r="R5" s="693"/>
      <c r="S5" s="693"/>
      <c r="T5" s="693"/>
      <c r="U5" s="693"/>
      <c r="V5" s="693"/>
      <c r="W5" s="694"/>
    </row>
    <row r="6" spans="2:23" s="22" customFormat="1" ht="25.5" customHeight="1" x14ac:dyDescent="0.15">
      <c r="B6" s="689"/>
      <c r="C6" s="690" t="s">
        <v>324</v>
      </c>
      <c r="D6" s="691"/>
      <c r="E6" s="207">
        <v>1</v>
      </c>
      <c r="F6" s="695"/>
      <c r="G6" s="696"/>
      <c r="H6" s="696"/>
      <c r="I6" s="696"/>
      <c r="J6" s="696"/>
      <c r="K6" s="696"/>
      <c r="L6" s="697"/>
      <c r="M6" s="689"/>
      <c r="N6" s="690" t="s">
        <v>324</v>
      </c>
      <c r="O6" s="691"/>
      <c r="P6" s="207">
        <v>2</v>
      </c>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t="s">
        <v>608</v>
      </c>
      <c r="Q7" s="695"/>
      <c r="R7" s="696"/>
      <c r="S7" s="696"/>
      <c r="T7" s="696"/>
      <c r="U7" s="696"/>
      <c r="V7" s="696"/>
      <c r="W7" s="697"/>
    </row>
    <row r="8" spans="2:23" s="22" customFormat="1" ht="25.5" customHeight="1" x14ac:dyDescent="0.15">
      <c r="B8" s="701"/>
      <c r="C8" s="690" t="s">
        <v>166</v>
      </c>
      <c r="D8" s="691"/>
      <c r="E8" s="209" t="s">
        <v>626</v>
      </c>
      <c r="F8" s="695"/>
      <c r="G8" s="696"/>
      <c r="H8" s="696"/>
      <c r="I8" s="696"/>
      <c r="J8" s="696"/>
      <c r="K8" s="696"/>
      <c r="L8" s="697"/>
      <c r="M8" s="701"/>
      <c r="N8" s="690" t="s">
        <v>166</v>
      </c>
      <c r="O8" s="691"/>
      <c r="P8" s="209" t="s">
        <v>626</v>
      </c>
      <c r="Q8" s="695"/>
      <c r="R8" s="696"/>
      <c r="S8" s="696"/>
      <c r="T8" s="696"/>
      <c r="U8" s="696"/>
      <c r="V8" s="696"/>
      <c r="W8" s="697"/>
    </row>
    <row r="9" spans="2:23" s="22" customFormat="1" ht="25.5" customHeight="1" x14ac:dyDescent="0.15">
      <c r="B9" s="702" t="s">
        <v>31</v>
      </c>
      <c r="C9" s="705"/>
      <c r="D9" s="703"/>
      <c r="E9" s="210" t="s">
        <v>473</v>
      </c>
      <c r="F9" s="695"/>
      <c r="G9" s="696"/>
      <c r="H9" s="696"/>
      <c r="I9" s="696"/>
      <c r="J9" s="696"/>
      <c r="K9" s="696"/>
      <c r="L9" s="697"/>
      <c r="M9" s="702" t="s">
        <v>31</v>
      </c>
      <c r="N9" s="705"/>
      <c r="O9" s="703"/>
      <c r="P9" s="210" t="s">
        <v>473</v>
      </c>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t="s">
        <v>610</v>
      </c>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t="s">
        <v>627</v>
      </c>
      <c r="Q11" s="695"/>
      <c r="R11" s="696"/>
      <c r="S11" s="696"/>
      <c r="T11" s="696"/>
      <c r="U11" s="696"/>
      <c r="V11" s="696"/>
      <c r="W11" s="697"/>
    </row>
    <row r="12" spans="2:23" s="22" customFormat="1" ht="25.5" customHeight="1" x14ac:dyDescent="0.15">
      <c r="B12" s="689"/>
      <c r="C12" s="704" t="s">
        <v>221</v>
      </c>
      <c r="D12" s="704"/>
      <c r="E12" s="180" t="s">
        <v>505</v>
      </c>
      <c r="F12" s="698"/>
      <c r="G12" s="699"/>
      <c r="H12" s="699"/>
      <c r="I12" s="699"/>
      <c r="J12" s="699"/>
      <c r="K12" s="699"/>
      <c r="L12" s="700"/>
      <c r="M12" s="689"/>
      <c r="N12" s="704" t="s">
        <v>221</v>
      </c>
      <c r="O12" s="704"/>
      <c r="P12" s="180" t="s">
        <v>505</v>
      </c>
      <c r="Q12" s="698"/>
      <c r="R12" s="699"/>
      <c r="S12" s="699"/>
      <c r="T12" s="699"/>
      <c r="U12" s="699"/>
      <c r="V12" s="699"/>
      <c r="W12" s="700"/>
    </row>
    <row r="13" spans="2:23" s="22" customFormat="1" ht="25.5" customHeight="1" x14ac:dyDescent="0.15">
      <c r="B13" s="707" t="s">
        <v>399</v>
      </c>
      <c r="C13" s="707"/>
      <c r="D13" s="707"/>
      <c r="E13" s="720" t="s">
        <v>656</v>
      </c>
      <c r="F13" s="721"/>
      <c r="G13" s="722"/>
      <c r="H13" s="707" t="s">
        <v>438</v>
      </c>
      <c r="I13" s="707"/>
      <c r="J13" s="708" t="s">
        <v>656</v>
      </c>
      <c r="K13" s="709"/>
      <c r="L13" s="709"/>
      <c r="M13" s="707" t="s">
        <v>399</v>
      </c>
      <c r="N13" s="707"/>
      <c r="O13" s="707"/>
      <c r="P13" s="720" t="s">
        <v>638</v>
      </c>
      <c r="Q13" s="721"/>
      <c r="R13" s="722"/>
      <c r="S13" s="707" t="s">
        <v>438</v>
      </c>
      <c r="T13" s="707"/>
      <c r="U13" s="708" t="s">
        <v>654</v>
      </c>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t="s">
        <v>640</v>
      </c>
      <c r="Q14" s="575"/>
      <c r="R14" s="575"/>
      <c r="S14" s="715" t="s">
        <v>4</v>
      </c>
      <c r="T14" s="716"/>
      <c r="U14" s="717" t="s">
        <v>612</v>
      </c>
      <c r="V14" s="718"/>
      <c r="W14" s="719"/>
    </row>
    <row r="15" spans="2:23" s="22" customFormat="1" ht="39.75" customHeight="1" x14ac:dyDescent="0.15">
      <c r="B15" s="704" t="s">
        <v>400</v>
      </c>
      <c r="C15" s="704"/>
      <c r="D15" s="704"/>
      <c r="E15" s="723" t="s">
        <v>657</v>
      </c>
      <c r="F15" s="724"/>
      <c r="G15" s="724"/>
      <c r="H15" s="724"/>
      <c r="I15" s="724"/>
      <c r="J15" s="724"/>
      <c r="K15" s="724"/>
      <c r="L15" s="725"/>
      <c r="M15" s="704" t="s">
        <v>400</v>
      </c>
      <c r="N15" s="704"/>
      <c r="O15" s="704"/>
      <c r="P15" s="723" t="s">
        <v>658</v>
      </c>
      <c r="Q15" s="724"/>
      <c r="R15" s="724"/>
      <c r="S15" s="724"/>
      <c r="T15" s="724"/>
      <c r="U15" s="724"/>
      <c r="V15" s="724"/>
      <c r="W15" s="725"/>
    </row>
    <row r="16" spans="2:23" s="22" customFormat="1" ht="25.5" customHeight="1" x14ac:dyDescent="0.15">
      <c r="B16" s="706" t="s">
        <v>32</v>
      </c>
      <c r="C16" s="706" t="s">
        <v>190</v>
      </c>
      <c r="D16" s="706"/>
      <c r="E16" s="209">
        <v>6</v>
      </c>
      <c r="F16" s="692" t="s">
        <v>506</v>
      </c>
      <c r="G16" s="693"/>
      <c r="H16" s="693"/>
      <c r="I16" s="693"/>
      <c r="J16" s="693"/>
      <c r="K16" s="693"/>
      <c r="L16" s="694"/>
      <c r="M16" s="706" t="s">
        <v>32</v>
      </c>
      <c r="N16" s="706" t="s">
        <v>190</v>
      </c>
      <c r="O16" s="706"/>
      <c r="P16" s="209">
        <v>6</v>
      </c>
      <c r="Q16" s="692" t="s">
        <v>506</v>
      </c>
      <c r="R16" s="693"/>
      <c r="S16" s="693"/>
      <c r="T16" s="693"/>
      <c r="U16" s="693"/>
      <c r="V16" s="693"/>
      <c r="W16" s="694"/>
    </row>
    <row r="17" spans="2:24" s="22" customFormat="1" ht="25.5" customHeight="1" x14ac:dyDescent="0.15">
      <c r="B17" s="706"/>
      <c r="C17" s="706" t="s">
        <v>324</v>
      </c>
      <c r="D17" s="706"/>
      <c r="E17" s="207">
        <v>3</v>
      </c>
      <c r="F17" s="695"/>
      <c r="G17" s="696"/>
      <c r="H17" s="696"/>
      <c r="I17" s="696"/>
      <c r="J17" s="696"/>
      <c r="K17" s="696"/>
      <c r="L17" s="697"/>
      <c r="M17" s="706"/>
      <c r="N17" s="706" t="s">
        <v>324</v>
      </c>
      <c r="O17" s="706"/>
      <c r="P17" s="207">
        <v>4</v>
      </c>
      <c r="Q17" s="695"/>
      <c r="R17" s="696"/>
      <c r="S17" s="696"/>
      <c r="T17" s="696"/>
      <c r="U17" s="696"/>
      <c r="V17" s="696"/>
      <c r="W17" s="697"/>
    </row>
    <row r="18" spans="2:24" s="22" customFormat="1" ht="25.5" customHeight="1" x14ac:dyDescent="0.15">
      <c r="B18" s="706" t="s">
        <v>30</v>
      </c>
      <c r="C18" s="706" t="s">
        <v>167</v>
      </c>
      <c r="D18" s="706"/>
      <c r="E18" s="208" t="s">
        <v>608</v>
      </c>
      <c r="F18" s="695"/>
      <c r="G18" s="696"/>
      <c r="H18" s="696"/>
      <c r="I18" s="696"/>
      <c r="J18" s="696"/>
      <c r="K18" s="696"/>
      <c r="L18" s="697"/>
      <c r="M18" s="706" t="s">
        <v>30</v>
      </c>
      <c r="N18" s="706" t="s">
        <v>167</v>
      </c>
      <c r="O18" s="706"/>
      <c r="P18" s="208" t="s">
        <v>608</v>
      </c>
      <c r="Q18" s="695"/>
      <c r="R18" s="696"/>
      <c r="S18" s="696"/>
      <c r="T18" s="696"/>
      <c r="U18" s="696"/>
      <c r="V18" s="696"/>
      <c r="W18" s="697"/>
    </row>
    <row r="19" spans="2:24" s="22" customFormat="1" ht="25.5" customHeight="1" x14ac:dyDescent="0.15">
      <c r="B19" s="706"/>
      <c r="C19" s="706" t="s">
        <v>166</v>
      </c>
      <c r="D19" s="706"/>
      <c r="E19" s="209" t="s">
        <v>626</v>
      </c>
      <c r="F19" s="695"/>
      <c r="G19" s="696"/>
      <c r="H19" s="696"/>
      <c r="I19" s="696"/>
      <c r="J19" s="696"/>
      <c r="K19" s="696"/>
      <c r="L19" s="697"/>
      <c r="M19" s="706"/>
      <c r="N19" s="706" t="s">
        <v>166</v>
      </c>
      <c r="O19" s="706"/>
      <c r="P19" s="209" t="s">
        <v>609</v>
      </c>
      <c r="Q19" s="695"/>
      <c r="R19" s="696"/>
      <c r="S19" s="696"/>
      <c r="T19" s="696"/>
      <c r="U19" s="696"/>
      <c r="V19" s="696"/>
      <c r="W19" s="697"/>
    </row>
    <row r="20" spans="2:24" s="22" customFormat="1" ht="25.5" customHeight="1" x14ac:dyDescent="0.15">
      <c r="B20" s="704" t="s">
        <v>31</v>
      </c>
      <c r="C20" s="704"/>
      <c r="D20" s="704"/>
      <c r="E20" s="210" t="s">
        <v>473</v>
      </c>
      <c r="F20" s="695"/>
      <c r="G20" s="696"/>
      <c r="H20" s="696"/>
      <c r="I20" s="696"/>
      <c r="J20" s="696"/>
      <c r="K20" s="696"/>
      <c r="L20" s="697"/>
      <c r="M20" s="704" t="s">
        <v>31</v>
      </c>
      <c r="N20" s="704"/>
      <c r="O20" s="704"/>
      <c r="P20" s="210" t="s">
        <v>473</v>
      </c>
      <c r="Q20" s="695"/>
      <c r="R20" s="696"/>
      <c r="S20" s="696"/>
      <c r="T20" s="696"/>
      <c r="U20" s="696"/>
      <c r="V20" s="696"/>
      <c r="W20" s="697"/>
    </row>
    <row r="21" spans="2:24" s="22" customFormat="1" ht="25.5" customHeight="1" x14ac:dyDescent="0.15">
      <c r="B21" s="688" t="s">
        <v>220</v>
      </c>
      <c r="C21" s="704" t="s">
        <v>398</v>
      </c>
      <c r="D21" s="704"/>
      <c r="E21" s="207" t="s">
        <v>610</v>
      </c>
      <c r="F21" s="695"/>
      <c r="G21" s="696"/>
      <c r="H21" s="696"/>
      <c r="I21" s="696"/>
      <c r="J21" s="696"/>
      <c r="K21" s="696"/>
      <c r="L21" s="697"/>
      <c r="M21" s="688" t="s">
        <v>220</v>
      </c>
      <c r="N21" s="704" t="s">
        <v>398</v>
      </c>
      <c r="O21" s="704"/>
      <c r="P21" s="207" t="s">
        <v>610</v>
      </c>
      <c r="Q21" s="695"/>
      <c r="R21" s="696"/>
      <c r="S21" s="696"/>
      <c r="T21" s="696"/>
      <c r="U21" s="696"/>
      <c r="V21" s="696"/>
      <c r="W21" s="697"/>
    </row>
    <row r="22" spans="2:24" s="22" customFormat="1" ht="25.5" customHeight="1" x14ac:dyDescent="0.15">
      <c r="B22" s="701"/>
      <c r="C22" s="704" t="s">
        <v>219</v>
      </c>
      <c r="D22" s="704"/>
      <c r="E22" s="180" t="s">
        <v>627</v>
      </c>
      <c r="F22" s="695"/>
      <c r="G22" s="696"/>
      <c r="H22" s="696"/>
      <c r="I22" s="696"/>
      <c r="J22" s="696"/>
      <c r="K22" s="696"/>
      <c r="L22" s="697"/>
      <c r="M22" s="701"/>
      <c r="N22" s="704" t="s">
        <v>219</v>
      </c>
      <c r="O22" s="704"/>
      <c r="P22" s="180" t="s">
        <v>612</v>
      </c>
      <c r="Q22" s="695"/>
      <c r="R22" s="696"/>
      <c r="S22" s="696"/>
      <c r="T22" s="696"/>
      <c r="U22" s="696"/>
      <c r="V22" s="696"/>
      <c r="W22" s="697"/>
    </row>
    <row r="23" spans="2:24" s="22" customFormat="1" ht="25.5" customHeight="1" x14ac:dyDescent="0.15">
      <c r="B23" s="689"/>
      <c r="C23" s="704" t="s">
        <v>221</v>
      </c>
      <c r="D23" s="704"/>
      <c r="E23" s="180" t="s">
        <v>505</v>
      </c>
      <c r="F23" s="698"/>
      <c r="G23" s="699"/>
      <c r="H23" s="699"/>
      <c r="I23" s="699"/>
      <c r="J23" s="699"/>
      <c r="K23" s="699"/>
      <c r="L23" s="700"/>
      <c r="M23" s="689"/>
      <c r="N23" s="704" t="s">
        <v>221</v>
      </c>
      <c r="O23" s="704"/>
      <c r="P23" s="180" t="s">
        <v>611</v>
      </c>
      <c r="Q23" s="698"/>
      <c r="R23" s="699"/>
      <c r="S23" s="699"/>
      <c r="T23" s="699"/>
      <c r="U23" s="699"/>
      <c r="V23" s="699"/>
      <c r="W23" s="700"/>
    </row>
    <row r="24" spans="2:24" s="22" customFormat="1" ht="25.5" customHeight="1" x14ac:dyDescent="0.15">
      <c r="B24" s="707" t="s">
        <v>399</v>
      </c>
      <c r="C24" s="707"/>
      <c r="D24" s="707"/>
      <c r="E24" s="720" t="s">
        <v>638</v>
      </c>
      <c r="F24" s="721"/>
      <c r="G24" s="722"/>
      <c r="H24" s="707" t="s">
        <v>438</v>
      </c>
      <c r="I24" s="707"/>
      <c r="J24" s="720" t="s">
        <v>640</v>
      </c>
      <c r="K24" s="721"/>
      <c r="L24" s="722"/>
      <c r="M24" s="707" t="s">
        <v>399</v>
      </c>
      <c r="N24" s="707"/>
      <c r="O24" s="707"/>
      <c r="P24" s="720" t="s">
        <v>660</v>
      </c>
      <c r="Q24" s="721"/>
      <c r="R24" s="722"/>
      <c r="S24" s="707" t="s">
        <v>438</v>
      </c>
      <c r="T24" s="707"/>
      <c r="U24" s="708" t="s">
        <v>640</v>
      </c>
      <c r="V24" s="709"/>
      <c r="W24" s="709"/>
    </row>
    <row r="25" spans="2:24" s="22" customFormat="1" ht="25.5" customHeight="1" x14ac:dyDescent="0.15">
      <c r="B25" s="295" t="s">
        <v>235</v>
      </c>
      <c r="C25" s="295"/>
      <c r="D25" s="295"/>
      <c r="E25" s="729" t="s">
        <v>640</v>
      </c>
      <c r="F25" s="575"/>
      <c r="G25" s="575"/>
      <c r="H25" s="253" t="s">
        <v>4</v>
      </c>
      <c r="I25" s="260"/>
      <c r="J25" s="717" t="s">
        <v>612</v>
      </c>
      <c r="K25" s="718"/>
      <c r="L25" s="719"/>
      <c r="M25" s="253" t="s">
        <v>235</v>
      </c>
      <c r="N25" s="260"/>
      <c r="O25" s="254"/>
      <c r="P25" s="258" t="s">
        <v>640</v>
      </c>
      <c r="Q25" s="575"/>
      <c r="R25" s="575"/>
      <c r="S25" s="715" t="s">
        <v>4</v>
      </c>
      <c r="T25" s="716"/>
      <c r="U25" s="717" t="s">
        <v>612</v>
      </c>
      <c r="V25" s="718"/>
      <c r="W25" s="719"/>
    </row>
    <row r="26" spans="2:24" s="22" customFormat="1" ht="39.75" customHeight="1" x14ac:dyDescent="0.15">
      <c r="B26" s="704" t="s">
        <v>400</v>
      </c>
      <c r="C26" s="704"/>
      <c r="D26" s="704"/>
      <c r="E26" s="723" t="s">
        <v>659</v>
      </c>
      <c r="F26" s="724"/>
      <c r="G26" s="724"/>
      <c r="H26" s="724"/>
      <c r="I26" s="724"/>
      <c r="J26" s="724"/>
      <c r="K26" s="724"/>
      <c r="L26" s="725"/>
      <c r="M26" s="704" t="s">
        <v>400</v>
      </c>
      <c r="N26" s="704"/>
      <c r="O26" s="704"/>
      <c r="P26" s="723" t="s">
        <v>661</v>
      </c>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C7F1C281-829F-408C-87E7-0C5976CAD075}">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43B6ADB-4555-4DA0-B23E-BA26051FAA4D}">
          <x14:formula1>
            <xm:f>'(参考)リスト'!$F$16:$F$21</xm:f>
          </x14:formula1>
          <xm:sqref>E11:E12 E22:E23 P11:P12 P22:P23</xm:sqref>
        </x14:dataValidation>
        <x14:dataValidation type="list" allowBlank="1" showInputMessage="1" showErrorMessage="1" xr:uid="{84A612CF-3E22-4E8F-85F1-70AFD70C6B34}">
          <x14:formula1>
            <xm:f>'(参考)リスト'!$D$16:$D$18</xm:f>
          </x14:formula1>
          <xm:sqref>E10 E21 P10 P21</xm:sqref>
        </x14:dataValidation>
        <x14:dataValidation type="list" allowBlank="1" showInputMessage="1" showErrorMessage="1" xr:uid="{7EC4C14E-C478-4B9A-87C8-28D6893D3224}">
          <x14:formula1>
            <xm:f>'(参考)リスト'!$E$16:$E$27</xm:f>
          </x14:formula1>
          <xm:sqref>E9 E20 P9 P20</xm:sqref>
        </x14:dataValidation>
        <x14:dataValidation type="list" allowBlank="1" showInputMessage="1" showErrorMessage="1" xr:uid="{A84EC007-B73C-47D6-800B-B31090876732}">
          <x14:formula1>
            <xm:f>'(参考)リスト'!$B$16:$B$21</xm:f>
          </x14:formula1>
          <xm:sqref>E7 E18 P7 P18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380BA-53FA-47D4-92CF-CB68D6A32709}">
  <sheetPr codeName="Sheet29"/>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7</v>
      </c>
      <c r="F5" s="692" t="s">
        <v>506</v>
      </c>
      <c r="G5" s="693"/>
      <c r="H5" s="693"/>
      <c r="I5" s="693"/>
      <c r="J5" s="693"/>
      <c r="K5" s="693"/>
      <c r="L5" s="694"/>
      <c r="M5" s="688" t="s">
        <v>32</v>
      </c>
      <c r="N5" s="690" t="s">
        <v>190</v>
      </c>
      <c r="O5" s="691"/>
      <c r="P5" s="209">
        <v>7</v>
      </c>
      <c r="Q5" s="692" t="s">
        <v>506</v>
      </c>
      <c r="R5" s="693"/>
      <c r="S5" s="693"/>
      <c r="T5" s="693"/>
      <c r="U5" s="693"/>
      <c r="V5" s="693"/>
      <c r="W5" s="694"/>
    </row>
    <row r="6" spans="2:23" s="22" customFormat="1" ht="25.5" customHeight="1" x14ac:dyDescent="0.15">
      <c r="B6" s="689"/>
      <c r="C6" s="690" t="s">
        <v>324</v>
      </c>
      <c r="D6" s="691"/>
      <c r="E6" s="207">
        <v>1</v>
      </c>
      <c r="F6" s="695"/>
      <c r="G6" s="696"/>
      <c r="H6" s="696"/>
      <c r="I6" s="696"/>
      <c r="J6" s="696"/>
      <c r="K6" s="696"/>
      <c r="L6" s="697"/>
      <c r="M6" s="689"/>
      <c r="N6" s="690" t="s">
        <v>324</v>
      </c>
      <c r="O6" s="691"/>
      <c r="P6" s="207">
        <v>2</v>
      </c>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t="s">
        <v>608</v>
      </c>
      <c r="Q7" s="695"/>
      <c r="R7" s="696"/>
      <c r="S7" s="696"/>
      <c r="T7" s="696"/>
      <c r="U7" s="696"/>
      <c r="V7" s="696"/>
      <c r="W7" s="697"/>
    </row>
    <row r="8" spans="2:23" s="22" customFormat="1" ht="25.5" customHeight="1" x14ac:dyDescent="0.15">
      <c r="B8" s="701"/>
      <c r="C8" s="690" t="s">
        <v>166</v>
      </c>
      <c r="D8" s="691"/>
      <c r="E8" s="209" t="s">
        <v>626</v>
      </c>
      <c r="F8" s="695"/>
      <c r="G8" s="696"/>
      <c r="H8" s="696"/>
      <c r="I8" s="696"/>
      <c r="J8" s="696"/>
      <c r="K8" s="696"/>
      <c r="L8" s="697"/>
      <c r="M8" s="701"/>
      <c r="N8" s="690" t="s">
        <v>166</v>
      </c>
      <c r="O8" s="691"/>
      <c r="P8" s="209" t="s">
        <v>626</v>
      </c>
      <c r="Q8" s="695"/>
      <c r="R8" s="696"/>
      <c r="S8" s="696"/>
      <c r="T8" s="696"/>
      <c r="U8" s="696"/>
      <c r="V8" s="696"/>
      <c r="W8" s="697"/>
    </row>
    <row r="9" spans="2:23" s="22" customFormat="1" ht="25.5" customHeight="1" x14ac:dyDescent="0.15">
      <c r="B9" s="702" t="s">
        <v>31</v>
      </c>
      <c r="C9" s="705"/>
      <c r="D9" s="703"/>
      <c r="E9" s="210" t="s">
        <v>473</v>
      </c>
      <c r="F9" s="695"/>
      <c r="G9" s="696"/>
      <c r="H9" s="696"/>
      <c r="I9" s="696"/>
      <c r="J9" s="696"/>
      <c r="K9" s="696"/>
      <c r="L9" s="697"/>
      <c r="M9" s="702" t="s">
        <v>31</v>
      </c>
      <c r="N9" s="705"/>
      <c r="O9" s="703"/>
      <c r="P9" s="210" t="s">
        <v>473</v>
      </c>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t="s">
        <v>610</v>
      </c>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t="s">
        <v>612</v>
      </c>
      <c r="Q11" s="695"/>
      <c r="R11" s="696"/>
      <c r="S11" s="696"/>
      <c r="T11" s="696"/>
      <c r="U11" s="696"/>
      <c r="V11" s="696"/>
      <c r="W11" s="697"/>
    </row>
    <row r="12" spans="2:23" s="22" customFormat="1" ht="25.5" customHeight="1" x14ac:dyDescent="0.15">
      <c r="B12" s="689"/>
      <c r="C12" s="704" t="s">
        <v>221</v>
      </c>
      <c r="D12" s="704"/>
      <c r="E12" s="180" t="s">
        <v>620</v>
      </c>
      <c r="F12" s="698"/>
      <c r="G12" s="699"/>
      <c r="H12" s="699"/>
      <c r="I12" s="699"/>
      <c r="J12" s="699"/>
      <c r="K12" s="699"/>
      <c r="L12" s="700"/>
      <c r="M12" s="689"/>
      <c r="N12" s="704" t="s">
        <v>221</v>
      </c>
      <c r="O12" s="704"/>
      <c r="P12" s="180" t="s">
        <v>620</v>
      </c>
      <c r="Q12" s="698"/>
      <c r="R12" s="699"/>
      <c r="S12" s="699"/>
      <c r="T12" s="699"/>
      <c r="U12" s="699"/>
      <c r="V12" s="699"/>
      <c r="W12" s="700"/>
    </row>
    <row r="13" spans="2:23" s="22" customFormat="1" ht="25.5" customHeight="1" x14ac:dyDescent="0.15">
      <c r="B13" s="707" t="s">
        <v>399</v>
      </c>
      <c r="C13" s="707"/>
      <c r="D13" s="707"/>
      <c r="E13" s="720" t="s">
        <v>656</v>
      </c>
      <c r="F13" s="721"/>
      <c r="G13" s="722"/>
      <c r="H13" s="707" t="s">
        <v>438</v>
      </c>
      <c r="I13" s="707"/>
      <c r="J13" s="708" t="s">
        <v>656</v>
      </c>
      <c r="K13" s="709"/>
      <c r="L13" s="709"/>
      <c r="M13" s="707" t="s">
        <v>399</v>
      </c>
      <c r="N13" s="707"/>
      <c r="O13" s="707"/>
      <c r="P13" s="720" t="s">
        <v>656</v>
      </c>
      <c r="Q13" s="721"/>
      <c r="R13" s="722"/>
      <c r="S13" s="707" t="s">
        <v>438</v>
      </c>
      <c r="T13" s="707"/>
      <c r="U13" s="708" t="s">
        <v>662</v>
      </c>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t="s">
        <v>640</v>
      </c>
      <c r="Q14" s="575"/>
      <c r="R14" s="575"/>
      <c r="S14" s="715" t="s">
        <v>4</v>
      </c>
      <c r="T14" s="716"/>
      <c r="U14" s="717" t="s">
        <v>612</v>
      </c>
      <c r="V14" s="718"/>
      <c r="W14" s="719"/>
    </row>
    <row r="15" spans="2:23" s="22" customFormat="1" ht="39.75" customHeight="1" x14ac:dyDescent="0.15">
      <c r="B15" s="704" t="s">
        <v>400</v>
      </c>
      <c r="C15" s="704"/>
      <c r="D15" s="704"/>
      <c r="E15" s="723" t="s">
        <v>655</v>
      </c>
      <c r="F15" s="724"/>
      <c r="G15" s="724"/>
      <c r="H15" s="724"/>
      <c r="I15" s="724"/>
      <c r="J15" s="724"/>
      <c r="K15" s="724"/>
      <c r="L15" s="725"/>
      <c r="M15" s="704" t="s">
        <v>400</v>
      </c>
      <c r="N15" s="704"/>
      <c r="O15" s="704"/>
      <c r="P15" s="723" t="s">
        <v>663</v>
      </c>
      <c r="Q15" s="724"/>
      <c r="R15" s="724"/>
      <c r="S15" s="724"/>
      <c r="T15" s="724"/>
      <c r="U15" s="724"/>
      <c r="V15" s="724"/>
      <c r="W15" s="725"/>
    </row>
    <row r="16" spans="2:23" s="22" customFormat="1" ht="25.5" customHeight="1" x14ac:dyDescent="0.15">
      <c r="B16" s="706" t="s">
        <v>32</v>
      </c>
      <c r="C16" s="706" t="s">
        <v>190</v>
      </c>
      <c r="D16" s="706"/>
      <c r="E16" s="209">
        <v>7</v>
      </c>
      <c r="F16" s="692" t="s">
        <v>506</v>
      </c>
      <c r="G16" s="693"/>
      <c r="H16" s="693"/>
      <c r="I16" s="693"/>
      <c r="J16" s="693"/>
      <c r="K16" s="693"/>
      <c r="L16" s="694"/>
      <c r="M16" s="706" t="s">
        <v>32</v>
      </c>
      <c r="N16" s="706" t="s">
        <v>190</v>
      </c>
      <c r="O16" s="706"/>
      <c r="P16" s="209">
        <v>7</v>
      </c>
      <c r="Q16" s="692" t="s">
        <v>506</v>
      </c>
      <c r="R16" s="693"/>
      <c r="S16" s="693"/>
      <c r="T16" s="693"/>
      <c r="U16" s="693"/>
      <c r="V16" s="693"/>
      <c r="W16" s="694"/>
    </row>
    <row r="17" spans="2:24" s="22" customFormat="1" ht="25.5" customHeight="1" x14ac:dyDescent="0.15">
      <c r="B17" s="706"/>
      <c r="C17" s="706" t="s">
        <v>324</v>
      </c>
      <c r="D17" s="706"/>
      <c r="E17" s="207">
        <v>3</v>
      </c>
      <c r="F17" s="695"/>
      <c r="G17" s="696"/>
      <c r="H17" s="696"/>
      <c r="I17" s="696"/>
      <c r="J17" s="696"/>
      <c r="K17" s="696"/>
      <c r="L17" s="697"/>
      <c r="M17" s="706"/>
      <c r="N17" s="706" t="s">
        <v>324</v>
      </c>
      <c r="O17" s="706"/>
      <c r="P17" s="207">
        <v>4</v>
      </c>
      <c r="Q17" s="695"/>
      <c r="R17" s="696"/>
      <c r="S17" s="696"/>
      <c r="T17" s="696"/>
      <c r="U17" s="696"/>
      <c r="V17" s="696"/>
      <c r="W17" s="697"/>
    </row>
    <row r="18" spans="2:24" s="22" customFormat="1" ht="25.5" customHeight="1" x14ac:dyDescent="0.15">
      <c r="B18" s="706" t="s">
        <v>30</v>
      </c>
      <c r="C18" s="706" t="s">
        <v>167</v>
      </c>
      <c r="D18" s="706"/>
      <c r="E18" s="208" t="s">
        <v>608</v>
      </c>
      <c r="F18" s="695"/>
      <c r="G18" s="696"/>
      <c r="H18" s="696"/>
      <c r="I18" s="696"/>
      <c r="J18" s="696"/>
      <c r="K18" s="696"/>
      <c r="L18" s="697"/>
      <c r="M18" s="706" t="s">
        <v>30</v>
      </c>
      <c r="N18" s="706" t="s">
        <v>167</v>
      </c>
      <c r="O18" s="706"/>
      <c r="P18" s="208" t="s">
        <v>608</v>
      </c>
      <c r="Q18" s="695"/>
      <c r="R18" s="696"/>
      <c r="S18" s="696"/>
      <c r="T18" s="696"/>
      <c r="U18" s="696"/>
      <c r="V18" s="696"/>
      <c r="W18" s="697"/>
    </row>
    <row r="19" spans="2:24" s="22" customFormat="1" ht="25.5" customHeight="1" x14ac:dyDescent="0.15">
      <c r="B19" s="706"/>
      <c r="C19" s="706" t="s">
        <v>166</v>
      </c>
      <c r="D19" s="706"/>
      <c r="E19" s="209" t="s">
        <v>609</v>
      </c>
      <c r="F19" s="695"/>
      <c r="G19" s="696"/>
      <c r="H19" s="696"/>
      <c r="I19" s="696"/>
      <c r="J19" s="696"/>
      <c r="K19" s="696"/>
      <c r="L19" s="697"/>
      <c r="M19" s="706"/>
      <c r="N19" s="706" t="s">
        <v>166</v>
      </c>
      <c r="O19" s="706"/>
      <c r="P19" s="209" t="s">
        <v>609</v>
      </c>
      <c r="Q19" s="695"/>
      <c r="R19" s="696"/>
      <c r="S19" s="696"/>
      <c r="T19" s="696"/>
      <c r="U19" s="696"/>
      <c r="V19" s="696"/>
      <c r="W19" s="697"/>
    </row>
    <row r="20" spans="2:24" s="22" customFormat="1" ht="25.5" customHeight="1" x14ac:dyDescent="0.15">
      <c r="B20" s="704" t="s">
        <v>31</v>
      </c>
      <c r="C20" s="704"/>
      <c r="D20" s="704"/>
      <c r="E20" s="210" t="s">
        <v>473</v>
      </c>
      <c r="F20" s="695"/>
      <c r="G20" s="696"/>
      <c r="H20" s="696"/>
      <c r="I20" s="696"/>
      <c r="J20" s="696"/>
      <c r="K20" s="696"/>
      <c r="L20" s="697"/>
      <c r="M20" s="704" t="s">
        <v>31</v>
      </c>
      <c r="N20" s="704"/>
      <c r="O20" s="704"/>
      <c r="P20" s="210" t="s">
        <v>473</v>
      </c>
      <c r="Q20" s="695"/>
      <c r="R20" s="696"/>
      <c r="S20" s="696"/>
      <c r="T20" s="696"/>
      <c r="U20" s="696"/>
      <c r="V20" s="696"/>
      <c r="W20" s="697"/>
    </row>
    <row r="21" spans="2:24" s="22" customFormat="1" ht="25.5" customHeight="1" x14ac:dyDescent="0.15">
      <c r="B21" s="688" t="s">
        <v>220</v>
      </c>
      <c r="C21" s="704" t="s">
        <v>398</v>
      </c>
      <c r="D21" s="704"/>
      <c r="E21" s="207" t="s">
        <v>610</v>
      </c>
      <c r="F21" s="695"/>
      <c r="G21" s="696"/>
      <c r="H21" s="696"/>
      <c r="I21" s="696"/>
      <c r="J21" s="696"/>
      <c r="K21" s="696"/>
      <c r="L21" s="697"/>
      <c r="M21" s="688" t="s">
        <v>220</v>
      </c>
      <c r="N21" s="704" t="s">
        <v>398</v>
      </c>
      <c r="O21" s="704"/>
      <c r="P21" s="207" t="s">
        <v>610</v>
      </c>
      <c r="Q21" s="695"/>
      <c r="R21" s="696"/>
      <c r="S21" s="696"/>
      <c r="T21" s="696"/>
      <c r="U21" s="696"/>
      <c r="V21" s="696"/>
      <c r="W21" s="697"/>
    </row>
    <row r="22" spans="2:24" s="22" customFormat="1" ht="25.5" customHeight="1" x14ac:dyDescent="0.15">
      <c r="B22" s="701"/>
      <c r="C22" s="704" t="s">
        <v>219</v>
      </c>
      <c r="D22" s="704"/>
      <c r="E22" s="180" t="s">
        <v>612</v>
      </c>
      <c r="F22" s="695"/>
      <c r="G22" s="696"/>
      <c r="H22" s="696"/>
      <c r="I22" s="696"/>
      <c r="J22" s="696"/>
      <c r="K22" s="696"/>
      <c r="L22" s="697"/>
      <c r="M22" s="701"/>
      <c r="N22" s="704" t="s">
        <v>219</v>
      </c>
      <c r="O22" s="704"/>
      <c r="P22" s="180" t="s">
        <v>612</v>
      </c>
      <c r="Q22" s="695"/>
      <c r="R22" s="696"/>
      <c r="S22" s="696"/>
      <c r="T22" s="696"/>
      <c r="U22" s="696"/>
      <c r="V22" s="696"/>
      <c r="W22" s="697"/>
    </row>
    <row r="23" spans="2:24" s="22" customFormat="1" ht="25.5" customHeight="1" x14ac:dyDescent="0.15">
      <c r="B23" s="689"/>
      <c r="C23" s="704" t="s">
        <v>221</v>
      </c>
      <c r="D23" s="704"/>
      <c r="E23" s="180" t="s">
        <v>632</v>
      </c>
      <c r="F23" s="698"/>
      <c r="G23" s="699"/>
      <c r="H23" s="699"/>
      <c r="I23" s="699"/>
      <c r="J23" s="699"/>
      <c r="K23" s="699"/>
      <c r="L23" s="700"/>
      <c r="M23" s="689"/>
      <c r="N23" s="704" t="s">
        <v>221</v>
      </c>
      <c r="O23" s="704"/>
      <c r="P23" s="180" t="s">
        <v>505</v>
      </c>
      <c r="Q23" s="698"/>
      <c r="R23" s="699"/>
      <c r="S23" s="699"/>
      <c r="T23" s="699"/>
      <c r="U23" s="699"/>
      <c r="V23" s="699"/>
      <c r="W23" s="700"/>
    </row>
    <row r="24" spans="2:24" s="22" customFormat="1" ht="25.5" customHeight="1" x14ac:dyDescent="0.15">
      <c r="B24" s="707" t="s">
        <v>399</v>
      </c>
      <c r="C24" s="707"/>
      <c r="D24" s="707"/>
      <c r="E24" s="720" t="s">
        <v>664</v>
      </c>
      <c r="F24" s="721"/>
      <c r="G24" s="722"/>
      <c r="H24" s="707" t="s">
        <v>438</v>
      </c>
      <c r="I24" s="707"/>
      <c r="J24" s="720" t="s">
        <v>664</v>
      </c>
      <c r="K24" s="721"/>
      <c r="L24" s="722"/>
      <c r="M24" s="707" t="s">
        <v>399</v>
      </c>
      <c r="N24" s="707"/>
      <c r="O24" s="707"/>
      <c r="P24" s="720" t="s">
        <v>666</v>
      </c>
      <c r="Q24" s="721"/>
      <c r="R24" s="722"/>
      <c r="S24" s="707" t="s">
        <v>438</v>
      </c>
      <c r="T24" s="707"/>
      <c r="U24" s="708" t="s">
        <v>667</v>
      </c>
      <c r="V24" s="709"/>
      <c r="W24" s="709"/>
    </row>
    <row r="25" spans="2:24" s="22" customFormat="1" ht="25.5" customHeight="1" x14ac:dyDescent="0.15">
      <c r="B25" s="295" t="s">
        <v>235</v>
      </c>
      <c r="C25" s="295"/>
      <c r="D25" s="295"/>
      <c r="E25" s="729" t="s">
        <v>640</v>
      </c>
      <c r="F25" s="575"/>
      <c r="G25" s="575"/>
      <c r="H25" s="253" t="s">
        <v>4</v>
      </c>
      <c r="I25" s="260"/>
      <c r="J25" s="717" t="s">
        <v>612</v>
      </c>
      <c r="K25" s="718"/>
      <c r="L25" s="719"/>
      <c r="M25" s="253" t="s">
        <v>235</v>
      </c>
      <c r="N25" s="260"/>
      <c r="O25" s="254"/>
      <c r="P25" s="258" t="s">
        <v>640</v>
      </c>
      <c r="Q25" s="575"/>
      <c r="R25" s="575"/>
      <c r="S25" s="715" t="s">
        <v>4</v>
      </c>
      <c r="T25" s="716"/>
      <c r="U25" s="717" t="s">
        <v>612</v>
      </c>
      <c r="V25" s="718"/>
      <c r="W25" s="719"/>
    </row>
    <row r="26" spans="2:24" s="22" customFormat="1" ht="39.75" customHeight="1" x14ac:dyDescent="0.15">
      <c r="B26" s="704" t="s">
        <v>400</v>
      </c>
      <c r="C26" s="704"/>
      <c r="D26" s="704"/>
      <c r="E26" s="723" t="s">
        <v>665</v>
      </c>
      <c r="F26" s="724"/>
      <c r="G26" s="724"/>
      <c r="H26" s="724"/>
      <c r="I26" s="724"/>
      <c r="J26" s="724"/>
      <c r="K26" s="724"/>
      <c r="L26" s="725"/>
      <c r="M26" s="704" t="s">
        <v>400</v>
      </c>
      <c r="N26" s="704"/>
      <c r="O26" s="704"/>
      <c r="P26" s="723" t="s">
        <v>668</v>
      </c>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9CE53BF0-5DE2-44EE-968E-53664D8DD9FB}">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3946CD7-046E-4F53-BCC1-92ABFB605F75}">
          <x14:formula1>
            <xm:f>'(参考)リスト'!$F$16:$F$21</xm:f>
          </x14:formula1>
          <xm:sqref>E11:E12 E22:E23 P11:P12 P22:P23</xm:sqref>
        </x14:dataValidation>
        <x14:dataValidation type="list" allowBlank="1" showInputMessage="1" showErrorMessage="1" xr:uid="{D332948A-F516-4A56-9D56-817E65C932E9}">
          <x14:formula1>
            <xm:f>'(参考)リスト'!$D$16:$D$18</xm:f>
          </x14:formula1>
          <xm:sqref>E10 E21 P10 P21</xm:sqref>
        </x14:dataValidation>
        <x14:dataValidation type="list" allowBlank="1" showInputMessage="1" showErrorMessage="1" xr:uid="{54ABDD46-7F18-4776-8B5C-3488C8CC6E11}">
          <x14:formula1>
            <xm:f>'(参考)リスト'!$E$16:$E$27</xm:f>
          </x14:formula1>
          <xm:sqref>E9 E20 P9 P20</xm:sqref>
        </x14:dataValidation>
        <x14:dataValidation type="list" allowBlank="1" showInputMessage="1" showErrorMessage="1" xr:uid="{51B9910A-659A-4331-9D46-27CCD25DF237}">
          <x14:formula1>
            <xm:f>'(参考)リスト'!$B$16:$B$21</xm:f>
          </x14:formula1>
          <xm:sqref>E7 E18 P7 P18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5CBA8-604B-42FE-94B5-70FEB9C8682C}">
  <sheetPr codeName="Sheet30"/>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7</v>
      </c>
      <c r="F5" s="692" t="s">
        <v>506</v>
      </c>
      <c r="G5" s="693"/>
      <c r="H5" s="693"/>
      <c r="I5" s="693"/>
      <c r="J5" s="693"/>
      <c r="K5" s="693"/>
      <c r="L5" s="694"/>
      <c r="M5" s="688" t="s">
        <v>32</v>
      </c>
      <c r="N5" s="690" t="s">
        <v>190</v>
      </c>
      <c r="O5" s="691"/>
      <c r="P5" s="209">
        <v>7</v>
      </c>
      <c r="Q5" s="692" t="s">
        <v>506</v>
      </c>
      <c r="R5" s="693"/>
      <c r="S5" s="693"/>
      <c r="T5" s="693"/>
      <c r="U5" s="693"/>
      <c r="V5" s="693"/>
      <c r="W5" s="694"/>
    </row>
    <row r="6" spans="2:23" s="22" customFormat="1" ht="25.5" customHeight="1" x14ac:dyDescent="0.15">
      <c r="B6" s="689"/>
      <c r="C6" s="690" t="s">
        <v>324</v>
      </c>
      <c r="D6" s="691"/>
      <c r="E6" s="207">
        <v>5</v>
      </c>
      <c r="F6" s="695"/>
      <c r="G6" s="696"/>
      <c r="H6" s="696"/>
      <c r="I6" s="696"/>
      <c r="J6" s="696"/>
      <c r="K6" s="696"/>
      <c r="L6" s="697"/>
      <c r="M6" s="689"/>
      <c r="N6" s="690" t="s">
        <v>324</v>
      </c>
      <c r="O6" s="691"/>
      <c r="P6" s="207">
        <v>6</v>
      </c>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t="s">
        <v>608</v>
      </c>
      <c r="Q7" s="695"/>
      <c r="R7" s="696"/>
      <c r="S7" s="696"/>
      <c r="T7" s="696"/>
      <c r="U7" s="696"/>
      <c r="V7" s="696"/>
      <c r="W7" s="697"/>
    </row>
    <row r="8" spans="2:23" s="22" customFormat="1" ht="25.5" customHeight="1" x14ac:dyDescent="0.15">
      <c r="B8" s="701"/>
      <c r="C8" s="690" t="s">
        <v>166</v>
      </c>
      <c r="D8" s="691"/>
      <c r="E8" s="209" t="s">
        <v>609</v>
      </c>
      <c r="F8" s="695"/>
      <c r="G8" s="696"/>
      <c r="H8" s="696"/>
      <c r="I8" s="696"/>
      <c r="J8" s="696"/>
      <c r="K8" s="696"/>
      <c r="L8" s="697"/>
      <c r="M8" s="701"/>
      <c r="N8" s="690" t="s">
        <v>166</v>
      </c>
      <c r="O8" s="691"/>
      <c r="P8" s="209" t="s">
        <v>626</v>
      </c>
      <c r="Q8" s="695"/>
      <c r="R8" s="696"/>
      <c r="S8" s="696"/>
      <c r="T8" s="696"/>
      <c r="U8" s="696"/>
      <c r="V8" s="696"/>
      <c r="W8" s="697"/>
    </row>
    <row r="9" spans="2:23" s="22" customFormat="1" ht="25.5" customHeight="1" x14ac:dyDescent="0.15">
      <c r="B9" s="702" t="s">
        <v>31</v>
      </c>
      <c r="C9" s="705"/>
      <c r="D9" s="703"/>
      <c r="E9" s="210" t="s">
        <v>473</v>
      </c>
      <c r="F9" s="695"/>
      <c r="G9" s="696"/>
      <c r="H9" s="696"/>
      <c r="I9" s="696"/>
      <c r="J9" s="696"/>
      <c r="K9" s="696"/>
      <c r="L9" s="697"/>
      <c r="M9" s="702" t="s">
        <v>31</v>
      </c>
      <c r="N9" s="705"/>
      <c r="O9" s="703"/>
      <c r="P9" s="210" t="s">
        <v>473</v>
      </c>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t="s">
        <v>610</v>
      </c>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t="s">
        <v>612</v>
      </c>
      <c r="Q11" s="695"/>
      <c r="R11" s="696"/>
      <c r="S11" s="696"/>
      <c r="T11" s="696"/>
      <c r="U11" s="696"/>
      <c r="V11" s="696"/>
      <c r="W11" s="697"/>
    </row>
    <row r="12" spans="2:23" s="22" customFormat="1" ht="25.5" customHeight="1" x14ac:dyDescent="0.15">
      <c r="B12" s="689"/>
      <c r="C12" s="704" t="s">
        <v>221</v>
      </c>
      <c r="D12" s="704"/>
      <c r="E12" s="180" t="s">
        <v>632</v>
      </c>
      <c r="F12" s="698"/>
      <c r="G12" s="699"/>
      <c r="H12" s="699"/>
      <c r="I12" s="699"/>
      <c r="J12" s="699"/>
      <c r="K12" s="699"/>
      <c r="L12" s="700"/>
      <c r="M12" s="689"/>
      <c r="N12" s="704" t="s">
        <v>221</v>
      </c>
      <c r="O12" s="704"/>
      <c r="P12" s="180" t="s">
        <v>620</v>
      </c>
      <c r="Q12" s="698"/>
      <c r="R12" s="699"/>
      <c r="S12" s="699"/>
      <c r="T12" s="699"/>
      <c r="U12" s="699"/>
      <c r="V12" s="699"/>
      <c r="W12" s="700"/>
    </row>
    <row r="13" spans="2:23" s="22" customFormat="1" ht="25.5" customHeight="1" x14ac:dyDescent="0.15">
      <c r="B13" s="707" t="s">
        <v>399</v>
      </c>
      <c r="C13" s="707"/>
      <c r="D13" s="707"/>
      <c r="E13" s="720" t="s">
        <v>669</v>
      </c>
      <c r="F13" s="721"/>
      <c r="G13" s="722"/>
      <c r="H13" s="707" t="s">
        <v>438</v>
      </c>
      <c r="I13" s="707"/>
      <c r="J13" s="708" t="s">
        <v>670</v>
      </c>
      <c r="K13" s="709"/>
      <c r="L13" s="709"/>
      <c r="M13" s="707" t="s">
        <v>399</v>
      </c>
      <c r="N13" s="707"/>
      <c r="O13" s="707"/>
      <c r="P13" s="720" t="s">
        <v>672</v>
      </c>
      <c r="Q13" s="721"/>
      <c r="R13" s="722"/>
      <c r="S13" s="707" t="s">
        <v>438</v>
      </c>
      <c r="T13" s="707"/>
      <c r="U13" s="708" t="s">
        <v>640</v>
      </c>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t="s">
        <v>640</v>
      </c>
      <c r="Q14" s="575"/>
      <c r="R14" s="575"/>
      <c r="S14" s="715" t="s">
        <v>4</v>
      </c>
      <c r="T14" s="716"/>
      <c r="U14" s="717" t="s">
        <v>612</v>
      </c>
      <c r="V14" s="718"/>
      <c r="W14" s="719"/>
    </row>
    <row r="15" spans="2:23" s="22" customFormat="1" ht="39.75" customHeight="1" x14ac:dyDescent="0.15">
      <c r="B15" s="704" t="s">
        <v>400</v>
      </c>
      <c r="C15" s="704"/>
      <c r="D15" s="704"/>
      <c r="E15" s="723" t="s">
        <v>671</v>
      </c>
      <c r="F15" s="724"/>
      <c r="G15" s="724"/>
      <c r="H15" s="724"/>
      <c r="I15" s="724"/>
      <c r="J15" s="724"/>
      <c r="K15" s="724"/>
      <c r="L15" s="725"/>
      <c r="M15" s="704" t="s">
        <v>400</v>
      </c>
      <c r="N15" s="704"/>
      <c r="O15" s="704"/>
      <c r="P15" s="723" t="s">
        <v>673</v>
      </c>
      <c r="Q15" s="724"/>
      <c r="R15" s="724"/>
      <c r="S15" s="724"/>
      <c r="T15" s="724"/>
      <c r="U15" s="724"/>
      <c r="V15" s="724"/>
      <c r="W15" s="725"/>
    </row>
    <row r="16" spans="2:23" s="22" customFormat="1" ht="25.5" customHeight="1" x14ac:dyDescent="0.15">
      <c r="B16" s="706" t="s">
        <v>32</v>
      </c>
      <c r="C16" s="706" t="s">
        <v>190</v>
      </c>
      <c r="D16" s="706"/>
      <c r="E16" s="209"/>
      <c r="F16" s="692" t="s">
        <v>506</v>
      </c>
      <c r="G16" s="693"/>
      <c r="H16" s="693"/>
      <c r="I16" s="693"/>
      <c r="J16" s="693"/>
      <c r="K16" s="693"/>
      <c r="L16" s="694"/>
      <c r="M16" s="706" t="s">
        <v>32</v>
      </c>
      <c r="N16" s="706" t="s">
        <v>190</v>
      </c>
      <c r="O16" s="706"/>
      <c r="P16" s="209"/>
      <c r="Q16" s="692" t="s">
        <v>506</v>
      </c>
      <c r="R16" s="693"/>
      <c r="S16" s="693"/>
      <c r="T16" s="693"/>
      <c r="U16" s="693"/>
      <c r="V16" s="693"/>
      <c r="W16" s="694"/>
    </row>
    <row r="17" spans="2:24" s="22" customFormat="1" ht="25.5" customHeight="1" x14ac:dyDescent="0.15">
      <c r="B17" s="706"/>
      <c r="C17" s="706" t="s">
        <v>324</v>
      </c>
      <c r="D17" s="706"/>
      <c r="E17" s="207"/>
      <c r="F17" s="695"/>
      <c r="G17" s="696"/>
      <c r="H17" s="696"/>
      <c r="I17" s="696"/>
      <c r="J17" s="696"/>
      <c r="K17" s="696"/>
      <c r="L17" s="697"/>
      <c r="M17" s="706"/>
      <c r="N17" s="706" t="s">
        <v>324</v>
      </c>
      <c r="O17" s="706"/>
      <c r="P17" s="207"/>
      <c r="Q17" s="695"/>
      <c r="R17" s="696"/>
      <c r="S17" s="696"/>
      <c r="T17" s="696"/>
      <c r="U17" s="696"/>
      <c r="V17" s="696"/>
      <c r="W17" s="697"/>
    </row>
    <row r="18" spans="2:24" s="22" customFormat="1" ht="25.5" customHeight="1" x14ac:dyDescent="0.15">
      <c r="B18" s="706" t="s">
        <v>30</v>
      </c>
      <c r="C18" s="706" t="s">
        <v>167</v>
      </c>
      <c r="D18" s="706"/>
      <c r="E18" s="208"/>
      <c r="F18" s="695"/>
      <c r="G18" s="696"/>
      <c r="H18" s="696"/>
      <c r="I18" s="696"/>
      <c r="J18" s="696"/>
      <c r="K18" s="696"/>
      <c r="L18" s="697"/>
      <c r="M18" s="706" t="s">
        <v>30</v>
      </c>
      <c r="N18" s="706" t="s">
        <v>167</v>
      </c>
      <c r="O18" s="706"/>
      <c r="P18" s="208"/>
      <c r="Q18" s="695"/>
      <c r="R18" s="696"/>
      <c r="S18" s="696"/>
      <c r="T18" s="696"/>
      <c r="U18" s="696"/>
      <c r="V18" s="696"/>
      <c r="W18" s="697"/>
    </row>
    <row r="19" spans="2:24" s="22" customFormat="1" ht="25.5" customHeight="1" x14ac:dyDescent="0.15">
      <c r="B19" s="706"/>
      <c r="C19" s="706" t="s">
        <v>166</v>
      </c>
      <c r="D19" s="706"/>
      <c r="E19" s="209"/>
      <c r="F19" s="695"/>
      <c r="G19" s="696"/>
      <c r="H19" s="696"/>
      <c r="I19" s="696"/>
      <c r="J19" s="696"/>
      <c r="K19" s="696"/>
      <c r="L19" s="697"/>
      <c r="M19" s="706"/>
      <c r="N19" s="706" t="s">
        <v>166</v>
      </c>
      <c r="O19" s="706"/>
      <c r="P19" s="209"/>
      <c r="Q19" s="695"/>
      <c r="R19" s="696"/>
      <c r="S19" s="696"/>
      <c r="T19" s="696"/>
      <c r="U19" s="696"/>
      <c r="V19" s="696"/>
      <c r="W19" s="697"/>
    </row>
    <row r="20" spans="2:24" s="22" customFormat="1" ht="25.5" customHeight="1" x14ac:dyDescent="0.15">
      <c r="B20" s="704" t="s">
        <v>31</v>
      </c>
      <c r="C20" s="704"/>
      <c r="D20" s="704"/>
      <c r="E20" s="210"/>
      <c r="F20" s="695"/>
      <c r="G20" s="696"/>
      <c r="H20" s="696"/>
      <c r="I20" s="696"/>
      <c r="J20" s="696"/>
      <c r="K20" s="696"/>
      <c r="L20" s="697"/>
      <c r="M20" s="704" t="s">
        <v>31</v>
      </c>
      <c r="N20" s="704"/>
      <c r="O20" s="704"/>
      <c r="P20" s="210"/>
      <c r="Q20" s="695"/>
      <c r="R20" s="696"/>
      <c r="S20" s="696"/>
      <c r="T20" s="696"/>
      <c r="U20" s="696"/>
      <c r="V20" s="696"/>
      <c r="W20" s="697"/>
    </row>
    <row r="21" spans="2:24" s="22" customFormat="1" ht="25.5" customHeight="1" x14ac:dyDescent="0.15">
      <c r="B21" s="688" t="s">
        <v>220</v>
      </c>
      <c r="C21" s="704" t="s">
        <v>398</v>
      </c>
      <c r="D21" s="704"/>
      <c r="E21" s="207"/>
      <c r="F21" s="695"/>
      <c r="G21" s="696"/>
      <c r="H21" s="696"/>
      <c r="I21" s="696"/>
      <c r="J21" s="696"/>
      <c r="K21" s="696"/>
      <c r="L21" s="697"/>
      <c r="M21" s="688" t="s">
        <v>220</v>
      </c>
      <c r="N21" s="704" t="s">
        <v>398</v>
      </c>
      <c r="O21" s="704"/>
      <c r="P21" s="207"/>
      <c r="Q21" s="695"/>
      <c r="R21" s="696"/>
      <c r="S21" s="696"/>
      <c r="T21" s="696"/>
      <c r="U21" s="696"/>
      <c r="V21" s="696"/>
      <c r="W21" s="697"/>
    </row>
    <row r="22" spans="2:24" s="22" customFormat="1" ht="25.5" customHeight="1" x14ac:dyDescent="0.15">
      <c r="B22" s="701"/>
      <c r="C22" s="704" t="s">
        <v>219</v>
      </c>
      <c r="D22" s="704"/>
      <c r="E22" s="180"/>
      <c r="F22" s="695"/>
      <c r="G22" s="696"/>
      <c r="H22" s="696"/>
      <c r="I22" s="696"/>
      <c r="J22" s="696"/>
      <c r="K22" s="696"/>
      <c r="L22" s="697"/>
      <c r="M22" s="701"/>
      <c r="N22" s="704" t="s">
        <v>219</v>
      </c>
      <c r="O22" s="704"/>
      <c r="P22" s="180"/>
      <c r="Q22" s="695"/>
      <c r="R22" s="696"/>
      <c r="S22" s="696"/>
      <c r="T22" s="696"/>
      <c r="U22" s="696"/>
      <c r="V22" s="696"/>
      <c r="W22" s="697"/>
    </row>
    <row r="23" spans="2:24" s="22" customFormat="1" ht="25.5" customHeight="1" x14ac:dyDescent="0.15">
      <c r="B23" s="689"/>
      <c r="C23" s="704" t="s">
        <v>221</v>
      </c>
      <c r="D23" s="704"/>
      <c r="E23" s="180"/>
      <c r="F23" s="698"/>
      <c r="G23" s="699"/>
      <c r="H23" s="699"/>
      <c r="I23" s="699"/>
      <c r="J23" s="699"/>
      <c r="K23" s="699"/>
      <c r="L23" s="700"/>
      <c r="M23" s="689"/>
      <c r="N23" s="704" t="s">
        <v>221</v>
      </c>
      <c r="O23" s="704"/>
      <c r="P23" s="180"/>
      <c r="Q23" s="698"/>
      <c r="R23" s="699"/>
      <c r="S23" s="699"/>
      <c r="T23" s="699"/>
      <c r="U23" s="699"/>
      <c r="V23" s="699"/>
      <c r="W23" s="700"/>
    </row>
    <row r="24" spans="2:24" s="22" customFormat="1" ht="25.5" customHeight="1" x14ac:dyDescent="0.15">
      <c r="B24" s="707" t="s">
        <v>399</v>
      </c>
      <c r="C24" s="707"/>
      <c r="D24" s="707"/>
      <c r="E24" s="720"/>
      <c r="F24" s="721"/>
      <c r="G24" s="722"/>
      <c r="H24" s="707" t="s">
        <v>438</v>
      </c>
      <c r="I24" s="707"/>
      <c r="J24" s="720"/>
      <c r="K24" s="721"/>
      <c r="L24" s="722"/>
      <c r="M24" s="707" t="s">
        <v>399</v>
      </c>
      <c r="N24" s="707"/>
      <c r="O24" s="707"/>
      <c r="P24" s="720"/>
      <c r="Q24" s="721"/>
      <c r="R24" s="722"/>
      <c r="S24" s="707" t="s">
        <v>438</v>
      </c>
      <c r="T24" s="707"/>
      <c r="U24" s="708"/>
      <c r="V24" s="709"/>
      <c r="W24" s="709"/>
    </row>
    <row r="25" spans="2:24" s="22" customFormat="1" ht="25.5" customHeight="1" x14ac:dyDescent="0.15">
      <c r="B25" s="295" t="s">
        <v>235</v>
      </c>
      <c r="C25" s="295"/>
      <c r="D25" s="295"/>
      <c r="E25" s="729"/>
      <c r="F25" s="575"/>
      <c r="G25" s="575"/>
      <c r="H25" s="253" t="s">
        <v>4</v>
      </c>
      <c r="I25" s="260"/>
      <c r="J25" s="717"/>
      <c r="K25" s="718"/>
      <c r="L25" s="719"/>
      <c r="M25" s="253" t="s">
        <v>235</v>
      </c>
      <c r="N25" s="260"/>
      <c r="O25" s="254"/>
      <c r="P25" s="258"/>
      <c r="Q25" s="575"/>
      <c r="R25" s="575"/>
      <c r="S25" s="715" t="s">
        <v>4</v>
      </c>
      <c r="T25" s="716"/>
      <c r="U25" s="717"/>
      <c r="V25" s="718"/>
      <c r="W25" s="719"/>
    </row>
    <row r="26" spans="2:24" s="22" customFormat="1" ht="39.75" customHeight="1" x14ac:dyDescent="0.15">
      <c r="B26" s="704" t="s">
        <v>400</v>
      </c>
      <c r="C26" s="704"/>
      <c r="D26" s="704"/>
      <c r="E26" s="723"/>
      <c r="F26" s="724"/>
      <c r="G26" s="724"/>
      <c r="H26" s="724"/>
      <c r="I26" s="724"/>
      <c r="J26" s="724"/>
      <c r="K26" s="724"/>
      <c r="L26" s="725"/>
      <c r="M26" s="704" t="s">
        <v>400</v>
      </c>
      <c r="N26" s="704"/>
      <c r="O26" s="704"/>
      <c r="P26" s="723"/>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3B25AB79-1F15-47F1-B877-DA266BE1BB28}">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558F998-FF4B-443B-98AA-F421B0D8FA72}">
          <x14:formula1>
            <xm:f>'(参考)リスト'!$F$16:$F$21</xm:f>
          </x14:formula1>
          <xm:sqref>E11:E12 E22:E23 P11:P12 P22:P23</xm:sqref>
        </x14:dataValidation>
        <x14:dataValidation type="list" allowBlank="1" showInputMessage="1" showErrorMessage="1" xr:uid="{108CD27D-E0F1-4F80-851C-7278F2C4C620}">
          <x14:formula1>
            <xm:f>'(参考)リスト'!$D$16:$D$18</xm:f>
          </x14:formula1>
          <xm:sqref>E10 E21 P10 P21</xm:sqref>
        </x14:dataValidation>
        <x14:dataValidation type="list" allowBlank="1" showInputMessage="1" showErrorMessage="1" xr:uid="{B2C4D1BA-7398-4673-9109-6E96E9127F56}">
          <x14:formula1>
            <xm:f>'(参考)リスト'!$E$16:$E$27</xm:f>
          </x14:formula1>
          <xm:sqref>E9 E20 P9 P20</xm:sqref>
        </x14:dataValidation>
        <x14:dataValidation type="list" allowBlank="1" showInputMessage="1" showErrorMessage="1" xr:uid="{E0616E37-CD87-41D1-921D-FEE601E4DAA7}">
          <x14:formula1>
            <xm:f>'(参考)リスト'!$B$16:$B$21</xm:f>
          </x14:formula1>
          <xm:sqref>E7 E18 P7 P18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8850A-9D1F-4472-ADCA-E8D0C90F5694}">
  <sheetPr codeName="Sheet31"/>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8</v>
      </c>
      <c r="F5" s="692" t="s">
        <v>506</v>
      </c>
      <c r="G5" s="693"/>
      <c r="H5" s="693"/>
      <c r="I5" s="693"/>
      <c r="J5" s="693"/>
      <c r="K5" s="693"/>
      <c r="L5" s="694"/>
      <c r="M5" s="688" t="s">
        <v>32</v>
      </c>
      <c r="N5" s="690" t="s">
        <v>190</v>
      </c>
      <c r="O5" s="691"/>
      <c r="P5" s="209">
        <v>8</v>
      </c>
      <c r="Q5" s="692" t="s">
        <v>506</v>
      </c>
      <c r="R5" s="693"/>
      <c r="S5" s="693"/>
      <c r="T5" s="693"/>
      <c r="U5" s="693"/>
      <c r="V5" s="693"/>
      <c r="W5" s="694"/>
    </row>
    <row r="6" spans="2:23" s="22" customFormat="1" ht="25.5" customHeight="1" x14ac:dyDescent="0.15">
      <c r="B6" s="689"/>
      <c r="C6" s="690" t="s">
        <v>324</v>
      </c>
      <c r="D6" s="691"/>
      <c r="E6" s="207">
        <v>1</v>
      </c>
      <c r="F6" s="695"/>
      <c r="G6" s="696"/>
      <c r="H6" s="696"/>
      <c r="I6" s="696"/>
      <c r="J6" s="696"/>
      <c r="K6" s="696"/>
      <c r="L6" s="697"/>
      <c r="M6" s="689"/>
      <c r="N6" s="690" t="s">
        <v>324</v>
      </c>
      <c r="O6" s="691"/>
      <c r="P6" s="207">
        <v>2</v>
      </c>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t="s">
        <v>608</v>
      </c>
      <c r="Q7" s="695"/>
      <c r="R7" s="696"/>
      <c r="S7" s="696"/>
      <c r="T7" s="696"/>
      <c r="U7" s="696"/>
      <c r="V7" s="696"/>
      <c r="W7" s="697"/>
    </row>
    <row r="8" spans="2:23" s="22" customFormat="1" ht="25.5" customHeight="1" x14ac:dyDescent="0.15">
      <c r="B8" s="701"/>
      <c r="C8" s="690" t="s">
        <v>166</v>
      </c>
      <c r="D8" s="691"/>
      <c r="E8" s="209" t="s">
        <v>626</v>
      </c>
      <c r="F8" s="695"/>
      <c r="G8" s="696"/>
      <c r="H8" s="696"/>
      <c r="I8" s="696"/>
      <c r="J8" s="696"/>
      <c r="K8" s="696"/>
      <c r="L8" s="697"/>
      <c r="M8" s="701"/>
      <c r="N8" s="690" t="s">
        <v>166</v>
      </c>
      <c r="O8" s="691"/>
      <c r="P8" s="209" t="s">
        <v>636</v>
      </c>
      <c r="Q8" s="695"/>
      <c r="R8" s="696"/>
      <c r="S8" s="696"/>
      <c r="T8" s="696"/>
      <c r="U8" s="696"/>
      <c r="V8" s="696"/>
      <c r="W8" s="697"/>
    </row>
    <row r="9" spans="2:23" s="22" customFormat="1" ht="25.5" customHeight="1" x14ac:dyDescent="0.15">
      <c r="B9" s="702" t="s">
        <v>31</v>
      </c>
      <c r="C9" s="705"/>
      <c r="D9" s="703"/>
      <c r="E9" s="210" t="s">
        <v>473</v>
      </c>
      <c r="F9" s="695"/>
      <c r="G9" s="696"/>
      <c r="H9" s="696"/>
      <c r="I9" s="696"/>
      <c r="J9" s="696"/>
      <c r="K9" s="696"/>
      <c r="L9" s="697"/>
      <c r="M9" s="702" t="s">
        <v>31</v>
      </c>
      <c r="N9" s="705"/>
      <c r="O9" s="703"/>
      <c r="P9" s="210" t="s">
        <v>473</v>
      </c>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t="s">
        <v>610</v>
      </c>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t="s">
        <v>612</v>
      </c>
      <c r="Q11" s="695"/>
      <c r="R11" s="696"/>
      <c r="S11" s="696"/>
      <c r="T11" s="696"/>
      <c r="U11" s="696"/>
      <c r="V11" s="696"/>
      <c r="W11" s="697"/>
    </row>
    <row r="12" spans="2:23" s="22" customFormat="1" ht="25.5" customHeight="1" x14ac:dyDescent="0.15">
      <c r="B12" s="689"/>
      <c r="C12" s="704" t="s">
        <v>221</v>
      </c>
      <c r="D12" s="704"/>
      <c r="E12" s="180" t="s">
        <v>620</v>
      </c>
      <c r="F12" s="698"/>
      <c r="G12" s="699"/>
      <c r="H12" s="699"/>
      <c r="I12" s="699"/>
      <c r="J12" s="699"/>
      <c r="K12" s="699"/>
      <c r="L12" s="700"/>
      <c r="M12" s="689"/>
      <c r="N12" s="704" t="s">
        <v>221</v>
      </c>
      <c r="O12" s="704"/>
      <c r="P12" s="180" t="s">
        <v>620</v>
      </c>
      <c r="Q12" s="698"/>
      <c r="R12" s="699"/>
      <c r="S12" s="699"/>
      <c r="T12" s="699"/>
      <c r="U12" s="699"/>
      <c r="V12" s="699"/>
      <c r="W12" s="700"/>
    </row>
    <row r="13" spans="2:23" s="22" customFormat="1" ht="25.5" customHeight="1" x14ac:dyDescent="0.15">
      <c r="B13" s="707" t="s">
        <v>399</v>
      </c>
      <c r="C13" s="707"/>
      <c r="D13" s="707"/>
      <c r="E13" s="720" t="s">
        <v>674</v>
      </c>
      <c r="F13" s="721"/>
      <c r="G13" s="722"/>
      <c r="H13" s="707" t="s">
        <v>438</v>
      </c>
      <c r="I13" s="707"/>
      <c r="J13" s="708" t="s">
        <v>652</v>
      </c>
      <c r="K13" s="709"/>
      <c r="L13" s="709"/>
      <c r="M13" s="707" t="s">
        <v>399</v>
      </c>
      <c r="N13" s="707"/>
      <c r="O13" s="707"/>
      <c r="P13" s="720" t="s">
        <v>652</v>
      </c>
      <c r="Q13" s="721"/>
      <c r="R13" s="722"/>
      <c r="S13" s="707" t="s">
        <v>438</v>
      </c>
      <c r="T13" s="707"/>
      <c r="U13" s="708" t="s">
        <v>652</v>
      </c>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t="s">
        <v>640</v>
      </c>
      <c r="Q14" s="575"/>
      <c r="R14" s="575"/>
      <c r="S14" s="715" t="s">
        <v>4</v>
      </c>
      <c r="T14" s="716"/>
      <c r="U14" s="717" t="s">
        <v>612</v>
      </c>
      <c r="V14" s="718"/>
      <c r="W14" s="719"/>
    </row>
    <row r="15" spans="2:23" s="22" customFormat="1" ht="39.75" customHeight="1" x14ac:dyDescent="0.15">
      <c r="B15" s="704" t="s">
        <v>400</v>
      </c>
      <c r="C15" s="704"/>
      <c r="D15" s="704"/>
      <c r="E15" s="723" t="s">
        <v>655</v>
      </c>
      <c r="F15" s="724"/>
      <c r="G15" s="724"/>
      <c r="H15" s="724"/>
      <c r="I15" s="724"/>
      <c r="J15" s="724"/>
      <c r="K15" s="724"/>
      <c r="L15" s="725"/>
      <c r="M15" s="704" t="s">
        <v>400</v>
      </c>
      <c r="N15" s="704"/>
      <c r="O15" s="704"/>
      <c r="P15" s="723" t="s">
        <v>655</v>
      </c>
      <c r="Q15" s="724"/>
      <c r="R15" s="724"/>
      <c r="S15" s="724"/>
      <c r="T15" s="724"/>
      <c r="U15" s="724"/>
      <c r="V15" s="724"/>
      <c r="W15" s="725"/>
    </row>
    <row r="16" spans="2:23" s="22" customFormat="1" ht="25.5" customHeight="1" x14ac:dyDescent="0.15">
      <c r="B16" s="706" t="s">
        <v>32</v>
      </c>
      <c r="C16" s="706" t="s">
        <v>190</v>
      </c>
      <c r="D16" s="706"/>
      <c r="E16" s="209">
        <v>8</v>
      </c>
      <c r="F16" s="692" t="s">
        <v>506</v>
      </c>
      <c r="G16" s="693"/>
      <c r="H16" s="693"/>
      <c r="I16" s="693"/>
      <c r="J16" s="693"/>
      <c r="K16" s="693"/>
      <c r="L16" s="694"/>
      <c r="M16" s="706" t="s">
        <v>32</v>
      </c>
      <c r="N16" s="706" t="s">
        <v>190</v>
      </c>
      <c r="O16" s="706"/>
      <c r="P16" s="209">
        <v>8</v>
      </c>
      <c r="Q16" s="692" t="s">
        <v>506</v>
      </c>
      <c r="R16" s="693"/>
      <c r="S16" s="693"/>
      <c r="T16" s="693"/>
      <c r="U16" s="693"/>
      <c r="V16" s="693"/>
      <c r="W16" s="694"/>
    </row>
    <row r="17" spans="2:24" s="22" customFormat="1" ht="25.5" customHeight="1" x14ac:dyDescent="0.15">
      <c r="B17" s="706"/>
      <c r="C17" s="706" t="s">
        <v>324</v>
      </c>
      <c r="D17" s="706"/>
      <c r="E17" s="207">
        <v>3</v>
      </c>
      <c r="F17" s="695"/>
      <c r="G17" s="696"/>
      <c r="H17" s="696"/>
      <c r="I17" s="696"/>
      <c r="J17" s="696"/>
      <c r="K17" s="696"/>
      <c r="L17" s="697"/>
      <c r="M17" s="706"/>
      <c r="N17" s="706" t="s">
        <v>324</v>
      </c>
      <c r="O17" s="706"/>
      <c r="P17" s="207">
        <v>4</v>
      </c>
      <c r="Q17" s="695"/>
      <c r="R17" s="696"/>
      <c r="S17" s="696"/>
      <c r="T17" s="696"/>
      <c r="U17" s="696"/>
      <c r="V17" s="696"/>
      <c r="W17" s="697"/>
    </row>
    <row r="18" spans="2:24" s="22" customFormat="1" ht="25.5" customHeight="1" x14ac:dyDescent="0.15">
      <c r="B18" s="706" t="s">
        <v>30</v>
      </c>
      <c r="C18" s="706" t="s">
        <v>167</v>
      </c>
      <c r="D18" s="706"/>
      <c r="E18" s="208" t="s">
        <v>608</v>
      </c>
      <c r="F18" s="695"/>
      <c r="G18" s="696"/>
      <c r="H18" s="696"/>
      <c r="I18" s="696"/>
      <c r="J18" s="696"/>
      <c r="K18" s="696"/>
      <c r="L18" s="697"/>
      <c r="M18" s="706" t="s">
        <v>30</v>
      </c>
      <c r="N18" s="706" t="s">
        <v>167</v>
      </c>
      <c r="O18" s="706"/>
      <c r="P18" s="208" t="s">
        <v>608</v>
      </c>
      <c r="Q18" s="695"/>
      <c r="R18" s="696"/>
      <c r="S18" s="696"/>
      <c r="T18" s="696"/>
      <c r="U18" s="696"/>
      <c r="V18" s="696"/>
      <c r="W18" s="697"/>
    </row>
    <row r="19" spans="2:24" s="22" customFormat="1" ht="25.5" customHeight="1" x14ac:dyDescent="0.15">
      <c r="B19" s="706"/>
      <c r="C19" s="706" t="s">
        <v>166</v>
      </c>
      <c r="D19" s="706"/>
      <c r="E19" s="209" t="s">
        <v>637</v>
      </c>
      <c r="F19" s="695"/>
      <c r="G19" s="696"/>
      <c r="H19" s="696"/>
      <c r="I19" s="696"/>
      <c r="J19" s="696"/>
      <c r="K19" s="696"/>
      <c r="L19" s="697"/>
      <c r="M19" s="706"/>
      <c r="N19" s="706" t="s">
        <v>166</v>
      </c>
      <c r="O19" s="706"/>
      <c r="P19" s="209" t="s">
        <v>637</v>
      </c>
      <c r="Q19" s="695"/>
      <c r="R19" s="696"/>
      <c r="S19" s="696"/>
      <c r="T19" s="696"/>
      <c r="U19" s="696"/>
      <c r="V19" s="696"/>
      <c r="W19" s="697"/>
    </row>
    <row r="20" spans="2:24" s="22" customFormat="1" ht="25.5" customHeight="1" x14ac:dyDescent="0.15">
      <c r="B20" s="704" t="s">
        <v>31</v>
      </c>
      <c r="C20" s="704"/>
      <c r="D20" s="704"/>
      <c r="E20" s="210" t="s">
        <v>474</v>
      </c>
      <c r="F20" s="695"/>
      <c r="G20" s="696"/>
      <c r="H20" s="696"/>
      <c r="I20" s="696"/>
      <c r="J20" s="696"/>
      <c r="K20" s="696"/>
      <c r="L20" s="697"/>
      <c r="M20" s="704" t="s">
        <v>31</v>
      </c>
      <c r="N20" s="704"/>
      <c r="O20" s="704"/>
      <c r="P20" s="210" t="s">
        <v>474</v>
      </c>
      <c r="Q20" s="695"/>
      <c r="R20" s="696"/>
      <c r="S20" s="696"/>
      <c r="T20" s="696"/>
      <c r="U20" s="696"/>
      <c r="V20" s="696"/>
      <c r="W20" s="697"/>
    </row>
    <row r="21" spans="2:24" s="22" customFormat="1" ht="25.5" customHeight="1" x14ac:dyDescent="0.15">
      <c r="B21" s="688" t="s">
        <v>220</v>
      </c>
      <c r="C21" s="704" t="s">
        <v>398</v>
      </c>
      <c r="D21" s="704"/>
      <c r="E21" s="207" t="s">
        <v>610</v>
      </c>
      <c r="F21" s="695"/>
      <c r="G21" s="696"/>
      <c r="H21" s="696"/>
      <c r="I21" s="696"/>
      <c r="J21" s="696"/>
      <c r="K21" s="696"/>
      <c r="L21" s="697"/>
      <c r="M21" s="688" t="s">
        <v>220</v>
      </c>
      <c r="N21" s="704" t="s">
        <v>398</v>
      </c>
      <c r="O21" s="704"/>
      <c r="P21" s="207" t="s">
        <v>610</v>
      </c>
      <c r="Q21" s="695"/>
      <c r="R21" s="696"/>
      <c r="S21" s="696"/>
      <c r="T21" s="696"/>
      <c r="U21" s="696"/>
      <c r="V21" s="696"/>
      <c r="W21" s="697"/>
    </row>
    <row r="22" spans="2:24" s="22" customFormat="1" ht="25.5" customHeight="1" x14ac:dyDescent="0.15">
      <c r="B22" s="701"/>
      <c r="C22" s="704" t="s">
        <v>219</v>
      </c>
      <c r="D22" s="704"/>
      <c r="E22" s="180" t="s">
        <v>612</v>
      </c>
      <c r="F22" s="695"/>
      <c r="G22" s="696"/>
      <c r="H22" s="696"/>
      <c r="I22" s="696"/>
      <c r="J22" s="696"/>
      <c r="K22" s="696"/>
      <c r="L22" s="697"/>
      <c r="M22" s="701"/>
      <c r="N22" s="704" t="s">
        <v>219</v>
      </c>
      <c r="O22" s="704"/>
      <c r="P22" s="180" t="s">
        <v>612</v>
      </c>
      <c r="Q22" s="695"/>
      <c r="R22" s="696"/>
      <c r="S22" s="696"/>
      <c r="T22" s="696"/>
      <c r="U22" s="696"/>
      <c r="V22" s="696"/>
      <c r="W22" s="697"/>
    </row>
    <row r="23" spans="2:24" s="22" customFormat="1" ht="25.5" customHeight="1" x14ac:dyDescent="0.15">
      <c r="B23" s="689"/>
      <c r="C23" s="704" t="s">
        <v>221</v>
      </c>
      <c r="D23" s="704"/>
      <c r="E23" s="180" t="s">
        <v>620</v>
      </c>
      <c r="F23" s="698"/>
      <c r="G23" s="699"/>
      <c r="H23" s="699"/>
      <c r="I23" s="699"/>
      <c r="J23" s="699"/>
      <c r="K23" s="699"/>
      <c r="L23" s="700"/>
      <c r="M23" s="689"/>
      <c r="N23" s="704" t="s">
        <v>221</v>
      </c>
      <c r="O23" s="704"/>
      <c r="P23" s="180" t="s">
        <v>611</v>
      </c>
      <c r="Q23" s="698"/>
      <c r="R23" s="699"/>
      <c r="S23" s="699"/>
      <c r="T23" s="699"/>
      <c r="U23" s="699"/>
      <c r="V23" s="699"/>
      <c r="W23" s="700"/>
    </row>
    <row r="24" spans="2:24" s="22" customFormat="1" ht="25.5" customHeight="1" x14ac:dyDescent="0.15">
      <c r="B24" s="707" t="s">
        <v>399</v>
      </c>
      <c r="C24" s="707"/>
      <c r="D24" s="707"/>
      <c r="E24" s="720" t="s">
        <v>675</v>
      </c>
      <c r="F24" s="721"/>
      <c r="G24" s="722"/>
      <c r="H24" s="707" t="s">
        <v>438</v>
      </c>
      <c r="I24" s="707"/>
      <c r="J24" s="720" t="s">
        <v>675</v>
      </c>
      <c r="K24" s="721"/>
      <c r="L24" s="722"/>
      <c r="M24" s="707" t="s">
        <v>399</v>
      </c>
      <c r="N24" s="707"/>
      <c r="O24" s="707"/>
      <c r="P24" s="720" t="s">
        <v>677</v>
      </c>
      <c r="Q24" s="721"/>
      <c r="R24" s="722"/>
      <c r="S24" s="707" t="s">
        <v>438</v>
      </c>
      <c r="T24" s="707"/>
      <c r="U24" s="708" t="s">
        <v>677</v>
      </c>
      <c r="V24" s="709"/>
      <c r="W24" s="709"/>
    </row>
    <row r="25" spans="2:24" s="22" customFormat="1" ht="25.5" customHeight="1" x14ac:dyDescent="0.15">
      <c r="B25" s="295" t="s">
        <v>235</v>
      </c>
      <c r="C25" s="295"/>
      <c r="D25" s="295"/>
      <c r="E25" s="729" t="s">
        <v>640</v>
      </c>
      <c r="F25" s="575"/>
      <c r="G25" s="575"/>
      <c r="H25" s="253" t="s">
        <v>4</v>
      </c>
      <c r="I25" s="260"/>
      <c r="J25" s="717" t="s">
        <v>612</v>
      </c>
      <c r="K25" s="718"/>
      <c r="L25" s="719"/>
      <c r="M25" s="253" t="s">
        <v>235</v>
      </c>
      <c r="N25" s="260"/>
      <c r="O25" s="254"/>
      <c r="P25" s="258" t="s">
        <v>640</v>
      </c>
      <c r="Q25" s="575"/>
      <c r="R25" s="575"/>
      <c r="S25" s="715" t="s">
        <v>4</v>
      </c>
      <c r="T25" s="716"/>
      <c r="U25" s="717" t="s">
        <v>612</v>
      </c>
      <c r="V25" s="718"/>
      <c r="W25" s="719"/>
    </row>
    <row r="26" spans="2:24" s="22" customFormat="1" ht="39.75" customHeight="1" x14ac:dyDescent="0.15">
      <c r="B26" s="704" t="s">
        <v>400</v>
      </c>
      <c r="C26" s="704"/>
      <c r="D26" s="704"/>
      <c r="E26" s="723" t="s">
        <v>676</v>
      </c>
      <c r="F26" s="724"/>
      <c r="G26" s="724"/>
      <c r="H26" s="724"/>
      <c r="I26" s="724"/>
      <c r="J26" s="724"/>
      <c r="K26" s="724"/>
      <c r="L26" s="725"/>
      <c r="M26" s="704" t="s">
        <v>400</v>
      </c>
      <c r="N26" s="704"/>
      <c r="O26" s="704"/>
      <c r="P26" s="723" t="s">
        <v>678</v>
      </c>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19085E12-D071-4A7C-BE96-93729AE9415F}">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E83DCFB-E627-4EFC-8F53-324EF5C5065B}">
          <x14:formula1>
            <xm:f>'(参考)リスト'!$F$16:$F$21</xm:f>
          </x14:formula1>
          <xm:sqref>E11:E12 E22:E23 P11:P12 P22:P23</xm:sqref>
        </x14:dataValidation>
        <x14:dataValidation type="list" allowBlank="1" showInputMessage="1" showErrorMessage="1" xr:uid="{9553836B-8D06-4E3D-90E1-D255D072D12A}">
          <x14:formula1>
            <xm:f>'(参考)リスト'!$D$16:$D$18</xm:f>
          </x14:formula1>
          <xm:sqref>E10 E21 P10 P21</xm:sqref>
        </x14:dataValidation>
        <x14:dataValidation type="list" allowBlank="1" showInputMessage="1" showErrorMessage="1" xr:uid="{C6848634-04F4-4927-9947-047B833714D9}">
          <x14:formula1>
            <xm:f>'(参考)リスト'!$E$16:$E$27</xm:f>
          </x14:formula1>
          <xm:sqref>E9 E20 P9 P20</xm:sqref>
        </x14:dataValidation>
        <x14:dataValidation type="list" allowBlank="1" showInputMessage="1" showErrorMessage="1" xr:uid="{37806ED8-934F-477C-B38B-11D183C37CE0}">
          <x14:formula1>
            <xm:f>'(参考)リスト'!$B$16:$B$21</xm:f>
          </x14:formula1>
          <xm:sqref>E7 E18 P7 P18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3142A-788C-4E64-8B89-58968B867401}">
  <sheetPr codeName="Sheet32"/>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8</v>
      </c>
      <c r="F5" s="692" t="s">
        <v>506</v>
      </c>
      <c r="G5" s="693"/>
      <c r="H5" s="693"/>
      <c r="I5" s="693"/>
      <c r="J5" s="693"/>
      <c r="K5" s="693"/>
      <c r="L5" s="694"/>
      <c r="M5" s="688" t="s">
        <v>32</v>
      </c>
      <c r="N5" s="690" t="s">
        <v>190</v>
      </c>
      <c r="O5" s="691"/>
      <c r="P5" s="209">
        <v>8</v>
      </c>
      <c r="Q5" s="692" t="s">
        <v>506</v>
      </c>
      <c r="R5" s="693"/>
      <c r="S5" s="693"/>
      <c r="T5" s="693"/>
      <c r="U5" s="693"/>
      <c r="V5" s="693"/>
      <c r="W5" s="694"/>
    </row>
    <row r="6" spans="2:23" s="22" customFormat="1" ht="25.5" customHeight="1" x14ac:dyDescent="0.15">
      <c r="B6" s="689"/>
      <c r="C6" s="690" t="s">
        <v>324</v>
      </c>
      <c r="D6" s="691"/>
      <c r="E6" s="207">
        <v>5</v>
      </c>
      <c r="F6" s="695"/>
      <c r="G6" s="696"/>
      <c r="H6" s="696"/>
      <c r="I6" s="696"/>
      <c r="J6" s="696"/>
      <c r="K6" s="696"/>
      <c r="L6" s="697"/>
      <c r="M6" s="689"/>
      <c r="N6" s="690" t="s">
        <v>324</v>
      </c>
      <c r="O6" s="691"/>
      <c r="P6" s="207">
        <v>6</v>
      </c>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t="s">
        <v>608</v>
      </c>
      <c r="Q7" s="695"/>
      <c r="R7" s="696"/>
      <c r="S7" s="696"/>
      <c r="T7" s="696"/>
      <c r="U7" s="696"/>
      <c r="V7" s="696"/>
      <c r="W7" s="697"/>
    </row>
    <row r="8" spans="2:23" s="22" customFormat="1" ht="25.5" customHeight="1" x14ac:dyDescent="0.15">
      <c r="B8" s="701"/>
      <c r="C8" s="690" t="s">
        <v>166</v>
      </c>
      <c r="D8" s="691"/>
      <c r="E8" s="209" t="s">
        <v>609</v>
      </c>
      <c r="F8" s="695"/>
      <c r="G8" s="696"/>
      <c r="H8" s="696"/>
      <c r="I8" s="696"/>
      <c r="J8" s="696"/>
      <c r="K8" s="696"/>
      <c r="L8" s="697"/>
      <c r="M8" s="701"/>
      <c r="N8" s="690" t="s">
        <v>166</v>
      </c>
      <c r="O8" s="691"/>
      <c r="P8" s="209" t="s">
        <v>609</v>
      </c>
      <c r="Q8" s="695"/>
      <c r="R8" s="696"/>
      <c r="S8" s="696"/>
      <c r="T8" s="696"/>
      <c r="U8" s="696"/>
      <c r="V8" s="696"/>
      <c r="W8" s="697"/>
    </row>
    <row r="9" spans="2:23" s="22" customFormat="1" ht="25.5" customHeight="1" x14ac:dyDescent="0.15">
      <c r="B9" s="702" t="s">
        <v>31</v>
      </c>
      <c r="C9" s="705"/>
      <c r="D9" s="703"/>
      <c r="E9" s="210" t="s">
        <v>473</v>
      </c>
      <c r="F9" s="695"/>
      <c r="G9" s="696"/>
      <c r="H9" s="696"/>
      <c r="I9" s="696"/>
      <c r="J9" s="696"/>
      <c r="K9" s="696"/>
      <c r="L9" s="697"/>
      <c r="M9" s="702" t="s">
        <v>31</v>
      </c>
      <c r="N9" s="705"/>
      <c r="O9" s="703"/>
      <c r="P9" s="210" t="s">
        <v>473</v>
      </c>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t="s">
        <v>610</v>
      </c>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t="s">
        <v>612</v>
      </c>
      <c r="Q11" s="695"/>
      <c r="R11" s="696"/>
      <c r="S11" s="696"/>
      <c r="T11" s="696"/>
      <c r="U11" s="696"/>
      <c r="V11" s="696"/>
      <c r="W11" s="697"/>
    </row>
    <row r="12" spans="2:23" s="22" customFormat="1" ht="25.5" customHeight="1" x14ac:dyDescent="0.15">
      <c r="B12" s="689"/>
      <c r="C12" s="704" t="s">
        <v>221</v>
      </c>
      <c r="D12" s="704"/>
      <c r="E12" s="180" t="s">
        <v>611</v>
      </c>
      <c r="F12" s="698"/>
      <c r="G12" s="699"/>
      <c r="H12" s="699"/>
      <c r="I12" s="699"/>
      <c r="J12" s="699"/>
      <c r="K12" s="699"/>
      <c r="L12" s="700"/>
      <c r="M12" s="689"/>
      <c r="N12" s="704" t="s">
        <v>221</v>
      </c>
      <c r="O12" s="704"/>
      <c r="P12" s="180" t="s">
        <v>611</v>
      </c>
      <c r="Q12" s="698"/>
      <c r="R12" s="699"/>
      <c r="S12" s="699"/>
      <c r="T12" s="699"/>
      <c r="U12" s="699"/>
      <c r="V12" s="699"/>
      <c r="W12" s="700"/>
    </row>
    <row r="13" spans="2:23" s="22" customFormat="1" ht="25.5" customHeight="1" x14ac:dyDescent="0.15">
      <c r="B13" s="707" t="s">
        <v>399</v>
      </c>
      <c r="C13" s="707"/>
      <c r="D13" s="707"/>
      <c r="E13" s="720" t="s">
        <v>654</v>
      </c>
      <c r="F13" s="721"/>
      <c r="G13" s="722"/>
      <c r="H13" s="707" t="s">
        <v>438</v>
      </c>
      <c r="I13" s="707"/>
      <c r="J13" s="708" t="s">
        <v>654</v>
      </c>
      <c r="K13" s="709"/>
      <c r="L13" s="709"/>
      <c r="M13" s="707" t="s">
        <v>399</v>
      </c>
      <c r="N13" s="707"/>
      <c r="O13" s="707"/>
      <c r="P13" s="720" t="s">
        <v>638</v>
      </c>
      <c r="Q13" s="721"/>
      <c r="R13" s="722"/>
      <c r="S13" s="707" t="s">
        <v>438</v>
      </c>
      <c r="T13" s="707"/>
      <c r="U13" s="708" t="s">
        <v>640</v>
      </c>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t="s">
        <v>640</v>
      </c>
      <c r="Q14" s="575"/>
      <c r="R14" s="575"/>
      <c r="S14" s="715" t="s">
        <v>4</v>
      </c>
      <c r="T14" s="716"/>
      <c r="U14" s="717" t="s">
        <v>612</v>
      </c>
      <c r="V14" s="718"/>
      <c r="W14" s="719"/>
    </row>
    <row r="15" spans="2:23" s="22" customFormat="1" ht="39.75" customHeight="1" x14ac:dyDescent="0.15">
      <c r="B15" s="704" t="s">
        <v>400</v>
      </c>
      <c r="C15" s="704"/>
      <c r="D15" s="704"/>
      <c r="E15" s="723" t="s">
        <v>679</v>
      </c>
      <c r="F15" s="724"/>
      <c r="G15" s="724"/>
      <c r="H15" s="724"/>
      <c r="I15" s="724"/>
      <c r="J15" s="724"/>
      <c r="K15" s="724"/>
      <c r="L15" s="725"/>
      <c r="M15" s="704" t="s">
        <v>400</v>
      </c>
      <c r="N15" s="704"/>
      <c r="O15" s="704"/>
      <c r="P15" s="723" t="s">
        <v>680</v>
      </c>
      <c r="Q15" s="724"/>
      <c r="R15" s="724"/>
      <c r="S15" s="724"/>
      <c r="T15" s="724"/>
      <c r="U15" s="724"/>
      <c r="V15" s="724"/>
      <c r="W15" s="725"/>
    </row>
    <row r="16" spans="2:23" s="22" customFormat="1" ht="25.5" customHeight="1" x14ac:dyDescent="0.15">
      <c r="B16" s="706" t="s">
        <v>32</v>
      </c>
      <c r="C16" s="706" t="s">
        <v>190</v>
      </c>
      <c r="D16" s="706"/>
      <c r="E16" s="209"/>
      <c r="F16" s="692" t="s">
        <v>506</v>
      </c>
      <c r="G16" s="693"/>
      <c r="H16" s="693"/>
      <c r="I16" s="693"/>
      <c r="J16" s="693"/>
      <c r="K16" s="693"/>
      <c r="L16" s="694"/>
      <c r="M16" s="706" t="s">
        <v>32</v>
      </c>
      <c r="N16" s="706" t="s">
        <v>190</v>
      </c>
      <c r="O16" s="706"/>
      <c r="P16" s="209"/>
      <c r="Q16" s="692" t="s">
        <v>506</v>
      </c>
      <c r="R16" s="693"/>
      <c r="S16" s="693"/>
      <c r="T16" s="693"/>
      <c r="U16" s="693"/>
      <c r="V16" s="693"/>
      <c r="W16" s="694"/>
    </row>
    <row r="17" spans="2:24" s="22" customFormat="1" ht="25.5" customHeight="1" x14ac:dyDescent="0.15">
      <c r="B17" s="706"/>
      <c r="C17" s="706" t="s">
        <v>324</v>
      </c>
      <c r="D17" s="706"/>
      <c r="E17" s="207"/>
      <c r="F17" s="695"/>
      <c r="G17" s="696"/>
      <c r="H17" s="696"/>
      <c r="I17" s="696"/>
      <c r="J17" s="696"/>
      <c r="K17" s="696"/>
      <c r="L17" s="697"/>
      <c r="M17" s="706"/>
      <c r="N17" s="706" t="s">
        <v>324</v>
      </c>
      <c r="O17" s="706"/>
      <c r="P17" s="207"/>
      <c r="Q17" s="695"/>
      <c r="R17" s="696"/>
      <c r="S17" s="696"/>
      <c r="T17" s="696"/>
      <c r="U17" s="696"/>
      <c r="V17" s="696"/>
      <c r="W17" s="697"/>
    </row>
    <row r="18" spans="2:24" s="22" customFormat="1" ht="25.5" customHeight="1" x14ac:dyDescent="0.15">
      <c r="B18" s="706" t="s">
        <v>30</v>
      </c>
      <c r="C18" s="706" t="s">
        <v>167</v>
      </c>
      <c r="D18" s="706"/>
      <c r="E18" s="208"/>
      <c r="F18" s="695"/>
      <c r="G18" s="696"/>
      <c r="H18" s="696"/>
      <c r="I18" s="696"/>
      <c r="J18" s="696"/>
      <c r="K18" s="696"/>
      <c r="L18" s="697"/>
      <c r="M18" s="706" t="s">
        <v>30</v>
      </c>
      <c r="N18" s="706" t="s">
        <v>167</v>
      </c>
      <c r="O18" s="706"/>
      <c r="P18" s="208"/>
      <c r="Q18" s="695"/>
      <c r="R18" s="696"/>
      <c r="S18" s="696"/>
      <c r="T18" s="696"/>
      <c r="U18" s="696"/>
      <c r="V18" s="696"/>
      <c r="W18" s="697"/>
    </row>
    <row r="19" spans="2:24" s="22" customFormat="1" ht="25.5" customHeight="1" x14ac:dyDescent="0.15">
      <c r="B19" s="706"/>
      <c r="C19" s="706" t="s">
        <v>166</v>
      </c>
      <c r="D19" s="706"/>
      <c r="E19" s="209"/>
      <c r="F19" s="695"/>
      <c r="G19" s="696"/>
      <c r="H19" s="696"/>
      <c r="I19" s="696"/>
      <c r="J19" s="696"/>
      <c r="K19" s="696"/>
      <c r="L19" s="697"/>
      <c r="M19" s="706"/>
      <c r="N19" s="706" t="s">
        <v>166</v>
      </c>
      <c r="O19" s="706"/>
      <c r="P19" s="209"/>
      <c r="Q19" s="695"/>
      <c r="R19" s="696"/>
      <c r="S19" s="696"/>
      <c r="T19" s="696"/>
      <c r="U19" s="696"/>
      <c r="V19" s="696"/>
      <c r="W19" s="697"/>
    </row>
    <row r="20" spans="2:24" s="22" customFormat="1" ht="25.5" customHeight="1" x14ac:dyDescent="0.15">
      <c r="B20" s="704" t="s">
        <v>31</v>
      </c>
      <c r="C20" s="704"/>
      <c r="D20" s="704"/>
      <c r="E20" s="210"/>
      <c r="F20" s="695"/>
      <c r="G20" s="696"/>
      <c r="H20" s="696"/>
      <c r="I20" s="696"/>
      <c r="J20" s="696"/>
      <c r="K20" s="696"/>
      <c r="L20" s="697"/>
      <c r="M20" s="704" t="s">
        <v>31</v>
      </c>
      <c r="N20" s="704"/>
      <c r="O20" s="704"/>
      <c r="P20" s="210"/>
      <c r="Q20" s="695"/>
      <c r="R20" s="696"/>
      <c r="S20" s="696"/>
      <c r="T20" s="696"/>
      <c r="U20" s="696"/>
      <c r="V20" s="696"/>
      <c r="W20" s="697"/>
    </row>
    <row r="21" spans="2:24" s="22" customFormat="1" ht="25.5" customHeight="1" x14ac:dyDescent="0.15">
      <c r="B21" s="688" t="s">
        <v>220</v>
      </c>
      <c r="C21" s="704" t="s">
        <v>398</v>
      </c>
      <c r="D21" s="704"/>
      <c r="E21" s="207"/>
      <c r="F21" s="695"/>
      <c r="G21" s="696"/>
      <c r="H21" s="696"/>
      <c r="I21" s="696"/>
      <c r="J21" s="696"/>
      <c r="K21" s="696"/>
      <c r="L21" s="697"/>
      <c r="M21" s="688" t="s">
        <v>220</v>
      </c>
      <c r="N21" s="704" t="s">
        <v>398</v>
      </c>
      <c r="O21" s="704"/>
      <c r="P21" s="207"/>
      <c r="Q21" s="695"/>
      <c r="R21" s="696"/>
      <c r="S21" s="696"/>
      <c r="T21" s="696"/>
      <c r="U21" s="696"/>
      <c r="V21" s="696"/>
      <c r="W21" s="697"/>
    </row>
    <row r="22" spans="2:24" s="22" customFormat="1" ht="25.5" customHeight="1" x14ac:dyDescent="0.15">
      <c r="B22" s="701"/>
      <c r="C22" s="704" t="s">
        <v>219</v>
      </c>
      <c r="D22" s="704"/>
      <c r="E22" s="180"/>
      <c r="F22" s="695"/>
      <c r="G22" s="696"/>
      <c r="H22" s="696"/>
      <c r="I22" s="696"/>
      <c r="J22" s="696"/>
      <c r="K22" s="696"/>
      <c r="L22" s="697"/>
      <c r="M22" s="701"/>
      <c r="N22" s="704" t="s">
        <v>219</v>
      </c>
      <c r="O22" s="704"/>
      <c r="P22" s="180"/>
      <c r="Q22" s="695"/>
      <c r="R22" s="696"/>
      <c r="S22" s="696"/>
      <c r="T22" s="696"/>
      <c r="U22" s="696"/>
      <c r="V22" s="696"/>
      <c r="W22" s="697"/>
    </row>
    <row r="23" spans="2:24" s="22" customFormat="1" ht="25.5" customHeight="1" x14ac:dyDescent="0.15">
      <c r="B23" s="689"/>
      <c r="C23" s="704" t="s">
        <v>221</v>
      </c>
      <c r="D23" s="704"/>
      <c r="E23" s="180"/>
      <c r="F23" s="698"/>
      <c r="G23" s="699"/>
      <c r="H23" s="699"/>
      <c r="I23" s="699"/>
      <c r="J23" s="699"/>
      <c r="K23" s="699"/>
      <c r="L23" s="700"/>
      <c r="M23" s="689"/>
      <c r="N23" s="704" t="s">
        <v>221</v>
      </c>
      <c r="O23" s="704"/>
      <c r="P23" s="180"/>
      <c r="Q23" s="698"/>
      <c r="R23" s="699"/>
      <c r="S23" s="699"/>
      <c r="T23" s="699"/>
      <c r="U23" s="699"/>
      <c r="V23" s="699"/>
      <c r="W23" s="700"/>
    </row>
    <row r="24" spans="2:24" s="22" customFormat="1" ht="25.5" customHeight="1" x14ac:dyDescent="0.15">
      <c r="B24" s="707" t="s">
        <v>399</v>
      </c>
      <c r="C24" s="707"/>
      <c r="D24" s="707"/>
      <c r="E24" s="720"/>
      <c r="F24" s="721"/>
      <c r="G24" s="722"/>
      <c r="H24" s="707" t="s">
        <v>438</v>
      </c>
      <c r="I24" s="707"/>
      <c r="J24" s="720"/>
      <c r="K24" s="721"/>
      <c r="L24" s="722"/>
      <c r="M24" s="707" t="s">
        <v>399</v>
      </c>
      <c r="N24" s="707"/>
      <c r="O24" s="707"/>
      <c r="P24" s="720"/>
      <c r="Q24" s="721"/>
      <c r="R24" s="722"/>
      <c r="S24" s="707" t="s">
        <v>438</v>
      </c>
      <c r="T24" s="707"/>
      <c r="U24" s="708"/>
      <c r="V24" s="709"/>
      <c r="W24" s="709"/>
    </row>
    <row r="25" spans="2:24" s="22" customFormat="1" ht="25.5" customHeight="1" x14ac:dyDescent="0.15">
      <c r="B25" s="295" t="s">
        <v>235</v>
      </c>
      <c r="C25" s="295"/>
      <c r="D25" s="295"/>
      <c r="E25" s="729"/>
      <c r="F25" s="575"/>
      <c r="G25" s="575"/>
      <c r="H25" s="253" t="s">
        <v>4</v>
      </c>
      <c r="I25" s="260"/>
      <c r="J25" s="717"/>
      <c r="K25" s="718"/>
      <c r="L25" s="719"/>
      <c r="M25" s="253" t="s">
        <v>235</v>
      </c>
      <c r="N25" s="260"/>
      <c r="O25" s="254"/>
      <c r="P25" s="258"/>
      <c r="Q25" s="575"/>
      <c r="R25" s="575"/>
      <c r="S25" s="715" t="s">
        <v>4</v>
      </c>
      <c r="T25" s="716"/>
      <c r="U25" s="717"/>
      <c r="V25" s="718"/>
      <c r="W25" s="719"/>
    </row>
    <row r="26" spans="2:24" s="22" customFormat="1" ht="39.75" customHeight="1" x14ac:dyDescent="0.15">
      <c r="B26" s="704" t="s">
        <v>400</v>
      </c>
      <c r="C26" s="704"/>
      <c r="D26" s="704"/>
      <c r="E26" s="723"/>
      <c r="F26" s="724"/>
      <c r="G26" s="724"/>
      <c r="H26" s="724"/>
      <c r="I26" s="724"/>
      <c r="J26" s="724"/>
      <c r="K26" s="724"/>
      <c r="L26" s="725"/>
      <c r="M26" s="704" t="s">
        <v>400</v>
      </c>
      <c r="N26" s="704"/>
      <c r="O26" s="704"/>
      <c r="P26" s="723"/>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79ED4003-3A66-46E0-BC3C-EC74EDF79D54}">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E5965D6-12CF-41B5-824D-AB3BC384BB6F}">
          <x14:formula1>
            <xm:f>'(参考)リスト'!$F$16:$F$21</xm:f>
          </x14:formula1>
          <xm:sqref>E11:E12 E22:E23 P11:P12 P22:P23</xm:sqref>
        </x14:dataValidation>
        <x14:dataValidation type="list" allowBlank="1" showInputMessage="1" showErrorMessage="1" xr:uid="{7C30D3F7-F9E3-416E-A6F9-ED0B58B10613}">
          <x14:formula1>
            <xm:f>'(参考)リスト'!$D$16:$D$18</xm:f>
          </x14:formula1>
          <xm:sqref>E10 E21 P10 P21</xm:sqref>
        </x14:dataValidation>
        <x14:dataValidation type="list" allowBlank="1" showInputMessage="1" showErrorMessage="1" xr:uid="{A93C7343-1FA1-4B05-B8EF-C3663AB9E7E0}">
          <x14:formula1>
            <xm:f>'(参考)リスト'!$E$16:$E$27</xm:f>
          </x14:formula1>
          <xm:sqref>E9 E20 P9 P20</xm:sqref>
        </x14:dataValidation>
        <x14:dataValidation type="list" allowBlank="1" showInputMessage="1" showErrorMessage="1" xr:uid="{80D26F95-CD62-4085-B72A-D6283904DFAD}">
          <x14:formula1>
            <xm:f>'(参考)リスト'!$B$16:$B$21</xm:f>
          </x14:formula1>
          <xm:sqref>E7 E18 P7 P18</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5C381-C8F3-4218-A6B1-F4BDAC0C1AF1}">
  <sheetPr codeName="Sheet33"/>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9</v>
      </c>
      <c r="F5" s="692" t="s">
        <v>506</v>
      </c>
      <c r="G5" s="693"/>
      <c r="H5" s="693"/>
      <c r="I5" s="693"/>
      <c r="J5" s="693"/>
      <c r="K5" s="693"/>
      <c r="L5" s="694"/>
      <c r="M5" s="688" t="s">
        <v>32</v>
      </c>
      <c r="N5" s="690" t="s">
        <v>190</v>
      </c>
      <c r="O5" s="691"/>
      <c r="P5" s="209">
        <v>9</v>
      </c>
      <c r="Q5" s="692" t="s">
        <v>506</v>
      </c>
      <c r="R5" s="693"/>
      <c r="S5" s="693"/>
      <c r="T5" s="693"/>
      <c r="U5" s="693"/>
      <c r="V5" s="693"/>
      <c r="W5" s="694"/>
    </row>
    <row r="6" spans="2:23" s="22" customFormat="1" ht="25.5" customHeight="1" x14ac:dyDescent="0.15">
      <c r="B6" s="689"/>
      <c r="C6" s="690" t="s">
        <v>324</v>
      </c>
      <c r="D6" s="691"/>
      <c r="E6" s="207">
        <v>1</v>
      </c>
      <c r="F6" s="695"/>
      <c r="G6" s="696"/>
      <c r="H6" s="696"/>
      <c r="I6" s="696"/>
      <c r="J6" s="696"/>
      <c r="K6" s="696"/>
      <c r="L6" s="697"/>
      <c r="M6" s="689"/>
      <c r="N6" s="690" t="s">
        <v>324</v>
      </c>
      <c r="O6" s="691"/>
      <c r="P6" s="207">
        <v>2</v>
      </c>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t="s">
        <v>608</v>
      </c>
      <c r="Q7" s="695"/>
      <c r="R7" s="696"/>
      <c r="S7" s="696"/>
      <c r="T7" s="696"/>
      <c r="U7" s="696"/>
      <c r="V7" s="696"/>
      <c r="W7" s="697"/>
    </row>
    <row r="8" spans="2:23" s="22" customFormat="1" ht="25.5" customHeight="1" x14ac:dyDescent="0.15">
      <c r="B8" s="701"/>
      <c r="C8" s="690" t="s">
        <v>166</v>
      </c>
      <c r="D8" s="691"/>
      <c r="E8" s="209" t="s">
        <v>609</v>
      </c>
      <c r="F8" s="695"/>
      <c r="G8" s="696"/>
      <c r="H8" s="696"/>
      <c r="I8" s="696"/>
      <c r="J8" s="696"/>
      <c r="K8" s="696"/>
      <c r="L8" s="697"/>
      <c r="M8" s="701"/>
      <c r="N8" s="690" t="s">
        <v>166</v>
      </c>
      <c r="O8" s="691"/>
      <c r="P8" s="209" t="s">
        <v>609</v>
      </c>
      <c r="Q8" s="695"/>
      <c r="R8" s="696"/>
      <c r="S8" s="696"/>
      <c r="T8" s="696"/>
      <c r="U8" s="696"/>
      <c r="V8" s="696"/>
      <c r="W8" s="697"/>
    </row>
    <row r="9" spans="2:23" s="22" customFormat="1" ht="25.5" customHeight="1" x14ac:dyDescent="0.15">
      <c r="B9" s="702" t="s">
        <v>31</v>
      </c>
      <c r="C9" s="705"/>
      <c r="D9" s="703"/>
      <c r="E9" s="210" t="s">
        <v>473</v>
      </c>
      <c r="F9" s="695"/>
      <c r="G9" s="696"/>
      <c r="H9" s="696"/>
      <c r="I9" s="696"/>
      <c r="J9" s="696"/>
      <c r="K9" s="696"/>
      <c r="L9" s="697"/>
      <c r="M9" s="702" t="s">
        <v>31</v>
      </c>
      <c r="N9" s="705"/>
      <c r="O9" s="703"/>
      <c r="P9" s="210" t="s">
        <v>473</v>
      </c>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t="s">
        <v>610</v>
      </c>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t="s">
        <v>612</v>
      </c>
      <c r="Q11" s="695"/>
      <c r="R11" s="696"/>
      <c r="S11" s="696"/>
      <c r="T11" s="696"/>
      <c r="U11" s="696"/>
      <c r="V11" s="696"/>
      <c r="W11" s="697"/>
    </row>
    <row r="12" spans="2:23" s="22" customFormat="1" ht="25.5" customHeight="1" x14ac:dyDescent="0.15">
      <c r="B12" s="689"/>
      <c r="C12" s="704" t="s">
        <v>221</v>
      </c>
      <c r="D12" s="704"/>
      <c r="E12" s="180" t="s">
        <v>505</v>
      </c>
      <c r="F12" s="698"/>
      <c r="G12" s="699"/>
      <c r="H12" s="699"/>
      <c r="I12" s="699"/>
      <c r="J12" s="699"/>
      <c r="K12" s="699"/>
      <c r="L12" s="700"/>
      <c r="M12" s="689"/>
      <c r="N12" s="704" t="s">
        <v>221</v>
      </c>
      <c r="O12" s="704"/>
      <c r="P12" s="180" t="s">
        <v>620</v>
      </c>
      <c r="Q12" s="698"/>
      <c r="R12" s="699"/>
      <c r="S12" s="699"/>
      <c r="T12" s="699"/>
      <c r="U12" s="699"/>
      <c r="V12" s="699"/>
      <c r="W12" s="700"/>
    </row>
    <row r="13" spans="2:23" s="22" customFormat="1" ht="25.5" customHeight="1" x14ac:dyDescent="0.15">
      <c r="B13" s="707" t="s">
        <v>399</v>
      </c>
      <c r="C13" s="707"/>
      <c r="D13" s="707"/>
      <c r="E13" s="720" t="s">
        <v>681</v>
      </c>
      <c r="F13" s="721"/>
      <c r="G13" s="722"/>
      <c r="H13" s="707" t="s">
        <v>438</v>
      </c>
      <c r="I13" s="707"/>
      <c r="J13" s="708" t="s">
        <v>681</v>
      </c>
      <c r="K13" s="709"/>
      <c r="L13" s="709"/>
      <c r="M13" s="707" t="s">
        <v>399</v>
      </c>
      <c r="N13" s="707"/>
      <c r="O13" s="707"/>
      <c r="P13" s="720" t="s">
        <v>638</v>
      </c>
      <c r="Q13" s="721"/>
      <c r="R13" s="722"/>
      <c r="S13" s="707" t="s">
        <v>438</v>
      </c>
      <c r="T13" s="707"/>
      <c r="U13" s="708" t="s">
        <v>654</v>
      </c>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t="s">
        <v>640</v>
      </c>
      <c r="Q14" s="575"/>
      <c r="R14" s="575"/>
      <c r="S14" s="715" t="s">
        <v>4</v>
      </c>
      <c r="T14" s="716"/>
      <c r="U14" s="717" t="s">
        <v>612</v>
      </c>
      <c r="V14" s="718"/>
      <c r="W14" s="719"/>
    </row>
    <row r="15" spans="2:23" s="22" customFormat="1" ht="39.75" customHeight="1" x14ac:dyDescent="0.15">
      <c r="B15" s="704" t="s">
        <v>400</v>
      </c>
      <c r="C15" s="704"/>
      <c r="D15" s="704"/>
      <c r="E15" s="723" t="s">
        <v>682</v>
      </c>
      <c r="F15" s="724"/>
      <c r="G15" s="724"/>
      <c r="H15" s="724"/>
      <c r="I15" s="724"/>
      <c r="J15" s="724"/>
      <c r="K15" s="724"/>
      <c r="L15" s="725"/>
      <c r="M15" s="704" t="s">
        <v>400</v>
      </c>
      <c r="N15" s="704"/>
      <c r="O15" s="704"/>
      <c r="P15" s="723" t="s">
        <v>663</v>
      </c>
      <c r="Q15" s="724"/>
      <c r="R15" s="724"/>
      <c r="S15" s="724"/>
      <c r="T15" s="724"/>
      <c r="U15" s="724"/>
      <c r="V15" s="724"/>
      <c r="W15" s="725"/>
    </row>
    <row r="16" spans="2:23" s="22" customFormat="1" ht="25.5" customHeight="1" x14ac:dyDescent="0.15">
      <c r="B16" s="706" t="s">
        <v>32</v>
      </c>
      <c r="C16" s="706" t="s">
        <v>190</v>
      </c>
      <c r="D16" s="706"/>
      <c r="E16" s="209"/>
      <c r="F16" s="692" t="s">
        <v>506</v>
      </c>
      <c r="G16" s="693"/>
      <c r="H16" s="693"/>
      <c r="I16" s="693"/>
      <c r="J16" s="693"/>
      <c r="K16" s="693"/>
      <c r="L16" s="694"/>
      <c r="M16" s="706" t="s">
        <v>32</v>
      </c>
      <c r="N16" s="706" t="s">
        <v>190</v>
      </c>
      <c r="O16" s="706"/>
      <c r="P16" s="209"/>
      <c r="Q16" s="692" t="s">
        <v>506</v>
      </c>
      <c r="R16" s="693"/>
      <c r="S16" s="693"/>
      <c r="T16" s="693"/>
      <c r="U16" s="693"/>
      <c r="V16" s="693"/>
      <c r="W16" s="694"/>
    </row>
    <row r="17" spans="2:24" s="22" customFormat="1" ht="25.5" customHeight="1" x14ac:dyDescent="0.15">
      <c r="B17" s="706"/>
      <c r="C17" s="706" t="s">
        <v>324</v>
      </c>
      <c r="D17" s="706"/>
      <c r="E17" s="207"/>
      <c r="F17" s="695"/>
      <c r="G17" s="696"/>
      <c r="H17" s="696"/>
      <c r="I17" s="696"/>
      <c r="J17" s="696"/>
      <c r="K17" s="696"/>
      <c r="L17" s="697"/>
      <c r="M17" s="706"/>
      <c r="N17" s="706" t="s">
        <v>324</v>
      </c>
      <c r="O17" s="706"/>
      <c r="P17" s="207"/>
      <c r="Q17" s="695"/>
      <c r="R17" s="696"/>
      <c r="S17" s="696"/>
      <c r="T17" s="696"/>
      <c r="U17" s="696"/>
      <c r="V17" s="696"/>
      <c r="W17" s="697"/>
    </row>
    <row r="18" spans="2:24" s="22" customFormat="1" ht="25.5" customHeight="1" x14ac:dyDescent="0.15">
      <c r="B18" s="706" t="s">
        <v>30</v>
      </c>
      <c r="C18" s="706" t="s">
        <v>167</v>
      </c>
      <c r="D18" s="706"/>
      <c r="E18" s="208"/>
      <c r="F18" s="695"/>
      <c r="G18" s="696"/>
      <c r="H18" s="696"/>
      <c r="I18" s="696"/>
      <c r="J18" s="696"/>
      <c r="K18" s="696"/>
      <c r="L18" s="697"/>
      <c r="M18" s="706" t="s">
        <v>30</v>
      </c>
      <c r="N18" s="706" t="s">
        <v>167</v>
      </c>
      <c r="O18" s="706"/>
      <c r="P18" s="208"/>
      <c r="Q18" s="695"/>
      <c r="R18" s="696"/>
      <c r="S18" s="696"/>
      <c r="T18" s="696"/>
      <c r="U18" s="696"/>
      <c r="V18" s="696"/>
      <c r="W18" s="697"/>
    </row>
    <row r="19" spans="2:24" s="22" customFormat="1" ht="25.5" customHeight="1" x14ac:dyDescent="0.15">
      <c r="B19" s="706"/>
      <c r="C19" s="706" t="s">
        <v>166</v>
      </c>
      <c r="D19" s="706"/>
      <c r="E19" s="209"/>
      <c r="F19" s="695"/>
      <c r="G19" s="696"/>
      <c r="H19" s="696"/>
      <c r="I19" s="696"/>
      <c r="J19" s="696"/>
      <c r="K19" s="696"/>
      <c r="L19" s="697"/>
      <c r="M19" s="706"/>
      <c r="N19" s="706" t="s">
        <v>166</v>
      </c>
      <c r="O19" s="706"/>
      <c r="P19" s="209"/>
      <c r="Q19" s="695"/>
      <c r="R19" s="696"/>
      <c r="S19" s="696"/>
      <c r="T19" s="696"/>
      <c r="U19" s="696"/>
      <c r="V19" s="696"/>
      <c r="W19" s="697"/>
    </row>
    <row r="20" spans="2:24" s="22" customFormat="1" ht="25.5" customHeight="1" x14ac:dyDescent="0.15">
      <c r="B20" s="704" t="s">
        <v>31</v>
      </c>
      <c r="C20" s="704"/>
      <c r="D20" s="704"/>
      <c r="E20" s="210"/>
      <c r="F20" s="695"/>
      <c r="G20" s="696"/>
      <c r="H20" s="696"/>
      <c r="I20" s="696"/>
      <c r="J20" s="696"/>
      <c r="K20" s="696"/>
      <c r="L20" s="697"/>
      <c r="M20" s="704" t="s">
        <v>31</v>
      </c>
      <c r="N20" s="704"/>
      <c r="O20" s="704"/>
      <c r="P20" s="210"/>
      <c r="Q20" s="695"/>
      <c r="R20" s="696"/>
      <c r="S20" s="696"/>
      <c r="T20" s="696"/>
      <c r="U20" s="696"/>
      <c r="V20" s="696"/>
      <c r="W20" s="697"/>
    </row>
    <row r="21" spans="2:24" s="22" customFormat="1" ht="25.5" customHeight="1" x14ac:dyDescent="0.15">
      <c r="B21" s="688" t="s">
        <v>220</v>
      </c>
      <c r="C21" s="704" t="s">
        <v>398</v>
      </c>
      <c r="D21" s="704"/>
      <c r="E21" s="207"/>
      <c r="F21" s="695"/>
      <c r="G21" s="696"/>
      <c r="H21" s="696"/>
      <c r="I21" s="696"/>
      <c r="J21" s="696"/>
      <c r="K21" s="696"/>
      <c r="L21" s="697"/>
      <c r="M21" s="688" t="s">
        <v>220</v>
      </c>
      <c r="N21" s="704" t="s">
        <v>398</v>
      </c>
      <c r="O21" s="704"/>
      <c r="P21" s="207"/>
      <c r="Q21" s="695"/>
      <c r="R21" s="696"/>
      <c r="S21" s="696"/>
      <c r="T21" s="696"/>
      <c r="U21" s="696"/>
      <c r="V21" s="696"/>
      <c r="W21" s="697"/>
    </row>
    <row r="22" spans="2:24" s="22" customFormat="1" ht="25.5" customHeight="1" x14ac:dyDescent="0.15">
      <c r="B22" s="701"/>
      <c r="C22" s="704" t="s">
        <v>219</v>
      </c>
      <c r="D22" s="704"/>
      <c r="E22" s="180"/>
      <c r="F22" s="695"/>
      <c r="G22" s="696"/>
      <c r="H22" s="696"/>
      <c r="I22" s="696"/>
      <c r="J22" s="696"/>
      <c r="K22" s="696"/>
      <c r="L22" s="697"/>
      <c r="M22" s="701"/>
      <c r="N22" s="704" t="s">
        <v>219</v>
      </c>
      <c r="O22" s="704"/>
      <c r="P22" s="180"/>
      <c r="Q22" s="695"/>
      <c r="R22" s="696"/>
      <c r="S22" s="696"/>
      <c r="T22" s="696"/>
      <c r="U22" s="696"/>
      <c r="V22" s="696"/>
      <c r="W22" s="697"/>
    </row>
    <row r="23" spans="2:24" s="22" customFormat="1" ht="25.5" customHeight="1" x14ac:dyDescent="0.15">
      <c r="B23" s="689"/>
      <c r="C23" s="704" t="s">
        <v>221</v>
      </c>
      <c r="D23" s="704"/>
      <c r="E23" s="180"/>
      <c r="F23" s="698"/>
      <c r="G23" s="699"/>
      <c r="H23" s="699"/>
      <c r="I23" s="699"/>
      <c r="J23" s="699"/>
      <c r="K23" s="699"/>
      <c r="L23" s="700"/>
      <c r="M23" s="689"/>
      <c r="N23" s="704" t="s">
        <v>221</v>
      </c>
      <c r="O23" s="704"/>
      <c r="P23" s="180"/>
      <c r="Q23" s="698"/>
      <c r="R23" s="699"/>
      <c r="S23" s="699"/>
      <c r="T23" s="699"/>
      <c r="U23" s="699"/>
      <c r="V23" s="699"/>
      <c r="W23" s="700"/>
    </row>
    <row r="24" spans="2:24" s="22" customFormat="1" ht="25.5" customHeight="1" x14ac:dyDescent="0.15">
      <c r="B24" s="707" t="s">
        <v>399</v>
      </c>
      <c r="C24" s="707"/>
      <c r="D24" s="707"/>
      <c r="E24" s="720"/>
      <c r="F24" s="721"/>
      <c r="G24" s="722"/>
      <c r="H24" s="707" t="s">
        <v>438</v>
      </c>
      <c r="I24" s="707"/>
      <c r="J24" s="720"/>
      <c r="K24" s="721"/>
      <c r="L24" s="722"/>
      <c r="M24" s="707" t="s">
        <v>399</v>
      </c>
      <c r="N24" s="707"/>
      <c r="O24" s="707"/>
      <c r="P24" s="720"/>
      <c r="Q24" s="721"/>
      <c r="R24" s="722"/>
      <c r="S24" s="707" t="s">
        <v>438</v>
      </c>
      <c r="T24" s="707"/>
      <c r="U24" s="708"/>
      <c r="V24" s="709"/>
      <c r="W24" s="709"/>
    </row>
    <row r="25" spans="2:24" s="22" customFormat="1" ht="25.5" customHeight="1" x14ac:dyDescent="0.15">
      <c r="B25" s="295" t="s">
        <v>235</v>
      </c>
      <c r="C25" s="295"/>
      <c r="D25" s="295"/>
      <c r="E25" s="729"/>
      <c r="F25" s="575"/>
      <c r="G25" s="575"/>
      <c r="H25" s="253" t="s">
        <v>4</v>
      </c>
      <c r="I25" s="260"/>
      <c r="J25" s="717"/>
      <c r="K25" s="718"/>
      <c r="L25" s="719"/>
      <c r="M25" s="253" t="s">
        <v>235</v>
      </c>
      <c r="N25" s="260"/>
      <c r="O25" s="254"/>
      <c r="P25" s="258"/>
      <c r="Q25" s="575"/>
      <c r="R25" s="575"/>
      <c r="S25" s="715" t="s">
        <v>4</v>
      </c>
      <c r="T25" s="716"/>
      <c r="U25" s="717"/>
      <c r="V25" s="718"/>
      <c r="W25" s="719"/>
    </row>
    <row r="26" spans="2:24" s="22" customFormat="1" ht="39.75" customHeight="1" x14ac:dyDescent="0.15">
      <c r="B26" s="704" t="s">
        <v>400</v>
      </c>
      <c r="C26" s="704"/>
      <c r="D26" s="704"/>
      <c r="E26" s="723"/>
      <c r="F26" s="724"/>
      <c r="G26" s="724"/>
      <c r="H26" s="724"/>
      <c r="I26" s="724"/>
      <c r="J26" s="724"/>
      <c r="K26" s="724"/>
      <c r="L26" s="725"/>
      <c r="M26" s="704" t="s">
        <v>400</v>
      </c>
      <c r="N26" s="704"/>
      <c r="O26" s="704"/>
      <c r="P26" s="723"/>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15EDFDFE-F772-4239-A606-7EDCC6BC6DE0}">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7E6AE88-99B2-4009-B36E-1FB07A692E34}">
          <x14:formula1>
            <xm:f>'(参考)リスト'!$F$16:$F$21</xm:f>
          </x14:formula1>
          <xm:sqref>E11:E12 E22:E23 P11:P12 P22:P23</xm:sqref>
        </x14:dataValidation>
        <x14:dataValidation type="list" allowBlank="1" showInputMessage="1" showErrorMessage="1" xr:uid="{1741B2F1-68E0-49E2-9CA5-210F00913CEA}">
          <x14:formula1>
            <xm:f>'(参考)リスト'!$D$16:$D$18</xm:f>
          </x14:formula1>
          <xm:sqref>E10 E21 P10 P21</xm:sqref>
        </x14:dataValidation>
        <x14:dataValidation type="list" allowBlank="1" showInputMessage="1" showErrorMessage="1" xr:uid="{74241D82-E2B6-481C-A7AC-B4B3C79FF919}">
          <x14:formula1>
            <xm:f>'(参考)リスト'!$E$16:$E$27</xm:f>
          </x14:formula1>
          <xm:sqref>E9 E20 P9 P20</xm:sqref>
        </x14:dataValidation>
        <x14:dataValidation type="list" allowBlank="1" showInputMessage="1" showErrorMessage="1" xr:uid="{0B6FBB1D-9A81-4BDF-AA3B-52709C80169B}">
          <x14:formula1>
            <xm:f>'(参考)リスト'!$B$16:$B$21</xm:f>
          </x14:formula1>
          <xm:sqref>E7 E18 P7 P18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29350-F257-4154-A62E-552A2246C60B}">
  <sheetPr codeName="Sheet34"/>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10</v>
      </c>
      <c r="F5" s="692" t="s">
        <v>506</v>
      </c>
      <c r="G5" s="693"/>
      <c r="H5" s="693"/>
      <c r="I5" s="693"/>
      <c r="J5" s="693"/>
      <c r="K5" s="693"/>
      <c r="L5" s="694"/>
      <c r="M5" s="688" t="s">
        <v>32</v>
      </c>
      <c r="N5" s="690" t="s">
        <v>190</v>
      </c>
      <c r="O5" s="691"/>
      <c r="P5" s="209">
        <v>10</v>
      </c>
      <c r="Q5" s="692" t="s">
        <v>506</v>
      </c>
      <c r="R5" s="693"/>
      <c r="S5" s="693"/>
      <c r="T5" s="693"/>
      <c r="U5" s="693"/>
      <c r="V5" s="693"/>
      <c r="W5" s="694"/>
    </row>
    <row r="6" spans="2:23" s="22" customFormat="1" ht="25.5" customHeight="1" x14ac:dyDescent="0.15">
      <c r="B6" s="689"/>
      <c r="C6" s="690" t="s">
        <v>324</v>
      </c>
      <c r="D6" s="691"/>
      <c r="E6" s="207">
        <v>1</v>
      </c>
      <c r="F6" s="695"/>
      <c r="G6" s="696"/>
      <c r="H6" s="696"/>
      <c r="I6" s="696"/>
      <c r="J6" s="696"/>
      <c r="K6" s="696"/>
      <c r="L6" s="697"/>
      <c r="M6" s="689"/>
      <c r="N6" s="690" t="s">
        <v>324</v>
      </c>
      <c r="O6" s="691"/>
      <c r="P6" s="207">
        <v>2</v>
      </c>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t="s">
        <v>608</v>
      </c>
      <c r="Q7" s="695"/>
      <c r="R7" s="696"/>
      <c r="S7" s="696"/>
      <c r="T7" s="696"/>
      <c r="U7" s="696"/>
      <c r="V7" s="696"/>
      <c r="W7" s="697"/>
    </row>
    <row r="8" spans="2:23" s="22" customFormat="1" ht="25.5" customHeight="1" x14ac:dyDescent="0.15">
      <c r="B8" s="701"/>
      <c r="C8" s="690" t="s">
        <v>166</v>
      </c>
      <c r="D8" s="691"/>
      <c r="E8" s="209" t="s">
        <v>626</v>
      </c>
      <c r="F8" s="695"/>
      <c r="G8" s="696"/>
      <c r="H8" s="696"/>
      <c r="I8" s="696"/>
      <c r="J8" s="696"/>
      <c r="K8" s="696"/>
      <c r="L8" s="697"/>
      <c r="M8" s="701"/>
      <c r="N8" s="690" t="s">
        <v>166</v>
      </c>
      <c r="O8" s="691"/>
      <c r="P8" s="209" t="s">
        <v>626</v>
      </c>
      <c r="Q8" s="695"/>
      <c r="R8" s="696"/>
      <c r="S8" s="696"/>
      <c r="T8" s="696"/>
      <c r="U8" s="696"/>
      <c r="V8" s="696"/>
      <c r="W8" s="697"/>
    </row>
    <row r="9" spans="2:23" s="22" customFormat="1" ht="25.5" customHeight="1" x14ac:dyDescent="0.15">
      <c r="B9" s="702" t="s">
        <v>31</v>
      </c>
      <c r="C9" s="705"/>
      <c r="D9" s="703"/>
      <c r="E9" s="210" t="s">
        <v>473</v>
      </c>
      <c r="F9" s="695"/>
      <c r="G9" s="696"/>
      <c r="H9" s="696"/>
      <c r="I9" s="696"/>
      <c r="J9" s="696"/>
      <c r="K9" s="696"/>
      <c r="L9" s="697"/>
      <c r="M9" s="702" t="s">
        <v>31</v>
      </c>
      <c r="N9" s="705"/>
      <c r="O9" s="703"/>
      <c r="P9" s="210" t="s">
        <v>473</v>
      </c>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t="s">
        <v>610</v>
      </c>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t="s">
        <v>612</v>
      </c>
      <c r="Q11" s="695"/>
      <c r="R11" s="696"/>
      <c r="S11" s="696"/>
      <c r="T11" s="696"/>
      <c r="U11" s="696"/>
      <c r="V11" s="696"/>
      <c r="W11" s="697"/>
    </row>
    <row r="12" spans="2:23" s="22" customFormat="1" ht="25.5" customHeight="1" x14ac:dyDescent="0.15">
      <c r="B12" s="689"/>
      <c r="C12" s="704" t="s">
        <v>221</v>
      </c>
      <c r="D12" s="704"/>
      <c r="E12" s="180" t="s">
        <v>620</v>
      </c>
      <c r="F12" s="698"/>
      <c r="G12" s="699"/>
      <c r="H12" s="699"/>
      <c r="I12" s="699"/>
      <c r="J12" s="699"/>
      <c r="K12" s="699"/>
      <c r="L12" s="700"/>
      <c r="M12" s="689"/>
      <c r="N12" s="704" t="s">
        <v>221</v>
      </c>
      <c r="O12" s="704"/>
      <c r="P12" s="180" t="s">
        <v>620</v>
      </c>
      <c r="Q12" s="698"/>
      <c r="R12" s="699"/>
      <c r="S12" s="699"/>
      <c r="T12" s="699"/>
      <c r="U12" s="699"/>
      <c r="V12" s="699"/>
      <c r="W12" s="700"/>
    </row>
    <row r="13" spans="2:23" s="22" customFormat="1" ht="25.5" customHeight="1" x14ac:dyDescent="0.15">
      <c r="B13" s="707" t="s">
        <v>399</v>
      </c>
      <c r="C13" s="707"/>
      <c r="D13" s="707"/>
      <c r="E13" s="720" t="s">
        <v>683</v>
      </c>
      <c r="F13" s="721"/>
      <c r="G13" s="722"/>
      <c r="H13" s="707" t="s">
        <v>438</v>
      </c>
      <c r="I13" s="707"/>
      <c r="J13" s="708" t="s">
        <v>684</v>
      </c>
      <c r="K13" s="709"/>
      <c r="L13" s="709"/>
      <c r="M13" s="707" t="s">
        <v>399</v>
      </c>
      <c r="N13" s="707"/>
      <c r="O13" s="707"/>
      <c r="P13" s="720" t="s">
        <v>660</v>
      </c>
      <c r="Q13" s="721"/>
      <c r="R13" s="722"/>
      <c r="S13" s="707" t="s">
        <v>438</v>
      </c>
      <c r="T13" s="707"/>
      <c r="U13" s="708" t="s">
        <v>640</v>
      </c>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t="s">
        <v>640</v>
      </c>
      <c r="Q14" s="575"/>
      <c r="R14" s="575"/>
      <c r="S14" s="715" t="s">
        <v>4</v>
      </c>
      <c r="T14" s="716"/>
      <c r="U14" s="717" t="s">
        <v>612</v>
      </c>
      <c r="V14" s="718"/>
      <c r="W14" s="719"/>
    </row>
    <row r="15" spans="2:23" s="22" customFormat="1" ht="39.75" customHeight="1" x14ac:dyDescent="0.15">
      <c r="B15" s="704" t="s">
        <v>400</v>
      </c>
      <c r="C15" s="704"/>
      <c r="D15" s="704"/>
      <c r="E15" s="723" t="s">
        <v>663</v>
      </c>
      <c r="F15" s="724"/>
      <c r="G15" s="724"/>
      <c r="H15" s="724"/>
      <c r="I15" s="724"/>
      <c r="J15" s="724"/>
      <c r="K15" s="724"/>
      <c r="L15" s="725"/>
      <c r="M15" s="704" t="s">
        <v>400</v>
      </c>
      <c r="N15" s="704"/>
      <c r="O15" s="704"/>
      <c r="P15" s="723" t="s">
        <v>685</v>
      </c>
      <c r="Q15" s="724"/>
      <c r="R15" s="724"/>
      <c r="S15" s="724"/>
      <c r="T15" s="724"/>
      <c r="U15" s="724"/>
      <c r="V15" s="724"/>
      <c r="W15" s="725"/>
    </row>
    <row r="16" spans="2:23" s="22" customFormat="1" ht="25.5" customHeight="1" x14ac:dyDescent="0.15">
      <c r="B16" s="706" t="s">
        <v>32</v>
      </c>
      <c r="C16" s="706" t="s">
        <v>190</v>
      </c>
      <c r="D16" s="706"/>
      <c r="E16" s="209"/>
      <c r="F16" s="692" t="s">
        <v>506</v>
      </c>
      <c r="G16" s="693"/>
      <c r="H16" s="693"/>
      <c r="I16" s="693"/>
      <c r="J16" s="693"/>
      <c r="K16" s="693"/>
      <c r="L16" s="694"/>
      <c r="M16" s="706" t="s">
        <v>32</v>
      </c>
      <c r="N16" s="706" t="s">
        <v>190</v>
      </c>
      <c r="O16" s="706"/>
      <c r="P16" s="209"/>
      <c r="Q16" s="692" t="s">
        <v>506</v>
      </c>
      <c r="R16" s="693"/>
      <c r="S16" s="693"/>
      <c r="T16" s="693"/>
      <c r="U16" s="693"/>
      <c r="V16" s="693"/>
      <c r="W16" s="694"/>
    </row>
    <row r="17" spans="2:24" s="22" customFormat="1" ht="25.5" customHeight="1" x14ac:dyDescent="0.15">
      <c r="B17" s="706"/>
      <c r="C17" s="706" t="s">
        <v>324</v>
      </c>
      <c r="D17" s="706"/>
      <c r="E17" s="207"/>
      <c r="F17" s="695"/>
      <c r="G17" s="696"/>
      <c r="H17" s="696"/>
      <c r="I17" s="696"/>
      <c r="J17" s="696"/>
      <c r="K17" s="696"/>
      <c r="L17" s="697"/>
      <c r="M17" s="706"/>
      <c r="N17" s="706" t="s">
        <v>324</v>
      </c>
      <c r="O17" s="706"/>
      <c r="P17" s="207"/>
      <c r="Q17" s="695"/>
      <c r="R17" s="696"/>
      <c r="S17" s="696"/>
      <c r="T17" s="696"/>
      <c r="U17" s="696"/>
      <c r="V17" s="696"/>
      <c r="W17" s="697"/>
    </row>
    <row r="18" spans="2:24" s="22" customFormat="1" ht="25.5" customHeight="1" x14ac:dyDescent="0.15">
      <c r="B18" s="706" t="s">
        <v>30</v>
      </c>
      <c r="C18" s="706" t="s">
        <v>167</v>
      </c>
      <c r="D18" s="706"/>
      <c r="E18" s="208"/>
      <c r="F18" s="695"/>
      <c r="G18" s="696"/>
      <c r="H18" s="696"/>
      <c r="I18" s="696"/>
      <c r="J18" s="696"/>
      <c r="K18" s="696"/>
      <c r="L18" s="697"/>
      <c r="M18" s="706" t="s">
        <v>30</v>
      </c>
      <c r="N18" s="706" t="s">
        <v>167</v>
      </c>
      <c r="O18" s="706"/>
      <c r="P18" s="208"/>
      <c r="Q18" s="695"/>
      <c r="R18" s="696"/>
      <c r="S18" s="696"/>
      <c r="T18" s="696"/>
      <c r="U18" s="696"/>
      <c r="V18" s="696"/>
      <c r="W18" s="697"/>
    </row>
    <row r="19" spans="2:24" s="22" customFormat="1" ht="25.5" customHeight="1" x14ac:dyDescent="0.15">
      <c r="B19" s="706"/>
      <c r="C19" s="706" t="s">
        <v>166</v>
      </c>
      <c r="D19" s="706"/>
      <c r="E19" s="209"/>
      <c r="F19" s="695"/>
      <c r="G19" s="696"/>
      <c r="H19" s="696"/>
      <c r="I19" s="696"/>
      <c r="J19" s="696"/>
      <c r="K19" s="696"/>
      <c r="L19" s="697"/>
      <c r="M19" s="706"/>
      <c r="N19" s="706" t="s">
        <v>166</v>
      </c>
      <c r="O19" s="706"/>
      <c r="P19" s="209"/>
      <c r="Q19" s="695"/>
      <c r="R19" s="696"/>
      <c r="S19" s="696"/>
      <c r="T19" s="696"/>
      <c r="U19" s="696"/>
      <c r="V19" s="696"/>
      <c r="W19" s="697"/>
    </row>
    <row r="20" spans="2:24" s="22" customFormat="1" ht="25.5" customHeight="1" x14ac:dyDescent="0.15">
      <c r="B20" s="704" t="s">
        <v>31</v>
      </c>
      <c r="C20" s="704"/>
      <c r="D20" s="704"/>
      <c r="E20" s="210"/>
      <c r="F20" s="695"/>
      <c r="G20" s="696"/>
      <c r="H20" s="696"/>
      <c r="I20" s="696"/>
      <c r="J20" s="696"/>
      <c r="K20" s="696"/>
      <c r="L20" s="697"/>
      <c r="M20" s="704" t="s">
        <v>31</v>
      </c>
      <c r="N20" s="704"/>
      <c r="O20" s="704"/>
      <c r="P20" s="210"/>
      <c r="Q20" s="695"/>
      <c r="R20" s="696"/>
      <c r="S20" s="696"/>
      <c r="T20" s="696"/>
      <c r="U20" s="696"/>
      <c r="V20" s="696"/>
      <c r="W20" s="697"/>
    </row>
    <row r="21" spans="2:24" s="22" customFormat="1" ht="25.5" customHeight="1" x14ac:dyDescent="0.15">
      <c r="B21" s="688" t="s">
        <v>220</v>
      </c>
      <c r="C21" s="704" t="s">
        <v>398</v>
      </c>
      <c r="D21" s="704"/>
      <c r="E21" s="207"/>
      <c r="F21" s="695"/>
      <c r="G21" s="696"/>
      <c r="H21" s="696"/>
      <c r="I21" s="696"/>
      <c r="J21" s="696"/>
      <c r="K21" s="696"/>
      <c r="L21" s="697"/>
      <c r="M21" s="688" t="s">
        <v>220</v>
      </c>
      <c r="N21" s="704" t="s">
        <v>398</v>
      </c>
      <c r="O21" s="704"/>
      <c r="P21" s="207"/>
      <c r="Q21" s="695"/>
      <c r="R21" s="696"/>
      <c r="S21" s="696"/>
      <c r="T21" s="696"/>
      <c r="U21" s="696"/>
      <c r="V21" s="696"/>
      <c r="W21" s="697"/>
    </row>
    <row r="22" spans="2:24" s="22" customFormat="1" ht="25.5" customHeight="1" x14ac:dyDescent="0.15">
      <c r="B22" s="701"/>
      <c r="C22" s="704" t="s">
        <v>219</v>
      </c>
      <c r="D22" s="704"/>
      <c r="E22" s="180"/>
      <c r="F22" s="695"/>
      <c r="G22" s="696"/>
      <c r="H22" s="696"/>
      <c r="I22" s="696"/>
      <c r="J22" s="696"/>
      <c r="K22" s="696"/>
      <c r="L22" s="697"/>
      <c r="M22" s="701"/>
      <c r="N22" s="704" t="s">
        <v>219</v>
      </c>
      <c r="O22" s="704"/>
      <c r="P22" s="180"/>
      <c r="Q22" s="695"/>
      <c r="R22" s="696"/>
      <c r="S22" s="696"/>
      <c r="T22" s="696"/>
      <c r="U22" s="696"/>
      <c r="V22" s="696"/>
      <c r="W22" s="697"/>
    </row>
    <row r="23" spans="2:24" s="22" customFormat="1" ht="25.5" customHeight="1" x14ac:dyDescent="0.15">
      <c r="B23" s="689"/>
      <c r="C23" s="704" t="s">
        <v>221</v>
      </c>
      <c r="D23" s="704"/>
      <c r="E23" s="180"/>
      <c r="F23" s="698"/>
      <c r="G23" s="699"/>
      <c r="H23" s="699"/>
      <c r="I23" s="699"/>
      <c r="J23" s="699"/>
      <c r="K23" s="699"/>
      <c r="L23" s="700"/>
      <c r="M23" s="689"/>
      <c r="N23" s="704" t="s">
        <v>221</v>
      </c>
      <c r="O23" s="704"/>
      <c r="P23" s="180"/>
      <c r="Q23" s="698"/>
      <c r="R23" s="699"/>
      <c r="S23" s="699"/>
      <c r="T23" s="699"/>
      <c r="U23" s="699"/>
      <c r="V23" s="699"/>
      <c r="W23" s="700"/>
    </row>
    <row r="24" spans="2:24" s="22" customFormat="1" ht="25.5" customHeight="1" x14ac:dyDescent="0.15">
      <c r="B24" s="707" t="s">
        <v>399</v>
      </c>
      <c r="C24" s="707"/>
      <c r="D24" s="707"/>
      <c r="E24" s="720"/>
      <c r="F24" s="721"/>
      <c r="G24" s="722"/>
      <c r="H24" s="707" t="s">
        <v>438</v>
      </c>
      <c r="I24" s="707"/>
      <c r="J24" s="720"/>
      <c r="K24" s="721"/>
      <c r="L24" s="722"/>
      <c r="M24" s="707" t="s">
        <v>399</v>
      </c>
      <c r="N24" s="707"/>
      <c r="O24" s="707"/>
      <c r="P24" s="720"/>
      <c r="Q24" s="721"/>
      <c r="R24" s="722"/>
      <c r="S24" s="707" t="s">
        <v>438</v>
      </c>
      <c r="T24" s="707"/>
      <c r="U24" s="708"/>
      <c r="V24" s="709"/>
      <c r="W24" s="709"/>
    </row>
    <row r="25" spans="2:24" s="22" customFormat="1" ht="25.5" customHeight="1" x14ac:dyDescent="0.15">
      <c r="B25" s="295" t="s">
        <v>235</v>
      </c>
      <c r="C25" s="295"/>
      <c r="D25" s="295"/>
      <c r="E25" s="729"/>
      <c r="F25" s="575"/>
      <c r="G25" s="575"/>
      <c r="H25" s="253" t="s">
        <v>4</v>
      </c>
      <c r="I25" s="260"/>
      <c r="J25" s="717"/>
      <c r="K25" s="718"/>
      <c r="L25" s="719"/>
      <c r="M25" s="253" t="s">
        <v>235</v>
      </c>
      <c r="N25" s="260"/>
      <c r="O25" s="254"/>
      <c r="P25" s="258"/>
      <c r="Q25" s="575"/>
      <c r="R25" s="575"/>
      <c r="S25" s="715" t="s">
        <v>4</v>
      </c>
      <c r="T25" s="716"/>
      <c r="U25" s="717"/>
      <c r="V25" s="718"/>
      <c r="W25" s="719"/>
    </row>
    <row r="26" spans="2:24" s="22" customFormat="1" ht="39.75" customHeight="1" x14ac:dyDescent="0.15">
      <c r="B26" s="704" t="s">
        <v>400</v>
      </c>
      <c r="C26" s="704"/>
      <c r="D26" s="704"/>
      <c r="E26" s="723"/>
      <c r="F26" s="724"/>
      <c r="G26" s="724"/>
      <c r="H26" s="724"/>
      <c r="I26" s="724"/>
      <c r="J26" s="724"/>
      <c r="K26" s="724"/>
      <c r="L26" s="725"/>
      <c r="M26" s="704" t="s">
        <v>400</v>
      </c>
      <c r="N26" s="704"/>
      <c r="O26" s="704"/>
      <c r="P26" s="723"/>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FFA31C85-3C83-4494-AA9C-1788F312DA00}">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5D29312-F7DC-45BE-B49B-888D65BB37C0}">
          <x14:formula1>
            <xm:f>'(参考)リスト'!$F$16:$F$21</xm:f>
          </x14:formula1>
          <xm:sqref>E11:E12 E22:E23 P11:P12 P22:P23</xm:sqref>
        </x14:dataValidation>
        <x14:dataValidation type="list" allowBlank="1" showInputMessage="1" showErrorMessage="1" xr:uid="{1F302675-3A61-45F8-B86E-6CD51FDA94E5}">
          <x14:formula1>
            <xm:f>'(参考)リスト'!$D$16:$D$18</xm:f>
          </x14:formula1>
          <xm:sqref>E10 E21 P10 P21</xm:sqref>
        </x14:dataValidation>
        <x14:dataValidation type="list" allowBlank="1" showInputMessage="1" showErrorMessage="1" xr:uid="{5DBE88DF-71A1-42B4-B1FA-90D4A9C7DF75}">
          <x14:formula1>
            <xm:f>'(参考)リスト'!$E$16:$E$27</xm:f>
          </x14:formula1>
          <xm:sqref>E9 E20 P9 P20</xm:sqref>
        </x14:dataValidation>
        <x14:dataValidation type="list" allowBlank="1" showInputMessage="1" showErrorMessage="1" xr:uid="{9083DD0D-4355-4EB2-BF4D-EACFBF9C7AB6}">
          <x14:formula1>
            <xm:f>'(参考)リスト'!$B$16:$B$21</xm:f>
          </x14:formula1>
          <xm:sqref>E7 E18 P7 P18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C55AF-6525-40DD-BB6C-6BD6893B9740}">
  <sheetPr codeName="Sheet35"/>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11</v>
      </c>
      <c r="F5" s="692" t="s">
        <v>506</v>
      </c>
      <c r="G5" s="693"/>
      <c r="H5" s="693"/>
      <c r="I5" s="693"/>
      <c r="J5" s="693"/>
      <c r="K5" s="693"/>
      <c r="L5" s="694"/>
      <c r="M5" s="688" t="s">
        <v>32</v>
      </c>
      <c r="N5" s="690" t="s">
        <v>190</v>
      </c>
      <c r="O5" s="691"/>
      <c r="P5" s="209">
        <v>11</v>
      </c>
      <c r="Q5" s="692" t="s">
        <v>506</v>
      </c>
      <c r="R5" s="693"/>
      <c r="S5" s="693"/>
      <c r="T5" s="693"/>
      <c r="U5" s="693"/>
      <c r="V5" s="693"/>
      <c r="W5" s="694"/>
    </row>
    <row r="6" spans="2:23" s="22" customFormat="1" ht="25.5" customHeight="1" x14ac:dyDescent="0.15">
      <c r="B6" s="689"/>
      <c r="C6" s="690" t="s">
        <v>324</v>
      </c>
      <c r="D6" s="691"/>
      <c r="E6" s="207">
        <v>1</v>
      </c>
      <c r="F6" s="695"/>
      <c r="G6" s="696"/>
      <c r="H6" s="696"/>
      <c r="I6" s="696"/>
      <c r="J6" s="696"/>
      <c r="K6" s="696"/>
      <c r="L6" s="697"/>
      <c r="M6" s="689"/>
      <c r="N6" s="690" t="s">
        <v>324</v>
      </c>
      <c r="O6" s="691"/>
      <c r="P6" s="207">
        <v>2</v>
      </c>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t="s">
        <v>608</v>
      </c>
      <c r="Q7" s="695"/>
      <c r="R7" s="696"/>
      <c r="S7" s="696"/>
      <c r="T7" s="696"/>
      <c r="U7" s="696"/>
      <c r="V7" s="696"/>
      <c r="W7" s="697"/>
    </row>
    <row r="8" spans="2:23" s="22" customFormat="1" ht="25.5" customHeight="1" x14ac:dyDescent="0.15">
      <c r="B8" s="701"/>
      <c r="C8" s="690" t="s">
        <v>166</v>
      </c>
      <c r="D8" s="691"/>
      <c r="E8" s="209" t="s">
        <v>636</v>
      </c>
      <c r="F8" s="695"/>
      <c r="G8" s="696"/>
      <c r="H8" s="696"/>
      <c r="I8" s="696"/>
      <c r="J8" s="696"/>
      <c r="K8" s="696"/>
      <c r="L8" s="697"/>
      <c r="M8" s="701"/>
      <c r="N8" s="690" t="s">
        <v>166</v>
      </c>
      <c r="O8" s="691"/>
      <c r="P8" s="209" t="s">
        <v>626</v>
      </c>
      <c r="Q8" s="695"/>
      <c r="R8" s="696"/>
      <c r="S8" s="696"/>
      <c r="T8" s="696"/>
      <c r="U8" s="696"/>
      <c r="V8" s="696"/>
      <c r="W8" s="697"/>
    </row>
    <row r="9" spans="2:23" s="22" customFormat="1" ht="25.5" customHeight="1" x14ac:dyDescent="0.15">
      <c r="B9" s="702" t="s">
        <v>31</v>
      </c>
      <c r="C9" s="705"/>
      <c r="D9" s="703"/>
      <c r="E9" s="210" t="s">
        <v>473</v>
      </c>
      <c r="F9" s="695"/>
      <c r="G9" s="696"/>
      <c r="H9" s="696"/>
      <c r="I9" s="696"/>
      <c r="J9" s="696"/>
      <c r="K9" s="696"/>
      <c r="L9" s="697"/>
      <c r="M9" s="702" t="s">
        <v>31</v>
      </c>
      <c r="N9" s="705"/>
      <c r="O9" s="703"/>
      <c r="P9" s="210" t="s">
        <v>473</v>
      </c>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t="s">
        <v>610</v>
      </c>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t="s">
        <v>612</v>
      </c>
      <c r="Q11" s="695"/>
      <c r="R11" s="696"/>
      <c r="S11" s="696"/>
      <c r="T11" s="696"/>
      <c r="U11" s="696"/>
      <c r="V11" s="696"/>
      <c r="W11" s="697"/>
    </row>
    <row r="12" spans="2:23" s="22" customFormat="1" ht="25.5" customHeight="1" x14ac:dyDescent="0.15">
      <c r="B12" s="689"/>
      <c r="C12" s="704" t="s">
        <v>221</v>
      </c>
      <c r="D12" s="704"/>
      <c r="E12" s="180" t="s">
        <v>611</v>
      </c>
      <c r="F12" s="698"/>
      <c r="G12" s="699"/>
      <c r="H12" s="699"/>
      <c r="I12" s="699"/>
      <c r="J12" s="699"/>
      <c r="K12" s="699"/>
      <c r="L12" s="700"/>
      <c r="M12" s="689"/>
      <c r="N12" s="704" t="s">
        <v>221</v>
      </c>
      <c r="O12" s="704"/>
      <c r="P12" s="180" t="s">
        <v>620</v>
      </c>
      <c r="Q12" s="698"/>
      <c r="R12" s="699"/>
      <c r="S12" s="699"/>
      <c r="T12" s="699"/>
      <c r="U12" s="699"/>
      <c r="V12" s="699"/>
      <c r="W12" s="700"/>
    </row>
    <row r="13" spans="2:23" s="22" customFormat="1" ht="25.5" customHeight="1" x14ac:dyDescent="0.15">
      <c r="B13" s="707" t="s">
        <v>399</v>
      </c>
      <c r="C13" s="707"/>
      <c r="D13" s="707"/>
      <c r="E13" s="720" t="s">
        <v>686</v>
      </c>
      <c r="F13" s="721"/>
      <c r="G13" s="722"/>
      <c r="H13" s="707" t="s">
        <v>438</v>
      </c>
      <c r="I13" s="707"/>
      <c r="J13" s="708" t="s">
        <v>687</v>
      </c>
      <c r="K13" s="709"/>
      <c r="L13" s="709"/>
      <c r="M13" s="707" t="s">
        <v>399</v>
      </c>
      <c r="N13" s="707"/>
      <c r="O13" s="707"/>
      <c r="P13" s="720" t="s">
        <v>656</v>
      </c>
      <c r="Q13" s="721"/>
      <c r="R13" s="722"/>
      <c r="S13" s="707" t="s">
        <v>438</v>
      </c>
      <c r="T13" s="707"/>
      <c r="U13" s="708" t="s">
        <v>662</v>
      </c>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t="s">
        <v>640</v>
      </c>
      <c r="Q14" s="575"/>
      <c r="R14" s="575"/>
      <c r="S14" s="715" t="s">
        <v>4</v>
      </c>
      <c r="T14" s="716"/>
      <c r="U14" s="717" t="s">
        <v>612</v>
      </c>
      <c r="V14" s="718"/>
      <c r="W14" s="719"/>
    </row>
    <row r="15" spans="2:23" s="22" customFormat="1" ht="39.75" customHeight="1" x14ac:dyDescent="0.15">
      <c r="B15" s="704" t="s">
        <v>400</v>
      </c>
      <c r="C15" s="704"/>
      <c r="D15" s="704"/>
      <c r="E15" s="723" t="s">
        <v>688</v>
      </c>
      <c r="F15" s="724"/>
      <c r="G15" s="724"/>
      <c r="H15" s="724"/>
      <c r="I15" s="724"/>
      <c r="J15" s="724"/>
      <c r="K15" s="724"/>
      <c r="L15" s="725"/>
      <c r="M15" s="704" t="s">
        <v>400</v>
      </c>
      <c r="N15" s="704"/>
      <c r="O15" s="704"/>
      <c r="P15" s="723" t="s">
        <v>663</v>
      </c>
      <c r="Q15" s="724"/>
      <c r="R15" s="724"/>
      <c r="S15" s="724"/>
      <c r="T15" s="724"/>
      <c r="U15" s="724"/>
      <c r="V15" s="724"/>
      <c r="W15" s="725"/>
    </row>
    <row r="16" spans="2:23" s="22" customFormat="1" ht="25.5" customHeight="1" x14ac:dyDescent="0.15">
      <c r="B16" s="706" t="s">
        <v>32</v>
      </c>
      <c r="C16" s="706" t="s">
        <v>190</v>
      </c>
      <c r="D16" s="706"/>
      <c r="E16" s="209">
        <v>11</v>
      </c>
      <c r="F16" s="692" t="s">
        <v>506</v>
      </c>
      <c r="G16" s="693"/>
      <c r="H16" s="693"/>
      <c r="I16" s="693"/>
      <c r="J16" s="693"/>
      <c r="K16" s="693"/>
      <c r="L16" s="694"/>
      <c r="M16" s="706" t="s">
        <v>32</v>
      </c>
      <c r="N16" s="706" t="s">
        <v>190</v>
      </c>
      <c r="O16" s="706"/>
      <c r="P16" s="209"/>
      <c r="Q16" s="692" t="s">
        <v>506</v>
      </c>
      <c r="R16" s="693"/>
      <c r="S16" s="693"/>
      <c r="T16" s="693"/>
      <c r="U16" s="693"/>
      <c r="V16" s="693"/>
      <c r="W16" s="694"/>
    </row>
    <row r="17" spans="2:24" s="22" customFormat="1" ht="25.5" customHeight="1" x14ac:dyDescent="0.15">
      <c r="B17" s="706"/>
      <c r="C17" s="706" t="s">
        <v>324</v>
      </c>
      <c r="D17" s="706"/>
      <c r="E17" s="207">
        <v>3</v>
      </c>
      <c r="F17" s="695"/>
      <c r="G17" s="696"/>
      <c r="H17" s="696"/>
      <c r="I17" s="696"/>
      <c r="J17" s="696"/>
      <c r="K17" s="696"/>
      <c r="L17" s="697"/>
      <c r="M17" s="706"/>
      <c r="N17" s="706" t="s">
        <v>324</v>
      </c>
      <c r="O17" s="706"/>
      <c r="P17" s="207"/>
      <c r="Q17" s="695"/>
      <c r="R17" s="696"/>
      <c r="S17" s="696"/>
      <c r="T17" s="696"/>
      <c r="U17" s="696"/>
      <c r="V17" s="696"/>
      <c r="W17" s="697"/>
    </row>
    <row r="18" spans="2:24" s="22" customFormat="1" ht="25.5" customHeight="1" x14ac:dyDescent="0.15">
      <c r="B18" s="706" t="s">
        <v>30</v>
      </c>
      <c r="C18" s="706" t="s">
        <v>167</v>
      </c>
      <c r="D18" s="706"/>
      <c r="E18" s="208" t="s">
        <v>608</v>
      </c>
      <c r="F18" s="695"/>
      <c r="G18" s="696"/>
      <c r="H18" s="696"/>
      <c r="I18" s="696"/>
      <c r="J18" s="696"/>
      <c r="K18" s="696"/>
      <c r="L18" s="697"/>
      <c r="M18" s="706" t="s">
        <v>30</v>
      </c>
      <c r="N18" s="706" t="s">
        <v>167</v>
      </c>
      <c r="O18" s="706"/>
      <c r="P18" s="208"/>
      <c r="Q18" s="695"/>
      <c r="R18" s="696"/>
      <c r="S18" s="696"/>
      <c r="T18" s="696"/>
      <c r="U18" s="696"/>
      <c r="V18" s="696"/>
      <c r="W18" s="697"/>
    </row>
    <row r="19" spans="2:24" s="22" customFormat="1" ht="25.5" customHeight="1" x14ac:dyDescent="0.15">
      <c r="B19" s="706"/>
      <c r="C19" s="706" t="s">
        <v>166</v>
      </c>
      <c r="D19" s="706"/>
      <c r="E19" s="209" t="s">
        <v>609</v>
      </c>
      <c r="F19" s="695"/>
      <c r="G19" s="696"/>
      <c r="H19" s="696"/>
      <c r="I19" s="696"/>
      <c r="J19" s="696"/>
      <c r="K19" s="696"/>
      <c r="L19" s="697"/>
      <c r="M19" s="706"/>
      <c r="N19" s="706" t="s">
        <v>166</v>
      </c>
      <c r="O19" s="706"/>
      <c r="P19" s="209"/>
      <c r="Q19" s="695"/>
      <c r="R19" s="696"/>
      <c r="S19" s="696"/>
      <c r="T19" s="696"/>
      <c r="U19" s="696"/>
      <c r="V19" s="696"/>
      <c r="W19" s="697"/>
    </row>
    <row r="20" spans="2:24" s="22" customFormat="1" ht="25.5" customHeight="1" x14ac:dyDescent="0.15">
      <c r="B20" s="704" t="s">
        <v>31</v>
      </c>
      <c r="C20" s="704"/>
      <c r="D20" s="704"/>
      <c r="E20" s="210" t="s">
        <v>473</v>
      </c>
      <c r="F20" s="695"/>
      <c r="G20" s="696"/>
      <c r="H20" s="696"/>
      <c r="I20" s="696"/>
      <c r="J20" s="696"/>
      <c r="K20" s="696"/>
      <c r="L20" s="697"/>
      <c r="M20" s="704" t="s">
        <v>31</v>
      </c>
      <c r="N20" s="704"/>
      <c r="O20" s="704"/>
      <c r="P20" s="210"/>
      <c r="Q20" s="695"/>
      <c r="R20" s="696"/>
      <c r="S20" s="696"/>
      <c r="T20" s="696"/>
      <c r="U20" s="696"/>
      <c r="V20" s="696"/>
      <c r="W20" s="697"/>
    </row>
    <row r="21" spans="2:24" s="22" customFormat="1" ht="25.5" customHeight="1" x14ac:dyDescent="0.15">
      <c r="B21" s="688" t="s">
        <v>220</v>
      </c>
      <c r="C21" s="704" t="s">
        <v>398</v>
      </c>
      <c r="D21" s="704"/>
      <c r="E21" s="207" t="s">
        <v>610</v>
      </c>
      <c r="F21" s="695"/>
      <c r="G21" s="696"/>
      <c r="H21" s="696"/>
      <c r="I21" s="696"/>
      <c r="J21" s="696"/>
      <c r="K21" s="696"/>
      <c r="L21" s="697"/>
      <c r="M21" s="688" t="s">
        <v>220</v>
      </c>
      <c r="N21" s="704" t="s">
        <v>398</v>
      </c>
      <c r="O21" s="704"/>
      <c r="P21" s="207"/>
      <c r="Q21" s="695"/>
      <c r="R21" s="696"/>
      <c r="S21" s="696"/>
      <c r="T21" s="696"/>
      <c r="U21" s="696"/>
      <c r="V21" s="696"/>
      <c r="W21" s="697"/>
    </row>
    <row r="22" spans="2:24" s="22" customFormat="1" ht="25.5" customHeight="1" x14ac:dyDescent="0.15">
      <c r="B22" s="701"/>
      <c r="C22" s="704" t="s">
        <v>219</v>
      </c>
      <c r="D22" s="704"/>
      <c r="E22" s="180" t="s">
        <v>612</v>
      </c>
      <c r="F22" s="695"/>
      <c r="G22" s="696"/>
      <c r="H22" s="696"/>
      <c r="I22" s="696"/>
      <c r="J22" s="696"/>
      <c r="K22" s="696"/>
      <c r="L22" s="697"/>
      <c r="M22" s="701"/>
      <c r="N22" s="704" t="s">
        <v>219</v>
      </c>
      <c r="O22" s="704"/>
      <c r="P22" s="180"/>
      <c r="Q22" s="695"/>
      <c r="R22" s="696"/>
      <c r="S22" s="696"/>
      <c r="T22" s="696"/>
      <c r="U22" s="696"/>
      <c r="V22" s="696"/>
      <c r="W22" s="697"/>
    </row>
    <row r="23" spans="2:24" s="22" customFormat="1" ht="25.5" customHeight="1" x14ac:dyDescent="0.15">
      <c r="B23" s="689"/>
      <c r="C23" s="704" t="s">
        <v>221</v>
      </c>
      <c r="D23" s="704"/>
      <c r="E23" s="180" t="s">
        <v>632</v>
      </c>
      <c r="F23" s="698"/>
      <c r="G23" s="699"/>
      <c r="H23" s="699"/>
      <c r="I23" s="699"/>
      <c r="J23" s="699"/>
      <c r="K23" s="699"/>
      <c r="L23" s="700"/>
      <c r="M23" s="689"/>
      <c r="N23" s="704" t="s">
        <v>221</v>
      </c>
      <c r="O23" s="704"/>
      <c r="P23" s="180"/>
      <c r="Q23" s="698"/>
      <c r="R23" s="699"/>
      <c r="S23" s="699"/>
      <c r="T23" s="699"/>
      <c r="U23" s="699"/>
      <c r="V23" s="699"/>
      <c r="W23" s="700"/>
    </row>
    <row r="24" spans="2:24" s="22" customFormat="1" ht="25.5" customHeight="1" x14ac:dyDescent="0.15">
      <c r="B24" s="707" t="s">
        <v>399</v>
      </c>
      <c r="C24" s="707"/>
      <c r="D24" s="707"/>
      <c r="E24" s="720" t="s">
        <v>672</v>
      </c>
      <c r="F24" s="721"/>
      <c r="G24" s="722"/>
      <c r="H24" s="707" t="s">
        <v>438</v>
      </c>
      <c r="I24" s="707"/>
      <c r="J24" s="720" t="s">
        <v>672</v>
      </c>
      <c r="K24" s="721"/>
      <c r="L24" s="722"/>
      <c r="M24" s="707" t="s">
        <v>399</v>
      </c>
      <c r="N24" s="707"/>
      <c r="O24" s="707"/>
      <c r="P24" s="720"/>
      <c r="Q24" s="721"/>
      <c r="R24" s="722"/>
      <c r="S24" s="707" t="s">
        <v>438</v>
      </c>
      <c r="T24" s="707"/>
      <c r="U24" s="708"/>
      <c r="V24" s="709"/>
      <c r="W24" s="709"/>
    </row>
    <row r="25" spans="2:24" s="22" customFormat="1" ht="25.5" customHeight="1" x14ac:dyDescent="0.15">
      <c r="B25" s="295" t="s">
        <v>235</v>
      </c>
      <c r="C25" s="295"/>
      <c r="D25" s="295"/>
      <c r="E25" s="729" t="s">
        <v>640</v>
      </c>
      <c r="F25" s="575"/>
      <c r="G25" s="575"/>
      <c r="H25" s="253" t="s">
        <v>4</v>
      </c>
      <c r="I25" s="260"/>
      <c r="J25" s="717" t="s">
        <v>612</v>
      </c>
      <c r="K25" s="718"/>
      <c r="L25" s="719"/>
      <c r="M25" s="253" t="s">
        <v>235</v>
      </c>
      <c r="N25" s="260"/>
      <c r="O25" s="254"/>
      <c r="P25" s="258"/>
      <c r="Q25" s="575"/>
      <c r="R25" s="575"/>
      <c r="S25" s="715" t="s">
        <v>4</v>
      </c>
      <c r="T25" s="716"/>
      <c r="U25" s="717"/>
      <c r="V25" s="718"/>
      <c r="W25" s="719"/>
    </row>
    <row r="26" spans="2:24" s="22" customFormat="1" ht="39.75" customHeight="1" x14ac:dyDescent="0.15">
      <c r="B26" s="704" t="s">
        <v>400</v>
      </c>
      <c r="C26" s="704"/>
      <c r="D26" s="704"/>
      <c r="E26" s="723" t="s">
        <v>689</v>
      </c>
      <c r="F26" s="724"/>
      <c r="G26" s="724"/>
      <c r="H26" s="724"/>
      <c r="I26" s="724"/>
      <c r="J26" s="724"/>
      <c r="K26" s="724"/>
      <c r="L26" s="725"/>
      <c r="M26" s="704" t="s">
        <v>400</v>
      </c>
      <c r="N26" s="704"/>
      <c r="O26" s="704"/>
      <c r="P26" s="723"/>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35990763-E5A2-4AE8-AA61-8CD83EB6E07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BAF9719-1923-4916-BFF7-F7FCA04EC3D9}">
          <x14:formula1>
            <xm:f>'(参考)リスト'!$F$16:$F$21</xm:f>
          </x14:formula1>
          <xm:sqref>E11:E12 E22:E23 P11:P12 P22:P23</xm:sqref>
        </x14:dataValidation>
        <x14:dataValidation type="list" allowBlank="1" showInputMessage="1" showErrorMessage="1" xr:uid="{E5FA0FC5-19D3-47BA-909D-06570224DB1E}">
          <x14:formula1>
            <xm:f>'(参考)リスト'!$D$16:$D$18</xm:f>
          </x14:formula1>
          <xm:sqref>E10 E21 P10 P21</xm:sqref>
        </x14:dataValidation>
        <x14:dataValidation type="list" allowBlank="1" showInputMessage="1" showErrorMessage="1" xr:uid="{B48C3742-70E9-4240-B933-EB93AD88AD07}">
          <x14:formula1>
            <xm:f>'(参考)リスト'!$E$16:$E$27</xm:f>
          </x14:formula1>
          <xm:sqref>E9 E20 P9 P20</xm:sqref>
        </x14:dataValidation>
        <x14:dataValidation type="list" allowBlank="1" showInputMessage="1" showErrorMessage="1" xr:uid="{5CFAE2CA-9FDD-4D1E-80FA-03CC22FD5FE3}">
          <x14:formula1>
            <xm:f>'(参考)リスト'!$B$16:$B$21</xm:f>
          </x14:formula1>
          <xm:sqref>E7 E18 P7 P18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CAC3E-3514-437F-B63A-C48C8F72CDEB}">
  <sheetPr codeName="Sheet36"/>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12</v>
      </c>
      <c r="F5" s="692" t="s">
        <v>506</v>
      </c>
      <c r="G5" s="693"/>
      <c r="H5" s="693"/>
      <c r="I5" s="693"/>
      <c r="J5" s="693"/>
      <c r="K5" s="693"/>
      <c r="L5" s="694"/>
      <c r="M5" s="688" t="s">
        <v>32</v>
      </c>
      <c r="N5" s="690" t="s">
        <v>190</v>
      </c>
      <c r="O5" s="691"/>
      <c r="P5" s="209">
        <v>12</v>
      </c>
      <c r="Q5" s="692" t="s">
        <v>506</v>
      </c>
      <c r="R5" s="693"/>
      <c r="S5" s="693"/>
      <c r="T5" s="693"/>
      <c r="U5" s="693"/>
      <c r="V5" s="693"/>
      <c r="W5" s="694"/>
    </row>
    <row r="6" spans="2:23" s="22" customFormat="1" ht="25.5" customHeight="1" x14ac:dyDescent="0.15">
      <c r="B6" s="689"/>
      <c r="C6" s="690" t="s">
        <v>324</v>
      </c>
      <c r="D6" s="691"/>
      <c r="E6" s="207">
        <v>1</v>
      </c>
      <c r="F6" s="695"/>
      <c r="G6" s="696"/>
      <c r="H6" s="696"/>
      <c r="I6" s="696"/>
      <c r="J6" s="696"/>
      <c r="K6" s="696"/>
      <c r="L6" s="697"/>
      <c r="M6" s="689"/>
      <c r="N6" s="690" t="s">
        <v>324</v>
      </c>
      <c r="O6" s="691"/>
      <c r="P6" s="207">
        <v>2</v>
      </c>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t="s">
        <v>608</v>
      </c>
      <c r="Q7" s="695"/>
      <c r="R7" s="696"/>
      <c r="S7" s="696"/>
      <c r="T7" s="696"/>
      <c r="U7" s="696"/>
      <c r="V7" s="696"/>
      <c r="W7" s="697"/>
    </row>
    <row r="8" spans="2:23" s="22" customFormat="1" ht="25.5" customHeight="1" x14ac:dyDescent="0.15">
      <c r="B8" s="701"/>
      <c r="C8" s="690" t="s">
        <v>166</v>
      </c>
      <c r="D8" s="691"/>
      <c r="E8" s="209" t="s">
        <v>619</v>
      </c>
      <c r="F8" s="695"/>
      <c r="G8" s="696"/>
      <c r="H8" s="696"/>
      <c r="I8" s="696"/>
      <c r="J8" s="696"/>
      <c r="K8" s="696"/>
      <c r="L8" s="697"/>
      <c r="M8" s="701"/>
      <c r="N8" s="690" t="s">
        <v>166</v>
      </c>
      <c r="O8" s="691"/>
      <c r="P8" s="209" t="s">
        <v>626</v>
      </c>
      <c r="Q8" s="695"/>
      <c r="R8" s="696"/>
      <c r="S8" s="696"/>
      <c r="T8" s="696"/>
      <c r="U8" s="696"/>
      <c r="V8" s="696"/>
      <c r="W8" s="697"/>
    </row>
    <row r="9" spans="2:23" s="22" customFormat="1" ht="25.5" customHeight="1" x14ac:dyDescent="0.15">
      <c r="B9" s="702" t="s">
        <v>31</v>
      </c>
      <c r="C9" s="705"/>
      <c r="D9" s="703"/>
      <c r="E9" s="210" t="s">
        <v>473</v>
      </c>
      <c r="F9" s="695"/>
      <c r="G9" s="696"/>
      <c r="H9" s="696"/>
      <c r="I9" s="696"/>
      <c r="J9" s="696"/>
      <c r="K9" s="696"/>
      <c r="L9" s="697"/>
      <c r="M9" s="702" t="s">
        <v>31</v>
      </c>
      <c r="N9" s="705"/>
      <c r="O9" s="703"/>
      <c r="P9" s="210" t="s">
        <v>473</v>
      </c>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t="s">
        <v>610</v>
      </c>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t="s">
        <v>612</v>
      </c>
      <c r="Q11" s="695"/>
      <c r="R11" s="696"/>
      <c r="S11" s="696"/>
      <c r="T11" s="696"/>
      <c r="U11" s="696"/>
      <c r="V11" s="696"/>
      <c r="W11" s="697"/>
    </row>
    <row r="12" spans="2:23" s="22" customFormat="1" ht="25.5" customHeight="1" x14ac:dyDescent="0.15">
      <c r="B12" s="689"/>
      <c r="C12" s="704" t="s">
        <v>221</v>
      </c>
      <c r="D12" s="704"/>
      <c r="E12" s="180" t="s">
        <v>620</v>
      </c>
      <c r="F12" s="698"/>
      <c r="G12" s="699"/>
      <c r="H12" s="699"/>
      <c r="I12" s="699"/>
      <c r="J12" s="699"/>
      <c r="K12" s="699"/>
      <c r="L12" s="700"/>
      <c r="M12" s="689"/>
      <c r="N12" s="704" t="s">
        <v>221</v>
      </c>
      <c r="O12" s="704"/>
      <c r="P12" s="180" t="s">
        <v>620</v>
      </c>
      <c r="Q12" s="698"/>
      <c r="R12" s="699"/>
      <c r="S12" s="699"/>
      <c r="T12" s="699"/>
      <c r="U12" s="699"/>
      <c r="V12" s="699"/>
      <c r="W12" s="700"/>
    </row>
    <row r="13" spans="2:23" s="22" customFormat="1" ht="25.5" customHeight="1" x14ac:dyDescent="0.15">
      <c r="B13" s="707" t="s">
        <v>399</v>
      </c>
      <c r="C13" s="707"/>
      <c r="D13" s="707"/>
      <c r="E13" s="720" t="s">
        <v>690</v>
      </c>
      <c r="F13" s="721"/>
      <c r="G13" s="722"/>
      <c r="H13" s="707" t="s">
        <v>438</v>
      </c>
      <c r="I13" s="707"/>
      <c r="J13" s="708" t="s">
        <v>691</v>
      </c>
      <c r="K13" s="709"/>
      <c r="L13" s="709"/>
      <c r="M13" s="707" t="s">
        <v>399</v>
      </c>
      <c r="N13" s="707"/>
      <c r="O13" s="707"/>
      <c r="P13" s="720" t="s">
        <v>667</v>
      </c>
      <c r="Q13" s="721"/>
      <c r="R13" s="722"/>
      <c r="S13" s="707" t="s">
        <v>438</v>
      </c>
      <c r="T13" s="707"/>
      <c r="U13" s="708" t="s">
        <v>638</v>
      </c>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t="s">
        <v>640</v>
      </c>
      <c r="Q14" s="575"/>
      <c r="R14" s="575"/>
      <c r="S14" s="715" t="s">
        <v>4</v>
      </c>
      <c r="T14" s="716"/>
      <c r="U14" s="717" t="s">
        <v>612</v>
      </c>
      <c r="V14" s="718"/>
      <c r="W14" s="719"/>
    </row>
    <row r="15" spans="2:23" s="22" customFormat="1" ht="39.75" customHeight="1" x14ac:dyDescent="0.15">
      <c r="B15" s="704" t="s">
        <v>400</v>
      </c>
      <c r="C15" s="704"/>
      <c r="D15" s="704"/>
      <c r="E15" s="723" t="s">
        <v>692</v>
      </c>
      <c r="F15" s="724"/>
      <c r="G15" s="724"/>
      <c r="H15" s="724"/>
      <c r="I15" s="724"/>
      <c r="J15" s="724"/>
      <c r="K15" s="724"/>
      <c r="L15" s="725"/>
      <c r="M15" s="704" t="s">
        <v>400</v>
      </c>
      <c r="N15" s="704"/>
      <c r="O15" s="704"/>
      <c r="P15" s="723" t="s">
        <v>663</v>
      </c>
      <c r="Q15" s="724"/>
      <c r="R15" s="724"/>
      <c r="S15" s="724"/>
      <c r="T15" s="724"/>
      <c r="U15" s="724"/>
      <c r="V15" s="724"/>
      <c r="W15" s="725"/>
    </row>
    <row r="16" spans="2:23" s="22" customFormat="1" ht="25.5" customHeight="1" x14ac:dyDescent="0.15">
      <c r="B16" s="706" t="s">
        <v>32</v>
      </c>
      <c r="C16" s="706" t="s">
        <v>190</v>
      </c>
      <c r="D16" s="706"/>
      <c r="E16" s="209">
        <v>12</v>
      </c>
      <c r="F16" s="692" t="s">
        <v>506</v>
      </c>
      <c r="G16" s="693"/>
      <c r="H16" s="693"/>
      <c r="I16" s="693"/>
      <c r="J16" s="693"/>
      <c r="K16" s="693"/>
      <c r="L16" s="694"/>
      <c r="M16" s="706" t="s">
        <v>32</v>
      </c>
      <c r="N16" s="706" t="s">
        <v>190</v>
      </c>
      <c r="O16" s="706"/>
      <c r="P16" s="209"/>
      <c r="Q16" s="692" t="s">
        <v>506</v>
      </c>
      <c r="R16" s="693"/>
      <c r="S16" s="693"/>
      <c r="T16" s="693"/>
      <c r="U16" s="693"/>
      <c r="V16" s="693"/>
      <c r="W16" s="694"/>
    </row>
    <row r="17" spans="2:24" s="22" customFormat="1" ht="25.5" customHeight="1" x14ac:dyDescent="0.15">
      <c r="B17" s="706"/>
      <c r="C17" s="706" t="s">
        <v>324</v>
      </c>
      <c r="D17" s="706"/>
      <c r="E17" s="207">
        <v>3</v>
      </c>
      <c r="F17" s="695"/>
      <c r="G17" s="696"/>
      <c r="H17" s="696"/>
      <c r="I17" s="696"/>
      <c r="J17" s="696"/>
      <c r="K17" s="696"/>
      <c r="L17" s="697"/>
      <c r="M17" s="706"/>
      <c r="N17" s="706" t="s">
        <v>324</v>
      </c>
      <c r="O17" s="706"/>
      <c r="P17" s="207"/>
      <c r="Q17" s="695"/>
      <c r="R17" s="696"/>
      <c r="S17" s="696"/>
      <c r="T17" s="696"/>
      <c r="U17" s="696"/>
      <c r="V17" s="696"/>
      <c r="W17" s="697"/>
    </row>
    <row r="18" spans="2:24" s="22" customFormat="1" ht="25.5" customHeight="1" x14ac:dyDescent="0.15">
      <c r="B18" s="706" t="s">
        <v>30</v>
      </c>
      <c r="C18" s="706" t="s">
        <v>167</v>
      </c>
      <c r="D18" s="706"/>
      <c r="E18" s="208" t="s">
        <v>608</v>
      </c>
      <c r="F18" s="695"/>
      <c r="G18" s="696"/>
      <c r="H18" s="696"/>
      <c r="I18" s="696"/>
      <c r="J18" s="696"/>
      <c r="K18" s="696"/>
      <c r="L18" s="697"/>
      <c r="M18" s="706" t="s">
        <v>30</v>
      </c>
      <c r="N18" s="706" t="s">
        <v>167</v>
      </c>
      <c r="O18" s="706"/>
      <c r="P18" s="208"/>
      <c r="Q18" s="695"/>
      <c r="R18" s="696"/>
      <c r="S18" s="696"/>
      <c r="T18" s="696"/>
      <c r="U18" s="696"/>
      <c r="V18" s="696"/>
      <c r="W18" s="697"/>
    </row>
    <row r="19" spans="2:24" s="22" customFormat="1" ht="25.5" customHeight="1" x14ac:dyDescent="0.15">
      <c r="B19" s="706"/>
      <c r="C19" s="706" t="s">
        <v>166</v>
      </c>
      <c r="D19" s="706"/>
      <c r="E19" s="209" t="s">
        <v>626</v>
      </c>
      <c r="F19" s="695"/>
      <c r="G19" s="696"/>
      <c r="H19" s="696"/>
      <c r="I19" s="696"/>
      <c r="J19" s="696"/>
      <c r="K19" s="696"/>
      <c r="L19" s="697"/>
      <c r="M19" s="706"/>
      <c r="N19" s="706" t="s">
        <v>166</v>
      </c>
      <c r="O19" s="706"/>
      <c r="P19" s="209"/>
      <c r="Q19" s="695"/>
      <c r="R19" s="696"/>
      <c r="S19" s="696"/>
      <c r="T19" s="696"/>
      <c r="U19" s="696"/>
      <c r="V19" s="696"/>
      <c r="W19" s="697"/>
    </row>
    <row r="20" spans="2:24" s="22" customFormat="1" ht="25.5" customHeight="1" x14ac:dyDescent="0.15">
      <c r="B20" s="704" t="s">
        <v>31</v>
      </c>
      <c r="C20" s="704"/>
      <c r="D20" s="704"/>
      <c r="E20" s="210" t="s">
        <v>473</v>
      </c>
      <c r="F20" s="695"/>
      <c r="G20" s="696"/>
      <c r="H20" s="696"/>
      <c r="I20" s="696"/>
      <c r="J20" s="696"/>
      <c r="K20" s="696"/>
      <c r="L20" s="697"/>
      <c r="M20" s="704" t="s">
        <v>31</v>
      </c>
      <c r="N20" s="704"/>
      <c r="O20" s="704"/>
      <c r="P20" s="210"/>
      <c r="Q20" s="695"/>
      <c r="R20" s="696"/>
      <c r="S20" s="696"/>
      <c r="T20" s="696"/>
      <c r="U20" s="696"/>
      <c r="V20" s="696"/>
      <c r="W20" s="697"/>
    </row>
    <row r="21" spans="2:24" s="22" customFormat="1" ht="25.5" customHeight="1" x14ac:dyDescent="0.15">
      <c r="B21" s="688" t="s">
        <v>220</v>
      </c>
      <c r="C21" s="704" t="s">
        <v>398</v>
      </c>
      <c r="D21" s="704"/>
      <c r="E21" s="207" t="s">
        <v>610</v>
      </c>
      <c r="F21" s="695"/>
      <c r="G21" s="696"/>
      <c r="H21" s="696"/>
      <c r="I21" s="696"/>
      <c r="J21" s="696"/>
      <c r="K21" s="696"/>
      <c r="L21" s="697"/>
      <c r="M21" s="688" t="s">
        <v>220</v>
      </c>
      <c r="N21" s="704" t="s">
        <v>398</v>
      </c>
      <c r="O21" s="704"/>
      <c r="P21" s="207"/>
      <c r="Q21" s="695"/>
      <c r="R21" s="696"/>
      <c r="S21" s="696"/>
      <c r="T21" s="696"/>
      <c r="U21" s="696"/>
      <c r="V21" s="696"/>
      <c r="W21" s="697"/>
    </row>
    <row r="22" spans="2:24" s="22" customFormat="1" ht="25.5" customHeight="1" x14ac:dyDescent="0.15">
      <c r="B22" s="701"/>
      <c r="C22" s="704" t="s">
        <v>219</v>
      </c>
      <c r="D22" s="704"/>
      <c r="E22" s="180" t="s">
        <v>612</v>
      </c>
      <c r="F22" s="695"/>
      <c r="G22" s="696"/>
      <c r="H22" s="696"/>
      <c r="I22" s="696"/>
      <c r="J22" s="696"/>
      <c r="K22" s="696"/>
      <c r="L22" s="697"/>
      <c r="M22" s="701"/>
      <c r="N22" s="704" t="s">
        <v>219</v>
      </c>
      <c r="O22" s="704"/>
      <c r="P22" s="180"/>
      <c r="Q22" s="695"/>
      <c r="R22" s="696"/>
      <c r="S22" s="696"/>
      <c r="T22" s="696"/>
      <c r="U22" s="696"/>
      <c r="V22" s="696"/>
      <c r="W22" s="697"/>
    </row>
    <row r="23" spans="2:24" s="22" customFormat="1" ht="25.5" customHeight="1" x14ac:dyDescent="0.15">
      <c r="B23" s="689"/>
      <c r="C23" s="704" t="s">
        <v>221</v>
      </c>
      <c r="D23" s="704"/>
      <c r="E23" s="180" t="s">
        <v>620</v>
      </c>
      <c r="F23" s="698"/>
      <c r="G23" s="699"/>
      <c r="H23" s="699"/>
      <c r="I23" s="699"/>
      <c r="J23" s="699"/>
      <c r="K23" s="699"/>
      <c r="L23" s="700"/>
      <c r="M23" s="689"/>
      <c r="N23" s="704" t="s">
        <v>221</v>
      </c>
      <c r="O23" s="704"/>
      <c r="P23" s="180"/>
      <c r="Q23" s="698"/>
      <c r="R23" s="699"/>
      <c r="S23" s="699"/>
      <c r="T23" s="699"/>
      <c r="U23" s="699"/>
      <c r="V23" s="699"/>
      <c r="W23" s="700"/>
    </row>
    <row r="24" spans="2:24" s="22" customFormat="1" ht="25.5" customHeight="1" x14ac:dyDescent="0.15">
      <c r="B24" s="707" t="s">
        <v>399</v>
      </c>
      <c r="C24" s="707"/>
      <c r="D24" s="707"/>
      <c r="E24" s="720" t="s">
        <v>667</v>
      </c>
      <c r="F24" s="721"/>
      <c r="G24" s="722"/>
      <c r="H24" s="707" t="s">
        <v>438</v>
      </c>
      <c r="I24" s="707"/>
      <c r="J24" s="720" t="s">
        <v>667</v>
      </c>
      <c r="K24" s="721"/>
      <c r="L24" s="722"/>
      <c r="M24" s="707" t="s">
        <v>399</v>
      </c>
      <c r="N24" s="707"/>
      <c r="O24" s="707"/>
      <c r="P24" s="720"/>
      <c r="Q24" s="721"/>
      <c r="R24" s="722"/>
      <c r="S24" s="707" t="s">
        <v>438</v>
      </c>
      <c r="T24" s="707"/>
      <c r="U24" s="708"/>
      <c r="V24" s="709"/>
      <c r="W24" s="709"/>
    </row>
    <row r="25" spans="2:24" s="22" customFormat="1" ht="25.5" customHeight="1" x14ac:dyDescent="0.15">
      <c r="B25" s="295" t="s">
        <v>235</v>
      </c>
      <c r="C25" s="295"/>
      <c r="D25" s="295"/>
      <c r="E25" s="729" t="s">
        <v>640</v>
      </c>
      <c r="F25" s="575"/>
      <c r="G25" s="575"/>
      <c r="H25" s="253" t="s">
        <v>4</v>
      </c>
      <c r="I25" s="260"/>
      <c r="J25" s="717" t="s">
        <v>612</v>
      </c>
      <c r="K25" s="718"/>
      <c r="L25" s="719"/>
      <c r="M25" s="253" t="s">
        <v>235</v>
      </c>
      <c r="N25" s="260"/>
      <c r="O25" s="254"/>
      <c r="P25" s="258"/>
      <c r="Q25" s="575"/>
      <c r="R25" s="575"/>
      <c r="S25" s="715" t="s">
        <v>4</v>
      </c>
      <c r="T25" s="716"/>
      <c r="U25" s="717"/>
      <c r="V25" s="718"/>
      <c r="W25" s="719"/>
    </row>
    <row r="26" spans="2:24" s="22" customFormat="1" ht="39.75" customHeight="1" x14ac:dyDescent="0.15">
      <c r="B26" s="704" t="s">
        <v>400</v>
      </c>
      <c r="C26" s="704"/>
      <c r="D26" s="704"/>
      <c r="E26" s="723" t="s">
        <v>655</v>
      </c>
      <c r="F26" s="724"/>
      <c r="G26" s="724"/>
      <c r="H26" s="724"/>
      <c r="I26" s="724"/>
      <c r="J26" s="724"/>
      <c r="K26" s="724"/>
      <c r="L26" s="725"/>
      <c r="M26" s="704" t="s">
        <v>400</v>
      </c>
      <c r="N26" s="704"/>
      <c r="O26" s="704"/>
      <c r="P26" s="723"/>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AD58F4C3-7EF7-49B2-9DB9-4646F701F68F}">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76C921B-34E3-4696-91F8-3348022346DC}">
          <x14:formula1>
            <xm:f>'(参考)リスト'!$F$16:$F$21</xm:f>
          </x14:formula1>
          <xm:sqref>E11:E12 E22:E23 P11:P12 P22:P23</xm:sqref>
        </x14:dataValidation>
        <x14:dataValidation type="list" allowBlank="1" showInputMessage="1" showErrorMessage="1" xr:uid="{8660ABEB-8158-41F6-AAB9-E3D4BDC53EF2}">
          <x14:formula1>
            <xm:f>'(参考)リスト'!$D$16:$D$18</xm:f>
          </x14:formula1>
          <xm:sqref>E10 E21 P10 P21</xm:sqref>
        </x14:dataValidation>
        <x14:dataValidation type="list" allowBlank="1" showInputMessage="1" showErrorMessage="1" xr:uid="{A12E4405-3043-4824-8E9D-28E5D6F5C32C}">
          <x14:formula1>
            <xm:f>'(参考)リスト'!$E$16:$E$27</xm:f>
          </x14:formula1>
          <xm:sqref>E9 E20 P9 P20</xm:sqref>
        </x14:dataValidation>
        <x14:dataValidation type="list" allowBlank="1" showInputMessage="1" showErrorMessage="1" xr:uid="{74CE7B3D-1BEC-4B5F-B758-82F7661DAE53}">
          <x14:formula1>
            <xm:f>'(参考)リスト'!$B$16:$B$21</xm:f>
          </x14:formula1>
          <xm:sqref>E7 E18 P7 P18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DBA88-4202-4247-859D-7357C6A9F32D}">
  <sheetPr codeName="Sheet37"/>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13</v>
      </c>
      <c r="F5" s="692" t="s">
        <v>506</v>
      </c>
      <c r="G5" s="693"/>
      <c r="H5" s="693"/>
      <c r="I5" s="693"/>
      <c r="J5" s="693"/>
      <c r="K5" s="693"/>
      <c r="L5" s="694"/>
      <c r="M5" s="688" t="s">
        <v>32</v>
      </c>
      <c r="N5" s="690" t="s">
        <v>190</v>
      </c>
      <c r="O5" s="691"/>
      <c r="P5" s="209">
        <v>13</v>
      </c>
      <c r="Q5" s="692" t="s">
        <v>506</v>
      </c>
      <c r="R5" s="693"/>
      <c r="S5" s="693"/>
      <c r="T5" s="693"/>
      <c r="U5" s="693"/>
      <c r="V5" s="693"/>
      <c r="W5" s="694"/>
    </row>
    <row r="6" spans="2:23" s="22" customFormat="1" ht="25.5" customHeight="1" x14ac:dyDescent="0.15">
      <c r="B6" s="689"/>
      <c r="C6" s="690" t="s">
        <v>324</v>
      </c>
      <c r="D6" s="691"/>
      <c r="E6" s="207">
        <v>1</v>
      </c>
      <c r="F6" s="695"/>
      <c r="G6" s="696"/>
      <c r="H6" s="696"/>
      <c r="I6" s="696"/>
      <c r="J6" s="696"/>
      <c r="K6" s="696"/>
      <c r="L6" s="697"/>
      <c r="M6" s="689"/>
      <c r="N6" s="690" t="s">
        <v>324</v>
      </c>
      <c r="O6" s="691"/>
      <c r="P6" s="207">
        <v>2</v>
      </c>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t="s">
        <v>608</v>
      </c>
      <c r="Q7" s="695"/>
      <c r="R7" s="696"/>
      <c r="S7" s="696"/>
      <c r="T7" s="696"/>
      <c r="U7" s="696"/>
      <c r="V7" s="696"/>
      <c r="W7" s="697"/>
    </row>
    <row r="8" spans="2:23" s="22" customFormat="1" ht="25.5" customHeight="1" x14ac:dyDescent="0.15">
      <c r="B8" s="701"/>
      <c r="C8" s="690" t="s">
        <v>166</v>
      </c>
      <c r="D8" s="691"/>
      <c r="E8" s="209" t="s">
        <v>626</v>
      </c>
      <c r="F8" s="695"/>
      <c r="G8" s="696"/>
      <c r="H8" s="696"/>
      <c r="I8" s="696"/>
      <c r="J8" s="696"/>
      <c r="K8" s="696"/>
      <c r="L8" s="697"/>
      <c r="M8" s="701"/>
      <c r="N8" s="690" t="s">
        <v>166</v>
      </c>
      <c r="O8" s="691"/>
      <c r="P8" s="209" t="s">
        <v>636</v>
      </c>
      <c r="Q8" s="695"/>
      <c r="R8" s="696"/>
      <c r="S8" s="696"/>
      <c r="T8" s="696"/>
      <c r="U8" s="696"/>
      <c r="V8" s="696"/>
      <c r="W8" s="697"/>
    </row>
    <row r="9" spans="2:23" s="22" customFormat="1" ht="25.5" customHeight="1" x14ac:dyDescent="0.15">
      <c r="B9" s="702" t="s">
        <v>31</v>
      </c>
      <c r="C9" s="705"/>
      <c r="D9" s="703"/>
      <c r="E9" s="210" t="s">
        <v>473</v>
      </c>
      <c r="F9" s="695"/>
      <c r="G9" s="696"/>
      <c r="H9" s="696"/>
      <c r="I9" s="696"/>
      <c r="J9" s="696"/>
      <c r="K9" s="696"/>
      <c r="L9" s="697"/>
      <c r="M9" s="702" t="s">
        <v>31</v>
      </c>
      <c r="N9" s="705"/>
      <c r="O9" s="703"/>
      <c r="P9" s="210" t="s">
        <v>473</v>
      </c>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t="s">
        <v>610</v>
      </c>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t="s">
        <v>612</v>
      </c>
      <c r="Q11" s="695"/>
      <c r="R11" s="696"/>
      <c r="S11" s="696"/>
      <c r="T11" s="696"/>
      <c r="U11" s="696"/>
      <c r="V11" s="696"/>
      <c r="W11" s="697"/>
    </row>
    <row r="12" spans="2:23" s="22" customFormat="1" ht="25.5" customHeight="1" x14ac:dyDescent="0.15">
      <c r="B12" s="689"/>
      <c r="C12" s="704" t="s">
        <v>221</v>
      </c>
      <c r="D12" s="704"/>
      <c r="E12" s="180" t="s">
        <v>505</v>
      </c>
      <c r="F12" s="698"/>
      <c r="G12" s="699"/>
      <c r="H12" s="699"/>
      <c r="I12" s="699"/>
      <c r="J12" s="699"/>
      <c r="K12" s="699"/>
      <c r="L12" s="700"/>
      <c r="M12" s="689"/>
      <c r="N12" s="704" t="s">
        <v>221</v>
      </c>
      <c r="O12" s="704"/>
      <c r="P12" s="180" t="s">
        <v>505</v>
      </c>
      <c r="Q12" s="698"/>
      <c r="R12" s="699"/>
      <c r="S12" s="699"/>
      <c r="T12" s="699"/>
      <c r="U12" s="699"/>
      <c r="V12" s="699"/>
      <c r="W12" s="700"/>
    </row>
    <row r="13" spans="2:23" s="22" customFormat="1" ht="25.5" customHeight="1" x14ac:dyDescent="0.15">
      <c r="B13" s="707" t="s">
        <v>399</v>
      </c>
      <c r="C13" s="707"/>
      <c r="D13" s="707"/>
      <c r="E13" s="720" t="s">
        <v>693</v>
      </c>
      <c r="F13" s="721"/>
      <c r="G13" s="722"/>
      <c r="H13" s="707" t="s">
        <v>438</v>
      </c>
      <c r="I13" s="707"/>
      <c r="J13" s="708" t="s">
        <v>693</v>
      </c>
      <c r="K13" s="709"/>
      <c r="L13" s="709"/>
      <c r="M13" s="707" t="s">
        <v>399</v>
      </c>
      <c r="N13" s="707"/>
      <c r="O13" s="707"/>
      <c r="P13" s="720" t="s">
        <v>681</v>
      </c>
      <c r="Q13" s="721"/>
      <c r="R13" s="722"/>
      <c r="S13" s="707" t="s">
        <v>438</v>
      </c>
      <c r="T13" s="707"/>
      <c r="U13" s="708" t="s">
        <v>681</v>
      </c>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t="s">
        <v>640</v>
      </c>
      <c r="Q14" s="575"/>
      <c r="R14" s="575"/>
      <c r="S14" s="715" t="s">
        <v>4</v>
      </c>
      <c r="T14" s="716"/>
      <c r="U14" s="717" t="s">
        <v>612</v>
      </c>
      <c r="V14" s="718"/>
      <c r="W14" s="719"/>
    </row>
    <row r="15" spans="2:23" s="22" customFormat="1" ht="39.75" customHeight="1" x14ac:dyDescent="0.15">
      <c r="B15" s="704" t="s">
        <v>400</v>
      </c>
      <c r="C15" s="704"/>
      <c r="D15" s="704"/>
      <c r="E15" s="723" t="s">
        <v>694</v>
      </c>
      <c r="F15" s="724"/>
      <c r="G15" s="724"/>
      <c r="H15" s="724"/>
      <c r="I15" s="724"/>
      <c r="J15" s="724"/>
      <c r="K15" s="724"/>
      <c r="L15" s="725"/>
      <c r="M15" s="704" t="s">
        <v>400</v>
      </c>
      <c r="N15" s="704"/>
      <c r="O15" s="704"/>
      <c r="P15" s="723" t="s">
        <v>694</v>
      </c>
      <c r="Q15" s="724"/>
      <c r="R15" s="724"/>
      <c r="S15" s="724"/>
      <c r="T15" s="724"/>
      <c r="U15" s="724"/>
      <c r="V15" s="724"/>
      <c r="W15" s="725"/>
    </row>
    <row r="16" spans="2:23" s="22" customFormat="1" ht="25.5" customHeight="1" x14ac:dyDescent="0.15">
      <c r="B16" s="706" t="s">
        <v>32</v>
      </c>
      <c r="C16" s="706" t="s">
        <v>190</v>
      </c>
      <c r="D16" s="706"/>
      <c r="E16" s="209">
        <v>13</v>
      </c>
      <c r="F16" s="692" t="s">
        <v>506</v>
      </c>
      <c r="G16" s="693"/>
      <c r="H16" s="693"/>
      <c r="I16" s="693"/>
      <c r="J16" s="693"/>
      <c r="K16" s="693"/>
      <c r="L16" s="694"/>
      <c r="M16" s="706" t="s">
        <v>32</v>
      </c>
      <c r="N16" s="706" t="s">
        <v>190</v>
      </c>
      <c r="O16" s="706"/>
      <c r="P16" s="209">
        <v>13</v>
      </c>
      <c r="Q16" s="692" t="s">
        <v>506</v>
      </c>
      <c r="R16" s="693"/>
      <c r="S16" s="693"/>
      <c r="T16" s="693"/>
      <c r="U16" s="693"/>
      <c r="V16" s="693"/>
      <c r="W16" s="694"/>
    </row>
    <row r="17" spans="2:24" s="22" customFormat="1" ht="25.5" customHeight="1" x14ac:dyDescent="0.15">
      <c r="B17" s="706"/>
      <c r="C17" s="706" t="s">
        <v>324</v>
      </c>
      <c r="D17" s="706"/>
      <c r="E17" s="207">
        <v>3</v>
      </c>
      <c r="F17" s="695"/>
      <c r="G17" s="696"/>
      <c r="H17" s="696"/>
      <c r="I17" s="696"/>
      <c r="J17" s="696"/>
      <c r="K17" s="696"/>
      <c r="L17" s="697"/>
      <c r="M17" s="706"/>
      <c r="N17" s="706" t="s">
        <v>324</v>
      </c>
      <c r="O17" s="706"/>
      <c r="P17" s="207">
        <v>4</v>
      </c>
      <c r="Q17" s="695"/>
      <c r="R17" s="696"/>
      <c r="S17" s="696"/>
      <c r="T17" s="696"/>
      <c r="U17" s="696"/>
      <c r="V17" s="696"/>
      <c r="W17" s="697"/>
    </row>
    <row r="18" spans="2:24" s="22" customFormat="1" ht="25.5" customHeight="1" x14ac:dyDescent="0.15">
      <c r="B18" s="706" t="s">
        <v>30</v>
      </c>
      <c r="C18" s="706" t="s">
        <v>167</v>
      </c>
      <c r="D18" s="706"/>
      <c r="E18" s="208" t="s">
        <v>608</v>
      </c>
      <c r="F18" s="695"/>
      <c r="G18" s="696"/>
      <c r="H18" s="696"/>
      <c r="I18" s="696"/>
      <c r="J18" s="696"/>
      <c r="K18" s="696"/>
      <c r="L18" s="697"/>
      <c r="M18" s="706" t="s">
        <v>30</v>
      </c>
      <c r="N18" s="706" t="s">
        <v>167</v>
      </c>
      <c r="O18" s="706"/>
      <c r="P18" s="208" t="s">
        <v>608</v>
      </c>
      <c r="Q18" s="695"/>
      <c r="R18" s="696"/>
      <c r="S18" s="696"/>
      <c r="T18" s="696"/>
      <c r="U18" s="696"/>
      <c r="V18" s="696"/>
      <c r="W18" s="697"/>
    </row>
    <row r="19" spans="2:24" s="22" customFormat="1" ht="25.5" customHeight="1" x14ac:dyDescent="0.15">
      <c r="B19" s="706"/>
      <c r="C19" s="706" t="s">
        <v>166</v>
      </c>
      <c r="D19" s="706"/>
      <c r="E19" s="209" t="s">
        <v>626</v>
      </c>
      <c r="F19" s="695"/>
      <c r="G19" s="696"/>
      <c r="H19" s="696"/>
      <c r="I19" s="696"/>
      <c r="J19" s="696"/>
      <c r="K19" s="696"/>
      <c r="L19" s="697"/>
      <c r="M19" s="706"/>
      <c r="N19" s="706" t="s">
        <v>166</v>
      </c>
      <c r="O19" s="706"/>
      <c r="P19" s="209" t="s">
        <v>609</v>
      </c>
      <c r="Q19" s="695"/>
      <c r="R19" s="696"/>
      <c r="S19" s="696"/>
      <c r="T19" s="696"/>
      <c r="U19" s="696"/>
      <c r="V19" s="696"/>
      <c r="W19" s="697"/>
    </row>
    <row r="20" spans="2:24" s="22" customFormat="1" ht="25.5" customHeight="1" x14ac:dyDescent="0.15">
      <c r="B20" s="704" t="s">
        <v>31</v>
      </c>
      <c r="C20" s="704"/>
      <c r="D20" s="704"/>
      <c r="E20" s="210" t="s">
        <v>473</v>
      </c>
      <c r="F20" s="695"/>
      <c r="G20" s="696"/>
      <c r="H20" s="696"/>
      <c r="I20" s="696"/>
      <c r="J20" s="696"/>
      <c r="K20" s="696"/>
      <c r="L20" s="697"/>
      <c r="M20" s="704" t="s">
        <v>31</v>
      </c>
      <c r="N20" s="704"/>
      <c r="O20" s="704"/>
      <c r="P20" s="210" t="s">
        <v>473</v>
      </c>
      <c r="Q20" s="695"/>
      <c r="R20" s="696"/>
      <c r="S20" s="696"/>
      <c r="T20" s="696"/>
      <c r="U20" s="696"/>
      <c r="V20" s="696"/>
      <c r="W20" s="697"/>
    </row>
    <row r="21" spans="2:24" s="22" customFormat="1" ht="25.5" customHeight="1" x14ac:dyDescent="0.15">
      <c r="B21" s="688" t="s">
        <v>220</v>
      </c>
      <c r="C21" s="704" t="s">
        <v>398</v>
      </c>
      <c r="D21" s="704"/>
      <c r="E21" s="207" t="s">
        <v>610</v>
      </c>
      <c r="F21" s="695"/>
      <c r="G21" s="696"/>
      <c r="H21" s="696"/>
      <c r="I21" s="696"/>
      <c r="J21" s="696"/>
      <c r="K21" s="696"/>
      <c r="L21" s="697"/>
      <c r="M21" s="688" t="s">
        <v>220</v>
      </c>
      <c r="N21" s="704" t="s">
        <v>398</v>
      </c>
      <c r="O21" s="704"/>
      <c r="P21" s="207" t="s">
        <v>610</v>
      </c>
      <c r="Q21" s="695"/>
      <c r="R21" s="696"/>
      <c r="S21" s="696"/>
      <c r="T21" s="696"/>
      <c r="U21" s="696"/>
      <c r="V21" s="696"/>
      <c r="W21" s="697"/>
    </row>
    <row r="22" spans="2:24" s="22" customFormat="1" ht="25.5" customHeight="1" x14ac:dyDescent="0.15">
      <c r="B22" s="701"/>
      <c r="C22" s="704" t="s">
        <v>219</v>
      </c>
      <c r="D22" s="704"/>
      <c r="E22" s="180" t="s">
        <v>612</v>
      </c>
      <c r="F22" s="695"/>
      <c r="G22" s="696"/>
      <c r="H22" s="696"/>
      <c r="I22" s="696"/>
      <c r="J22" s="696"/>
      <c r="K22" s="696"/>
      <c r="L22" s="697"/>
      <c r="M22" s="701"/>
      <c r="N22" s="704" t="s">
        <v>219</v>
      </c>
      <c r="O22" s="704"/>
      <c r="P22" s="180" t="s">
        <v>612</v>
      </c>
      <c r="Q22" s="695"/>
      <c r="R22" s="696"/>
      <c r="S22" s="696"/>
      <c r="T22" s="696"/>
      <c r="U22" s="696"/>
      <c r="V22" s="696"/>
      <c r="W22" s="697"/>
    </row>
    <row r="23" spans="2:24" s="22" customFormat="1" ht="25.5" customHeight="1" x14ac:dyDescent="0.15">
      <c r="B23" s="689"/>
      <c r="C23" s="704" t="s">
        <v>221</v>
      </c>
      <c r="D23" s="704"/>
      <c r="E23" s="180" t="s">
        <v>620</v>
      </c>
      <c r="F23" s="698"/>
      <c r="G23" s="699"/>
      <c r="H23" s="699"/>
      <c r="I23" s="699"/>
      <c r="J23" s="699"/>
      <c r="K23" s="699"/>
      <c r="L23" s="700"/>
      <c r="M23" s="689"/>
      <c r="N23" s="704" t="s">
        <v>221</v>
      </c>
      <c r="O23" s="704"/>
      <c r="P23" s="180" t="s">
        <v>632</v>
      </c>
      <c r="Q23" s="698"/>
      <c r="R23" s="699"/>
      <c r="S23" s="699"/>
      <c r="T23" s="699"/>
      <c r="U23" s="699"/>
      <c r="V23" s="699"/>
      <c r="W23" s="700"/>
    </row>
    <row r="24" spans="2:24" s="22" customFormat="1" ht="25.5" customHeight="1" x14ac:dyDescent="0.15">
      <c r="B24" s="707" t="s">
        <v>399</v>
      </c>
      <c r="C24" s="707"/>
      <c r="D24" s="707"/>
      <c r="E24" s="720" t="s">
        <v>695</v>
      </c>
      <c r="F24" s="721"/>
      <c r="G24" s="722"/>
      <c r="H24" s="707" t="s">
        <v>438</v>
      </c>
      <c r="I24" s="707"/>
      <c r="J24" s="720" t="s">
        <v>681</v>
      </c>
      <c r="K24" s="721"/>
      <c r="L24" s="722"/>
      <c r="M24" s="707" t="s">
        <v>399</v>
      </c>
      <c r="N24" s="707"/>
      <c r="O24" s="707"/>
      <c r="P24" s="720" t="s">
        <v>687</v>
      </c>
      <c r="Q24" s="721"/>
      <c r="R24" s="722"/>
      <c r="S24" s="707" t="s">
        <v>438</v>
      </c>
      <c r="T24" s="707"/>
      <c r="U24" s="708" t="s">
        <v>662</v>
      </c>
      <c r="V24" s="709"/>
      <c r="W24" s="709"/>
    </row>
    <row r="25" spans="2:24" s="22" customFormat="1" ht="25.5" customHeight="1" x14ac:dyDescent="0.15">
      <c r="B25" s="295" t="s">
        <v>235</v>
      </c>
      <c r="C25" s="295"/>
      <c r="D25" s="295"/>
      <c r="E25" s="729" t="s">
        <v>640</v>
      </c>
      <c r="F25" s="575"/>
      <c r="G25" s="575"/>
      <c r="H25" s="253" t="s">
        <v>4</v>
      </c>
      <c r="I25" s="260"/>
      <c r="J25" s="717" t="s">
        <v>612</v>
      </c>
      <c r="K25" s="718"/>
      <c r="L25" s="719"/>
      <c r="M25" s="253" t="s">
        <v>235</v>
      </c>
      <c r="N25" s="260"/>
      <c r="O25" s="254"/>
      <c r="P25" s="258" t="s">
        <v>640</v>
      </c>
      <c r="Q25" s="575"/>
      <c r="R25" s="575"/>
      <c r="S25" s="715" t="s">
        <v>4</v>
      </c>
      <c r="T25" s="716"/>
      <c r="U25" s="717" t="s">
        <v>612</v>
      </c>
      <c r="V25" s="718"/>
      <c r="W25" s="719"/>
    </row>
    <row r="26" spans="2:24" s="22" customFormat="1" ht="39.75" customHeight="1" x14ac:dyDescent="0.15">
      <c r="B26" s="704" t="s">
        <v>400</v>
      </c>
      <c r="C26" s="704"/>
      <c r="D26" s="704"/>
      <c r="E26" s="723" t="s">
        <v>663</v>
      </c>
      <c r="F26" s="724"/>
      <c r="G26" s="724"/>
      <c r="H26" s="724"/>
      <c r="I26" s="724"/>
      <c r="J26" s="724"/>
      <c r="K26" s="724"/>
      <c r="L26" s="725"/>
      <c r="M26" s="704" t="s">
        <v>400</v>
      </c>
      <c r="N26" s="704"/>
      <c r="O26" s="704"/>
      <c r="P26" s="723" t="s">
        <v>689</v>
      </c>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D0B87B12-4348-43C2-8FE2-979132B786BF}">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977387B-E454-478F-B97A-951D635F7CC5}">
          <x14:formula1>
            <xm:f>'(参考)リスト'!$F$16:$F$21</xm:f>
          </x14:formula1>
          <xm:sqref>E11:E12 E22:E23 P11:P12 P22:P23</xm:sqref>
        </x14:dataValidation>
        <x14:dataValidation type="list" allowBlank="1" showInputMessage="1" showErrorMessage="1" xr:uid="{A8AE765A-0E39-4E45-8E9C-86A7BA17EE37}">
          <x14:formula1>
            <xm:f>'(参考)リスト'!$D$16:$D$18</xm:f>
          </x14:formula1>
          <xm:sqref>E10 E21 P10 P21</xm:sqref>
        </x14:dataValidation>
        <x14:dataValidation type="list" allowBlank="1" showInputMessage="1" showErrorMessage="1" xr:uid="{375BD491-0225-4E51-965C-6A5459CC4018}">
          <x14:formula1>
            <xm:f>'(参考)リスト'!$E$16:$E$27</xm:f>
          </x14:formula1>
          <xm:sqref>E9 E20 P9 P20</xm:sqref>
        </x14:dataValidation>
        <x14:dataValidation type="list" allowBlank="1" showInputMessage="1" showErrorMessage="1" xr:uid="{15D15BF2-0CE0-4779-B807-ACB6F2CFEE68}">
          <x14:formula1>
            <xm:f>'(参考)リスト'!$B$16:$B$21</xm:f>
          </x14:formula1>
          <xm:sqref>E7 E18 P7 P18</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5DF4E-8F3E-49C9-A4D0-D6AA3E02D79D}">
  <sheetPr codeName="Sheet38"/>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13</v>
      </c>
      <c r="F5" s="692" t="s">
        <v>506</v>
      </c>
      <c r="G5" s="693"/>
      <c r="H5" s="693"/>
      <c r="I5" s="693"/>
      <c r="J5" s="693"/>
      <c r="K5" s="693"/>
      <c r="L5" s="694"/>
      <c r="M5" s="688" t="s">
        <v>32</v>
      </c>
      <c r="N5" s="690" t="s">
        <v>190</v>
      </c>
      <c r="O5" s="691"/>
      <c r="P5" s="209"/>
      <c r="Q5" s="692" t="s">
        <v>506</v>
      </c>
      <c r="R5" s="693"/>
      <c r="S5" s="693"/>
      <c r="T5" s="693"/>
      <c r="U5" s="693"/>
      <c r="V5" s="693"/>
      <c r="W5" s="694"/>
    </row>
    <row r="6" spans="2:23" s="22" customFormat="1" ht="25.5" customHeight="1" x14ac:dyDescent="0.15">
      <c r="B6" s="689"/>
      <c r="C6" s="690" t="s">
        <v>324</v>
      </c>
      <c r="D6" s="691"/>
      <c r="E6" s="207">
        <v>5</v>
      </c>
      <c r="F6" s="695"/>
      <c r="G6" s="696"/>
      <c r="H6" s="696"/>
      <c r="I6" s="696"/>
      <c r="J6" s="696"/>
      <c r="K6" s="696"/>
      <c r="L6" s="697"/>
      <c r="M6" s="689"/>
      <c r="N6" s="690" t="s">
        <v>324</v>
      </c>
      <c r="O6" s="691"/>
      <c r="P6" s="207"/>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c r="Q7" s="695"/>
      <c r="R7" s="696"/>
      <c r="S7" s="696"/>
      <c r="T7" s="696"/>
      <c r="U7" s="696"/>
      <c r="V7" s="696"/>
      <c r="W7" s="697"/>
    </row>
    <row r="8" spans="2:23" s="22" customFormat="1" ht="25.5" customHeight="1" x14ac:dyDescent="0.15">
      <c r="B8" s="701"/>
      <c r="C8" s="690" t="s">
        <v>166</v>
      </c>
      <c r="D8" s="691"/>
      <c r="E8" s="209" t="s">
        <v>626</v>
      </c>
      <c r="F8" s="695"/>
      <c r="G8" s="696"/>
      <c r="H8" s="696"/>
      <c r="I8" s="696"/>
      <c r="J8" s="696"/>
      <c r="K8" s="696"/>
      <c r="L8" s="697"/>
      <c r="M8" s="701"/>
      <c r="N8" s="690" t="s">
        <v>166</v>
      </c>
      <c r="O8" s="691"/>
      <c r="P8" s="209"/>
      <c r="Q8" s="695"/>
      <c r="R8" s="696"/>
      <c r="S8" s="696"/>
      <c r="T8" s="696"/>
      <c r="U8" s="696"/>
      <c r="V8" s="696"/>
      <c r="W8" s="697"/>
    </row>
    <row r="9" spans="2:23" s="22" customFormat="1" ht="25.5" customHeight="1" x14ac:dyDescent="0.15">
      <c r="B9" s="702" t="s">
        <v>31</v>
      </c>
      <c r="C9" s="705"/>
      <c r="D9" s="703"/>
      <c r="E9" s="210" t="s">
        <v>473</v>
      </c>
      <c r="F9" s="695"/>
      <c r="G9" s="696"/>
      <c r="H9" s="696"/>
      <c r="I9" s="696"/>
      <c r="J9" s="696"/>
      <c r="K9" s="696"/>
      <c r="L9" s="697"/>
      <c r="M9" s="702" t="s">
        <v>31</v>
      </c>
      <c r="N9" s="705"/>
      <c r="O9" s="703"/>
      <c r="P9" s="210"/>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c r="Q11" s="695"/>
      <c r="R11" s="696"/>
      <c r="S11" s="696"/>
      <c r="T11" s="696"/>
      <c r="U11" s="696"/>
      <c r="V11" s="696"/>
      <c r="W11" s="697"/>
    </row>
    <row r="12" spans="2:23" s="22" customFormat="1" ht="25.5" customHeight="1" x14ac:dyDescent="0.15">
      <c r="B12" s="689"/>
      <c r="C12" s="704" t="s">
        <v>221</v>
      </c>
      <c r="D12" s="704"/>
      <c r="E12" s="180" t="s">
        <v>620</v>
      </c>
      <c r="F12" s="698"/>
      <c r="G12" s="699"/>
      <c r="H12" s="699"/>
      <c r="I12" s="699"/>
      <c r="J12" s="699"/>
      <c r="K12" s="699"/>
      <c r="L12" s="700"/>
      <c r="M12" s="689"/>
      <c r="N12" s="704" t="s">
        <v>221</v>
      </c>
      <c r="O12" s="704"/>
      <c r="P12" s="180"/>
      <c r="Q12" s="698"/>
      <c r="R12" s="699"/>
      <c r="S12" s="699"/>
      <c r="T12" s="699"/>
      <c r="U12" s="699"/>
      <c r="V12" s="699"/>
      <c r="W12" s="700"/>
    </row>
    <row r="13" spans="2:23" s="22" customFormat="1" ht="25.5" customHeight="1" x14ac:dyDescent="0.15">
      <c r="B13" s="707" t="s">
        <v>399</v>
      </c>
      <c r="C13" s="707"/>
      <c r="D13" s="707"/>
      <c r="E13" s="720" t="s">
        <v>696</v>
      </c>
      <c r="F13" s="721"/>
      <c r="G13" s="722"/>
      <c r="H13" s="707" t="s">
        <v>438</v>
      </c>
      <c r="I13" s="707"/>
      <c r="J13" s="708" t="s">
        <v>640</v>
      </c>
      <c r="K13" s="709"/>
      <c r="L13" s="709"/>
      <c r="M13" s="707" t="s">
        <v>399</v>
      </c>
      <c r="N13" s="707"/>
      <c r="O13" s="707"/>
      <c r="P13" s="720"/>
      <c r="Q13" s="721"/>
      <c r="R13" s="722"/>
      <c r="S13" s="707" t="s">
        <v>438</v>
      </c>
      <c r="T13" s="707"/>
      <c r="U13" s="708"/>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c r="Q14" s="575"/>
      <c r="R14" s="575"/>
      <c r="S14" s="715" t="s">
        <v>4</v>
      </c>
      <c r="T14" s="716"/>
      <c r="U14" s="717"/>
      <c r="V14" s="718"/>
      <c r="W14" s="719"/>
    </row>
    <row r="15" spans="2:23" s="22" customFormat="1" ht="39.75" customHeight="1" x14ac:dyDescent="0.15">
      <c r="B15" s="704" t="s">
        <v>400</v>
      </c>
      <c r="C15" s="704"/>
      <c r="D15" s="704"/>
      <c r="E15" s="723" t="s">
        <v>673</v>
      </c>
      <c r="F15" s="724"/>
      <c r="G15" s="724"/>
      <c r="H15" s="724"/>
      <c r="I15" s="724"/>
      <c r="J15" s="724"/>
      <c r="K15" s="724"/>
      <c r="L15" s="725"/>
      <c r="M15" s="704" t="s">
        <v>400</v>
      </c>
      <c r="N15" s="704"/>
      <c r="O15" s="704"/>
      <c r="P15" s="723"/>
      <c r="Q15" s="724"/>
      <c r="R15" s="724"/>
      <c r="S15" s="724"/>
      <c r="T15" s="724"/>
      <c r="U15" s="724"/>
      <c r="V15" s="724"/>
      <c r="W15" s="725"/>
    </row>
    <row r="16" spans="2:23" s="22" customFormat="1" ht="25.5" customHeight="1" x14ac:dyDescent="0.15">
      <c r="B16" s="706" t="s">
        <v>32</v>
      </c>
      <c r="C16" s="706" t="s">
        <v>190</v>
      </c>
      <c r="D16" s="706"/>
      <c r="E16" s="209"/>
      <c r="F16" s="692" t="s">
        <v>506</v>
      </c>
      <c r="G16" s="693"/>
      <c r="H16" s="693"/>
      <c r="I16" s="693"/>
      <c r="J16" s="693"/>
      <c r="K16" s="693"/>
      <c r="L16" s="694"/>
      <c r="M16" s="706" t="s">
        <v>32</v>
      </c>
      <c r="N16" s="706" t="s">
        <v>190</v>
      </c>
      <c r="O16" s="706"/>
      <c r="P16" s="209"/>
      <c r="Q16" s="692" t="s">
        <v>506</v>
      </c>
      <c r="R16" s="693"/>
      <c r="S16" s="693"/>
      <c r="T16" s="693"/>
      <c r="U16" s="693"/>
      <c r="V16" s="693"/>
      <c r="W16" s="694"/>
    </row>
    <row r="17" spans="2:24" s="22" customFormat="1" ht="25.5" customHeight="1" x14ac:dyDescent="0.15">
      <c r="B17" s="706"/>
      <c r="C17" s="706" t="s">
        <v>324</v>
      </c>
      <c r="D17" s="706"/>
      <c r="E17" s="207"/>
      <c r="F17" s="695"/>
      <c r="G17" s="696"/>
      <c r="H17" s="696"/>
      <c r="I17" s="696"/>
      <c r="J17" s="696"/>
      <c r="K17" s="696"/>
      <c r="L17" s="697"/>
      <c r="M17" s="706"/>
      <c r="N17" s="706" t="s">
        <v>324</v>
      </c>
      <c r="O17" s="706"/>
      <c r="P17" s="207"/>
      <c r="Q17" s="695"/>
      <c r="R17" s="696"/>
      <c r="S17" s="696"/>
      <c r="T17" s="696"/>
      <c r="U17" s="696"/>
      <c r="V17" s="696"/>
      <c r="W17" s="697"/>
    </row>
    <row r="18" spans="2:24" s="22" customFormat="1" ht="25.5" customHeight="1" x14ac:dyDescent="0.15">
      <c r="B18" s="706" t="s">
        <v>30</v>
      </c>
      <c r="C18" s="706" t="s">
        <v>167</v>
      </c>
      <c r="D18" s="706"/>
      <c r="E18" s="208"/>
      <c r="F18" s="695"/>
      <c r="G18" s="696"/>
      <c r="H18" s="696"/>
      <c r="I18" s="696"/>
      <c r="J18" s="696"/>
      <c r="K18" s="696"/>
      <c r="L18" s="697"/>
      <c r="M18" s="706" t="s">
        <v>30</v>
      </c>
      <c r="N18" s="706" t="s">
        <v>167</v>
      </c>
      <c r="O18" s="706"/>
      <c r="P18" s="208"/>
      <c r="Q18" s="695"/>
      <c r="R18" s="696"/>
      <c r="S18" s="696"/>
      <c r="T18" s="696"/>
      <c r="U18" s="696"/>
      <c r="V18" s="696"/>
      <c r="W18" s="697"/>
    </row>
    <row r="19" spans="2:24" s="22" customFormat="1" ht="25.5" customHeight="1" x14ac:dyDescent="0.15">
      <c r="B19" s="706"/>
      <c r="C19" s="706" t="s">
        <v>166</v>
      </c>
      <c r="D19" s="706"/>
      <c r="E19" s="209"/>
      <c r="F19" s="695"/>
      <c r="G19" s="696"/>
      <c r="H19" s="696"/>
      <c r="I19" s="696"/>
      <c r="J19" s="696"/>
      <c r="K19" s="696"/>
      <c r="L19" s="697"/>
      <c r="M19" s="706"/>
      <c r="N19" s="706" t="s">
        <v>166</v>
      </c>
      <c r="O19" s="706"/>
      <c r="P19" s="209"/>
      <c r="Q19" s="695"/>
      <c r="R19" s="696"/>
      <c r="S19" s="696"/>
      <c r="T19" s="696"/>
      <c r="U19" s="696"/>
      <c r="V19" s="696"/>
      <c r="W19" s="697"/>
    </row>
    <row r="20" spans="2:24" s="22" customFormat="1" ht="25.5" customHeight="1" x14ac:dyDescent="0.15">
      <c r="B20" s="704" t="s">
        <v>31</v>
      </c>
      <c r="C20" s="704"/>
      <c r="D20" s="704"/>
      <c r="E20" s="210"/>
      <c r="F20" s="695"/>
      <c r="G20" s="696"/>
      <c r="H20" s="696"/>
      <c r="I20" s="696"/>
      <c r="J20" s="696"/>
      <c r="K20" s="696"/>
      <c r="L20" s="697"/>
      <c r="M20" s="704" t="s">
        <v>31</v>
      </c>
      <c r="N20" s="704"/>
      <c r="O20" s="704"/>
      <c r="P20" s="210"/>
      <c r="Q20" s="695"/>
      <c r="R20" s="696"/>
      <c r="S20" s="696"/>
      <c r="T20" s="696"/>
      <c r="U20" s="696"/>
      <c r="V20" s="696"/>
      <c r="W20" s="697"/>
    </row>
    <row r="21" spans="2:24" s="22" customFormat="1" ht="25.5" customHeight="1" x14ac:dyDescent="0.15">
      <c r="B21" s="688" t="s">
        <v>220</v>
      </c>
      <c r="C21" s="704" t="s">
        <v>398</v>
      </c>
      <c r="D21" s="704"/>
      <c r="E21" s="207"/>
      <c r="F21" s="695"/>
      <c r="G21" s="696"/>
      <c r="H21" s="696"/>
      <c r="I21" s="696"/>
      <c r="J21" s="696"/>
      <c r="K21" s="696"/>
      <c r="L21" s="697"/>
      <c r="M21" s="688" t="s">
        <v>220</v>
      </c>
      <c r="N21" s="704" t="s">
        <v>398</v>
      </c>
      <c r="O21" s="704"/>
      <c r="P21" s="207"/>
      <c r="Q21" s="695"/>
      <c r="R21" s="696"/>
      <c r="S21" s="696"/>
      <c r="T21" s="696"/>
      <c r="U21" s="696"/>
      <c r="V21" s="696"/>
      <c r="W21" s="697"/>
    </row>
    <row r="22" spans="2:24" s="22" customFormat="1" ht="25.5" customHeight="1" x14ac:dyDescent="0.15">
      <c r="B22" s="701"/>
      <c r="C22" s="704" t="s">
        <v>219</v>
      </c>
      <c r="D22" s="704"/>
      <c r="E22" s="180"/>
      <c r="F22" s="695"/>
      <c r="G22" s="696"/>
      <c r="H22" s="696"/>
      <c r="I22" s="696"/>
      <c r="J22" s="696"/>
      <c r="K22" s="696"/>
      <c r="L22" s="697"/>
      <c r="M22" s="701"/>
      <c r="N22" s="704" t="s">
        <v>219</v>
      </c>
      <c r="O22" s="704"/>
      <c r="P22" s="180"/>
      <c r="Q22" s="695"/>
      <c r="R22" s="696"/>
      <c r="S22" s="696"/>
      <c r="T22" s="696"/>
      <c r="U22" s="696"/>
      <c r="V22" s="696"/>
      <c r="W22" s="697"/>
    </row>
    <row r="23" spans="2:24" s="22" customFormat="1" ht="25.5" customHeight="1" x14ac:dyDescent="0.15">
      <c r="B23" s="689"/>
      <c r="C23" s="704" t="s">
        <v>221</v>
      </c>
      <c r="D23" s="704"/>
      <c r="E23" s="180"/>
      <c r="F23" s="698"/>
      <c r="G23" s="699"/>
      <c r="H23" s="699"/>
      <c r="I23" s="699"/>
      <c r="J23" s="699"/>
      <c r="K23" s="699"/>
      <c r="L23" s="700"/>
      <c r="M23" s="689"/>
      <c r="N23" s="704" t="s">
        <v>221</v>
      </c>
      <c r="O23" s="704"/>
      <c r="P23" s="180"/>
      <c r="Q23" s="698"/>
      <c r="R23" s="699"/>
      <c r="S23" s="699"/>
      <c r="T23" s="699"/>
      <c r="U23" s="699"/>
      <c r="V23" s="699"/>
      <c r="W23" s="700"/>
    </row>
    <row r="24" spans="2:24" s="22" customFormat="1" ht="25.5" customHeight="1" x14ac:dyDescent="0.15">
      <c r="B24" s="707" t="s">
        <v>399</v>
      </c>
      <c r="C24" s="707"/>
      <c r="D24" s="707"/>
      <c r="E24" s="720"/>
      <c r="F24" s="721"/>
      <c r="G24" s="722"/>
      <c r="H24" s="707" t="s">
        <v>438</v>
      </c>
      <c r="I24" s="707"/>
      <c r="J24" s="720"/>
      <c r="K24" s="721"/>
      <c r="L24" s="722"/>
      <c r="M24" s="707" t="s">
        <v>399</v>
      </c>
      <c r="N24" s="707"/>
      <c r="O24" s="707"/>
      <c r="P24" s="720"/>
      <c r="Q24" s="721"/>
      <c r="R24" s="722"/>
      <c r="S24" s="707" t="s">
        <v>438</v>
      </c>
      <c r="T24" s="707"/>
      <c r="U24" s="708"/>
      <c r="V24" s="709"/>
      <c r="W24" s="709"/>
    </row>
    <row r="25" spans="2:24" s="22" customFormat="1" ht="25.5" customHeight="1" x14ac:dyDescent="0.15">
      <c r="B25" s="295" t="s">
        <v>235</v>
      </c>
      <c r="C25" s="295"/>
      <c r="D25" s="295"/>
      <c r="E25" s="729"/>
      <c r="F25" s="575"/>
      <c r="G25" s="575"/>
      <c r="H25" s="253" t="s">
        <v>4</v>
      </c>
      <c r="I25" s="260"/>
      <c r="J25" s="717"/>
      <c r="K25" s="718"/>
      <c r="L25" s="719"/>
      <c r="M25" s="253" t="s">
        <v>235</v>
      </c>
      <c r="N25" s="260"/>
      <c r="O25" s="254"/>
      <c r="P25" s="258"/>
      <c r="Q25" s="575"/>
      <c r="R25" s="575"/>
      <c r="S25" s="715" t="s">
        <v>4</v>
      </c>
      <c r="T25" s="716"/>
      <c r="U25" s="717"/>
      <c r="V25" s="718"/>
      <c r="W25" s="719"/>
    </row>
    <row r="26" spans="2:24" s="22" customFormat="1" ht="39.75" customHeight="1" x14ac:dyDescent="0.15">
      <c r="B26" s="704" t="s">
        <v>400</v>
      </c>
      <c r="C26" s="704"/>
      <c r="D26" s="704"/>
      <c r="E26" s="723"/>
      <c r="F26" s="724"/>
      <c r="G26" s="724"/>
      <c r="H26" s="724"/>
      <c r="I26" s="724"/>
      <c r="J26" s="724"/>
      <c r="K26" s="724"/>
      <c r="L26" s="725"/>
      <c r="M26" s="704" t="s">
        <v>400</v>
      </c>
      <c r="N26" s="704"/>
      <c r="O26" s="704"/>
      <c r="P26" s="723"/>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839B6B72-D5F7-4946-856E-D2E9D7249CDA}">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0AE7E27-7E62-4832-9802-F8AD70A52159}">
          <x14:formula1>
            <xm:f>'(参考)リスト'!$F$16:$F$21</xm:f>
          </x14:formula1>
          <xm:sqref>E11:E12 E22:E23 P11:P12 P22:P23</xm:sqref>
        </x14:dataValidation>
        <x14:dataValidation type="list" allowBlank="1" showInputMessage="1" showErrorMessage="1" xr:uid="{22A4F347-B424-4DDF-8B45-D2E110610F8C}">
          <x14:formula1>
            <xm:f>'(参考)リスト'!$D$16:$D$18</xm:f>
          </x14:formula1>
          <xm:sqref>E10 E21 P10 P21</xm:sqref>
        </x14:dataValidation>
        <x14:dataValidation type="list" allowBlank="1" showInputMessage="1" showErrorMessage="1" xr:uid="{8D94CE9B-B62E-44DE-9DF7-70C534F1219A}">
          <x14:formula1>
            <xm:f>'(参考)リスト'!$E$16:$E$27</xm:f>
          </x14:formula1>
          <xm:sqref>E9 E20 P9 P20</xm:sqref>
        </x14:dataValidation>
        <x14:dataValidation type="list" allowBlank="1" showInputMessage="1" showErrorMessage="1" xr:uid="{7A46F648-270C-49B2-B1D1-1B045BCF5D6D}">
          <x14:formula1>
            <xm:f>'(参考)リスト'!$B$16:$B$21</xm:f>
          </x14:formula1>
          <xm:sqref>E7 E18 P7 P18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EE83A-DE2D-4BA2-BD32-B6B2BD7C779F}">
  <sheetPr codeName="Sheet39"/>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14</v>
      </c>
      <c r="F5" s="692" t="s">
        <v>506</v>
      </c>
      <c r="G5" s="693"/>
      <c r="H5" s="693"/>
      <c r="I5" s="693"/>
      <c r="J5" s="693"/>
      <c r="K5" s="693"/>
      <c r="L5" s="694"/>
      <c r="M5" s="688" t="s">
        <v>32</v>
      </c>
      <c r="N5" s="690" t="s">
        <v>190</v>
      </c>
      <c r="O5" s="691"/>
      <c r="P5" s="209">
        <v>14</v>
      </c>
      <c r="Q5" s="692" t="s">
        <v>506</v>
      </c>
      <c r="R5" s="693"/>
      <c r="S5" s="693"/>
      <c r="T5" s="693"/>
      <c r="U5" s="693"/>
      <c r="V5" s="693"/>
      <c r="W5" s="694"/>
    </row>
    <row r="6" spans="2:23" s="22" customFormat="1" ht="25.5" customHeight="1" x14ac:dyDescent="0.15">
      <c r="B6" s="689"/>
      <c r="C6" s="690" t="s">
        <v>324</v>
      </c>
      <c r="D6" s="691"/>
      <c r="E6" s="207">
        <v>1</v>
      </c>
      <c r="F6" s="695"/>
      <c r="G6" s="696"/>
      <c r="H6" s="696"/>
      <c r="I6" s="696"/>
      <c r="J6" s="696"/>
      <c r="K6" s="696"/>
      <c r="L6" s="697"/>
      <c r="M6" s="689"/>
      <c r="N6" s="690" t="s">
        <v>324</v>
      </c>
      <c r="O6" s="691"/>
      <c r="P6" s="207">
        <v>2</v>
      </c>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t="s">
        <v>608</v>
      </c>
      <c r="Q7" s="695"/>
      <c r="R7" s="696"/>
      <c r="S7" s="696"/>
      <c r="T7" s="696"/>
      <c r="U7" s="696"/>
      <c r="V7" s="696"/>
      <c r="W7" s="697"/>
    </row>
    <row r="8" spans="2:23" s="22" customFormat="1" ht="25.5" customHeight="1" x14ac:dyDescent="0.15">
      <c r="B8" s="701"/>
      <c r="C8" s="690" t="s">
        <v>166</v>
      </c>
      <c r="D8" s="691"/>
      <c r="E8" s="209" t="s">
        <v>636</v>
      </c>
      <c r="F8" s="695"/>
      <c r="G8" s="696"/>
      <c r="H8" s="696"/>
      <c r="I8" s="696"/>
      <c r="J8" s="696"/>
      <c r="K8" s="696"/>
      <c r="L8" s="697"/>
      <c r="M8" s="701"/>
      <c r="N8" s="690" t="s">
        <v>166</v>
      </c>
      <c r="O8" s="691"/>
      <c r="P8" s="209" t="s">
        <v>619</v>
      </c>
      <c r="Q8" s="695"/>
      <c r="R8" s="696"/>
      <c r="S8" s="696"/>
      <c r="T8" s="696"/>
      <c r="U8" s="696"/>
      <c r="V8" s="696"/>
      <c r="W8" s="697"/>
    </row>
    <row r="9" spans="2:23" s="22" customFormat="1" ht="25.5" customHeight="1" x14ac:dyDescent="0.15">
      <c r="B9" s="702" t="s">
        <v>31</v>
      </c>
      <c r="C9" s="705"/>
      <c r="D9" s="703"/>
      <c r="E9" s="210" t="s">
        <v>473</v>
      </c>
      <c r="F9" s="695"/>
      <c r="G9" s="696"/>
      <c r="H9" s="696"/>
      <c r="I9" s="696"/>
      <c r="J9" s="696"/>
      <c r="K9" s="696"/>
      <c r="L9" s="697"/>
      <c r="M9" s="702" t="s">
        <v>31</v>
      </c>
      <c r="N9" s="705"/>
      <c r="O9" s="703"/>
      <c r="P9" s="210" t="s">
        <v>473</v>
      </c>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t="s">
        <v>610</v>
      </c>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t="s">
        <v>612</v>
      </c>
      <c r="Q11" s="695"/>
      <c r="R11" s="696"/>
      <c r="S11" s="696"/>
      <c r="T11" s="696"/>
      <c r="U11" s="696"/>
      <c r="V11" s="696"/>
      <c r="W11" s="697"/>
    </row>
    <row r="12" spans="2:23" s="22" customFormat="1" ht="25.5" customHeight="1" x14ac:dyDescent="0.15">
      <c r="B12" s="689"/>
      <c r="C12" s="704" t="s">
        <v>221</v>
      </c>
      <c r="D12" s="704"/>
      <c r="E12" s="180" t="s">
        <v>505</v>
      </c>
      <c r="F12" s="698"/>
      <c r="G12" s="699"/>
      <c r="H12" s="699"/>
      <c r="I12" s="699"/>
      <c r="J12" s="699"/>
      <c r="K12" s="699"/>
      <c r="L12" s="700"/>
      <c r="M12" s="689"/>
      <c r="N12" s="704" t="s">
        <v>221</v>
      </c>
      <c r="O12" s="704"/>
      <c r="P12" s="180" t="s">
        <v>632</v>
      </c>
      <c r="Q12" s="698"/>
      <c r="R12" s="699"/>
      <c r="S12" s="699"/>
      <c r="T12" s="699"/>
      <c r="U12" s="699"/>
      <c r="V12" s="699"/>
      <c r="W12" s="700"/>
    </row>
    <row r="13" spans="2:23" s="22" customFormat="1" ht="25.5" customHeight="1" x14ac:dyDescent="0.15">
      <c r="B13" s="707" t="s">
        <v>399</v>
      </c>
      <c r="C13" s="707"/>
      <c r="D13" s="707"/>
      <c r="E13" s="720" t="s">
        <v>652</v>
      </c>
      <c r="F13" s="721"/>
      <c r="G13" s="722"/>
      <c r="H13" s="707" t="s">
        <v>438</v>
      </c>
      <c r="I13" s="707"/>
      <c r="J13" s="708" t="s">
        <v>652</v>
      </c>
      <c r="K13" s="709"/>
      <c r="L13" s="709"/>
      <c r="M13" s="707" t="s">
        <v>399</v>
      </c>
      <c r="N13" s="707"/>
      <c r="O13" s="707"/>
      <c r="P13" s="720" t="s">
        <v>698</v>
      </c>
      <c r="Q13" s="721"/>
      <c r="R13" s="722"/>
      <c r="S13" s="707" t="s">
        <v>438</v>
      </c>
      <c r="T13" s="707"/>
      <c r="U13" s="708" t="s">
        <v>640</v>
      </c>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t="s">
        <v>640</v>
      </c>
      <c r="Q14" s="575"/>
      <c r="R14" s="575"/>
      <c r="S14" s="715" t="s">
        <v>4</v>
      </c>
      <c r="T14" s="716"/>
      <c r="U14" s="717" t="s">
        <v>612</v>
      </c>
      <c r="V14" s="718"/>
      <c r="W14" s="719"/>
    </row>
    <row r="15" spans="2:23" s="22" customFormat="1" ht="39.75" customHeight="1" x14ac:dyDescent="0.15">
      <c r="B15" s="704" t="s">
        <v>400</v>
      </c>
      <c r="C15" s="704"/>
      <c r="D15" s="704"/>
      <c r="E15" s="723" t="s">
        <v>697</v>
      </c>
      <c r="F15" s="724"/>
      <c r="G15" s="724"/>
      <c r="H15" s="724"/>
      <c r="I15" s="724"/>
      <c r="J15" s="724"/>
      <c r="K15" s="724"/>
      <c r="L15" s="725"/>
      <c r="M15" s="704" t="s">
        <v>400</v>
      </c>
      <c r="N15" s="704"/>
      <c r="O15" s="704"/>
      <c r="P15" s="723" t="s">
        <v>699</v>
      </c>
      <c r="Q15" s="724"/>
      <c r="R15" s="724"/>
      <c r="S15" s="724"/>
      <c r="T15" s="724"/>
      <c r="U15" s="724"/>
      <c r="V15" s="724"/>
      <c r="W15" s="725"/>
    </row>
    <row r="16" spans="2:23" s="22" customFormat="1" ht="25.5" customHeight="1" x14ac:dyDescent="0.15">
      <c r="B16" s="706" t="s">
        <v>32</v>
      </c>
      <c r="C16" s="706" t="s">
        <v>190</v>
      </c>
      <c r="D16" s="706"/>
      <c r="E16" s="209">
        <v>14</v>
      </c>
      <c r="F16" s="692" t="s">
        <v>506</v>
      </c>
      <c r="G16" s="693"/>
      <c r="H16" s="693"/>
      <c r="I16" s="693"/>
      <c r="J16" s="693"/>
      <c r="K16" s="693"/>
      <c r="L16" s="694"/>
      <c r="M16" s="706" t="s">
        <v>32</v>
      </c>
      <c r="N16" s="706" t="s">
        <v>190</v>
      </c>
      <c r="O16" s="706"/>
      <c r="P16" s="209"/>
      <c r="Q16" s="692" t="s">
        <v>506</v>
      </c>
      <c r="R16" s="693"/>
      <c r="S16" s="693"/>
      <c r="T16" s="693"/>
      <c r="U16" s="693"/>
      <c r="V16" s="693"/>
      <c r="W16" s="694"/>
    </row>
    <row r="17" spans="2:24" s="22" customFormat="1" ht="25.5" customHeight="1" x14ac:dyDescent="0.15">
      <c r="B17" s="706"/>
      <c r="C17" s="706" t="s">
        <v>324</v>
      </c>
      <c r="D17" s="706"/>
      <c r="E17" s="207">
        <v>3</v>
      </c>
      <c r="F17" s="695"/>
      <c r="G17" s="696"/>
      <c r="H17" s="696"/>
      <c r="I17" s="696"/>
      <c r="J17" s="696"/>
      <c r="K17" s="696"/>
      <c r="L17" s="697"/>
      <c r="M17" s="706"/>
      <c r="N17" s="706" t="s">
        <v>324</v>
      </c>
      <c r="O17" s="706"/>
      <c r="P17" s="207"/>
      <c r="Q17" s="695"/>
      <c r="R17" s="696"/>
      <c r="S17" s="696"/>
      <c r="T17" s="696"/>
      <c r="U17" s="696"/>
      <c r="V17" s="696"/>
      <c r="W17" s="697"/>
    </row>
    <row r="18" spans="2:24" s="22" customFormat="1" ht="25.5" customHeight="1" x14ac:dyDescent="0.15">
      <c r="B18" s="706" t="s">
        <v>30</v>
      </c>
      <c r="C18" s="706" t="s">
        <v>167</v>
      </c>
      <c r="D18" s="706"/>
      <c r="E18" s="208" t="s">
        <v>608</v>
      </c>
      <c r="F18" s="695"/>
      <c r="G18" s="696"/>
      <c r="H18" s="696"/>
      <c r="I18" s="696"/>
      <c r="J18" s="696"/>
      <c r="K18" s="696"/>
      <c r="L18" s="697"/>
      <c r="M18" s="706" t="s">
        <v>30</v>
      </c>
      <c r="N18" s="706" t="s">
        <v>167</v>
      </c>
      <c r="O18" s="706"/>
      <c r="P18" s="208"/>
      <c r="Q18" s="695"/>
      <c r="R18" s="696"/>
      <c r="S18" s="696"/>
      <c r="T18" s="696"/>
      <c r="U18" s="696"/>
      <c r="V18" s="696"/>
      <c r="W18" s="697"/>
    </row>
    <row r="19" spans="2:24" s="22" customFormat="1" ht="25.5" customHeight="1" x14ac:dyDescent="0.15">
      <c r="B19" s="706"/>
      <c r="C19" s="706" t="s">
        <v>166</v>
      </c>
      <c r="D19" s="706"/>
      <c r="E19" s="209" t="s">
        <v>609</v>
      </c>
      <c r="F19" s="695"/>
      <c r="G19" s="696"/>
      <c r="H19" s="696"/>
      <c r="I19" s="696"/>
      <c r="J19" s="696"/>
      <c r="K19" s="696"/>
      <c r="L19" s="697"/>
      <c r="M19" s="706"/>
      <c r="N19" s="706" t="s">
        <v>166</v>
      </c>
      <c r="O19" s="706"/>
      <c r="P19" s="209"/>
      <c r="Q19" s="695"/>
      <c r="R19" s="696"/>
      <c r="S19" s="696"/>
      <c r="T19" s="696"/>
      <c r="U19" s="696"/>
      <c r="V19" s="696"/>
      <c r="W19" s="697"/>
    </row>
    <row r="20" spans="2:24" s="22" customFormat="1" ht="25.5" customHeight="1" x14ac:dyDescent="0.15">
      <c r="B20" s="704" t="s">
        <v>31</v>
      </c>
      <c r="C20" s="704"/>
      <c r="D20" s="704"/>
      <c r="E20" s="210" t="s">
        <v>473</v>
      </c>
      <c r="F20" s="695"/>
      <c r="G20" s="696"/>
      <c r="H20" s="696"/>
      <c r="I20" s="696"/>
      <c r="J20" s="696"/>
      <c r="K20" s="696"/>
      <c r="L20" s="697"/>
      <c r="M20" s="704" t="s">
        <v>31</v>
      </c>
      <c r="N20" s="704"/>
      <c r="O20" s="704"/>
      <c r="P20" s="210"/>
      <c r="Q20" s="695"/>
      <c r="R20" s="696"/>
      <c r="S20" s="696"/>
      <c r="T20" s="696"/>
      <c r="U20" s="696"/>
      <c r="V20" s="696"/>
      <c r="W20" s="697"/>
    </row>
    <row r="21" spans="2:24" s="22" customFormat="1" ht="25.5" customHeight="1" x14ac:dyDescent="0.15">
      <c r="B21" s="688" t="s">
        <v>220</v>
      </c>
      <c r="C21" s="704" t="s">
        <v>398</v>
      </c>
      <c r="D21" s="704"/>
      <c r="E21" s="207" t="s">
        <v>610</v>
      </c>
      <c r="F21" s="695"/>
      <c r="G21" s="696"/>
      <c r="H21" s="696"/>
      <c r="I21" s="696"/>
      <c r="J21" s="696"/>
      <c r="K21" s="696"/>
      <c r="L21" s="697"/>
      <c r="M21" s="688" t="s">
        <v>220</v>
      </c>
      <c r="N21" s="704" t="s">
        <v>398</v>
      </c>
      <c r="O21" s="704"/>
      <c r="P21" s="207"/>
      <c r="Q21" s="695"/>
      <c r="R21" s="696"/>
      <c r="S21" s="696"/>
      <c r="T21" s="696"/>
      <c r="U21" s="696"/>
      <c r="V21" s="696"/>
      <c r="W21" s="697"/>
    </row>
    <row r="22" spans="2:24" s="22" customFormat="1" ht="25.5" customHeight="1" x14ac:dyDescent="0.15">
      <c r="B22" s="701"/>
      <c r="C22" s="704" t="s">
        <v>219</v>
      </c>
      <c r="D22" s="704"/>
      <c r="E22" s="180" t="s">
        <v>612</v>
      </c>
      <c r="F22" s="695"/>
      <c r="G22" s="696"/>
      <c r="H22" s="696"/>
      <c r="I22" s="696"/>
      <c r="J22" s="696"/>
      <c r="K22" s="696"/>
      <c r="L22" s="697"/>
      <c r="M22" s="701"/>
      <c r="N22" s="704" t="s">
        <v>219</v>
      </c>
      <c r="O22" s="704"/>
      <c r="P22" s="180"/>
      <c r="Q22" s="695"/>
      <c r="R22" s="696"/>
      <c r="S22" s="696"/>
      <c r="T22" s="696"/>
      <c r="U22" s="696"/>
      <c r="V22" s="696"/>
      <c r="W22" s="697"/>
    </row>
    <row r="23" spans="2:24" s="22" customFormat="1" ht="25.5" customHeight="1" x14ac:dyDescent="0.15">
      <c r="B23" s="689"/>
      <c r="C23" s="704" t="s">
        <v>221</v>
      </c>
      <c r="D23" s="704"/>
      <c r="E23" s="180" t="s">
        <v>632</v>
      </c>
      <c r="F23" s="698"/>
      <c r="G23" s="699"/>
      <c r="H23" s="699"/>
      <c r="I23" s="699"/>
      <c r="J23" s="699"/>
      <c r="K23" s="699"/>
      <c r="L23" s="700"/>
      <c r="M23" s="689"/>
      <c r="N23" s="704" t="s">
        <v>221</v>
      </c>
      <c r="O23" s="704"/>
      <c r="P23" s="180"/>
      <c r="Q23" s="698"/>
      <c r="R23" s="699"/>
      <c r="S23" s="699"/>
      <c r="T23" s="699"/>
      <c r="U23" s="699"/>
      <c r="V23" s="699"/>
      <c r="W23" s="700"/>
    </row>
    <row r="24" spans="2:24" s="22" customFormat="1" ht="25.5" customHeight="1" x14ac:dyDescent="0.15">
      <c r="B24" s="707" t="s">
        <v>399</v>
      </c>
      <c r="C24" s="707"/>
      <c r="D24" s="707"/>
      <c r="E24" s="720" t="s">
        <v>700</v>
      </c>
      <c r="F24" s="721"/>
      <c r="G24" s="722"/>
      <c r="H24" s="707" t="s">
        <v>438</v>
      </c>
      <c r="I24" s="707"/>
      <c r="J24" s="720" t="s">
        <v>656</v>
      </c>
      <c r="K24" s="721"/>
      <c r="L24" s="722"/>
      <c r="M24" s="707" t="s">
        <v>399</v>
      </c>
      <c r="N24" s="707"/>
      <c r="O24" s="707"/>
      <c r="P24" s="720"/>
      <c r="Q24" s="721"/>
      <c r="R24" s="722"/>
      <c r="S24" s="707" t="s">
        <v>438</v>
      </c>
      <c r="T24" s="707"/>
      <c r="U24" s="708"/>
      <c r="V24" s="709"/>
      <c r="W24" s="709"/>
    </row>
    <row r="25" spans="2:24" s="22" customFormat="1" ht="25.5" customHeight="1" x14ac:dyDescent="0.15">
      <c r="B25" s="295" t="s">
        <v>235</v>
      </c>
      <c r="C25" s="295"/>
      <c r="D25" s="295"/>
      <c r="E25" s="729" t="s">
        <v>640</v>
      </c>
      <c r="F25" s="575"/>
      <c r="G25" s="575"/>
      <c r="H25" s="253" t="s">
        <v>4</v>
      </c>
      <c r="I25" s="260"/>
      <c r="J25" s="717" t="s">
        <v>612</v>
      </c>
      <c r="K25" s="718"/>
      <c r="L25" s="719"/>
      <c r="M25" s="253" t="s">
        <v>235</v>
      </c>
      <c r="N25" s="260"/>
      <c r="O25" s="254"/>
      <c r="P25" s="258"/>
      <c r="Q25" s="575"/>
      <c r="R25" s="575"/>
      <c r="S25" s="715" t="s">
        <v>4</v>
      </c>
      <c r="T25" s="716"/>
      <c r="U25" s="717"/>
      <c r="V25" s="718"/>
      <c r="W25" s="719"/>
    </row>
    <row r="26" spans="2:24" s="22" customFormat="1" ht="39.75" customHeight="1" x14ac:dyDescent="0.15">
      <c r="B26" s="704" t="s">
        <v>400</v>
      </c>
      <c r="C26" s="704"/>
      <c r="D26" s="704"/>
      <c r="E26" s="723" t="s">
        <v>701</v>
      </c>
      <c r="F26" s="724"/>
      <c r="G26" s="724"/>
      <c r="H26" s="724"/>
      <c r="I26" s="724"/>
      <c r="J26" s="724"/>
      <c r="K26" s="724"/>
      <c r="L26" s="725"/>
      <c r="M26" s="704" t="s">
        <v>400</v>
      </c>
      <c r="N26" s="704"/>
      <c r="O26" s="704"/>
      <c r="P26" s="723"/>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56D2EABC-D214-40D3-AAEA-42BAE2C3FF37}">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E02664B-4255-471E-82B4-99A57FA37239}">
          <x14:formula1>
            <xm:f>'(参考)リスト'!$F$16:$F$21</xm:f>
          </x14:formula1>
          <xm:sqref>E11:E12 E22:E23 P11:P12 P22:P23</xm:sqref>
        </x14:dataValidation>
        <x14:dataValidation type="list" allowBlank="1" showInputMessage="1" showErrorMessage="1" xr:uid="{53AF6CDE-51C4-4BCB-B569-7DE9F15256A5}">
          <x14:formula1>
            <xm:f>'(参考)リスト'!$D$16:$D$18</xm:f>
          </x14:formula1>
          <xm:sqref>E10 E21 P10 P21</xm:sqref>
        </x14:dataValidation>
        <x14:dataValidation type="list" allowBlank="1" showInputMessage="1" showErrorMessage="1" xr:uid="{7F2C0FFD-AC12-4945-8106-56D7E0AB31E6}">
          <x14:formula1>
            <xm:f>'(参考)リスト'!$E$16:$E$27</xm:f>
          </x14:formula1>
          <xm:sqref>E9 E20 P9 P20</xm:sqref>
        </x14:dataValidation>
        <x14:dataValidation type="list" allowBlank="1" showInputMessage="1" showErrorMessage="1" xr:uid="{900E36BF-A148-4D13-9922-05F331FE40C5}">
          <x14:formula1>
            <xm:f>'(参考)リスト'!$B$16:$B$21</xm:f>
          </x14:formula1>
          <xm:sqref>E7 E18 P7 P18</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E66F0-A972-4AFD-BC22-252303C8BE4C}">
  <sheetPr codeName="Sheet40"/>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15</v>
      </c>
      <c r="F5" s="692" t="s">
        <v>506</v>
      </c>
      <c r="G5" s="693"/>
      <c r="H5" s="693"/>
      <c r="I5" s="693"/>
      <c r="J5" s="693"/>
      <c r="K5" s="693"/>
      <c r="L5" s="694"/>
      <c r="M5" s="688" t="s">
        <v>32</v>
      </c>
      <c r="N5" s="690" t="s">
        <v>190</v>
      </c>
      <c r="O5" s="691"/>
      <c r="P5" s="209">
        <v>15</v>
      </c>
      <c r="Q5" s="692" t="s">
        <v>506</v>
      </c>
      <c r="R5" s="693"/>
      <c r="S5" s="693"/>
      <c r="T5" s="693"/>
      <c r="U5" s="693"/>
      <c r="V5" s="693"/>
      <c r="W5" s="694"/>
    </row>
    <row r="6" spans="2:23" s="22" customFormat="1" ht="25.5" customHeight="1" x14ac:dyDescent="0.15">
      <c r="B6" s="689"/>
      <c r="C6" s="690" t="s">
        <v>324</v>
      </c>
      <c r="D6" s="691"/>
      <c r="E6" s="207">
        <v>1</v>
      </c>
      <c r="F6" s="695"/>
      <c r="G6" s="696"/>
      <c r="H6" s="696"/>
      <c r="I6" s="696"/>
      <c r="J6" s="696"/>
      <c r="K6" s="696"/>
      <c r="L6" s="697"/>
      <c r="M6" s="689"/>
      <c r="N6" s="690" t="s">
        <v>324</v>
      </c>
      <c r="O6" s="691"/>
      <c r="P6" s="207">
        <v>2</v>
      </c>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t="s">
        <v>608</v>
      </c>
      <c r="Q7" s="695"/>
      <c r="R7" s="696"/>
      <c r="S7" s="696"/>
      <c r="T7" s="696"/>
      <c r="U7" s="696"/>
      <c r="V7" s="696"/>
      <c r="W7" s="697"/>
    </row>
    <row r="8" spans="2:23" s="22" customFormat="1" ht="25.5" customHeight="1" x14ac:dyDescent="0.15">
      <c r="B8" s="701"/>
      <c r="C8" s="690" t="s">
        <v>166</v>
      </c>
      <c r="D8" s="691"/>
      <c r="E8" s="209" t="s">
        <v>609</v>
      </c>
      <c r="F8" s="695"/>
      <c r="G8" s="696"/>
      <c r="H8" s="696"/>
      <c r="I8" s="696"/>
      <c r="J8" s="696"/>
      <c r="K8" s="696"/>
      <c r="L8" s="697"/>
      <c r="M8" s="701"/>
      <c r="N8" s="690" t="s">
        <v>166</v>
      </c>
      <c r="O8" s="691"/>
      <c r="P8" s="209" t="s">
        <v>609</v>
      </c>
      <c r="Q8" s="695"/>
      <c r="R8" s="696"/>
      <c r="S8" s="696"/>
      <c r="T8" s="696"/>
      <c r="U8" s="696"/>
      <c r="V8" s="696"/>
      <c r="W8" s="697"/>
    </row>
    <row r="9" spans="2:23" s="22" customFormat="1" ht="25.5" customHeight="1" x14ac:dyDescent="0.15">
      <c r="B9" s="702" t="s">
        <v>31</v>
      </c>
      <c r="C9" s="705"/>
      <c r="D9" s="703"/>
      <c r="E9" s="210" t="s">
        <v>473</v>
      </c>
      <c r="F9" s="695"/>
      <c r="G9" s="696"/>
      <c r="H9" s="696"/>
      <c r="I9" s="696"/>
      <c r="J9" s="696"/>
      <c r="K9" s="696"/>
      <c r="L9" s="697"/>
      <c r="M9" s="702" t="s">
        <v>31</v>
      </c>
      <c r="N9" s="705"/>
      <c r="O9" s="703"/>
      <c r="P9" s="210" t="s">
        <v>473</v>
      </c>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t="s">
        <v>610</v>
      </c>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t="s">
        <v>612</v>
      </c>
      <c r="Q11" s="695"/>
      <c r="R11" s="696"/>
      <c r="S11" s="696"/>
      <c r="T11" s="696"/>
      <c r="U11" s="696"/>
      <c r="V11" s="696"/>
      <c r="W11" s="697"/>
    </row>
    <row r="12" spans="2:23" s="22" customFormat="1" ht="25.5" customHeight="1" x14ac:dyDescent="0.15">
      <c r="B12" s="689"/>
      <c r="C12" s="704" t="s">
        <v>221</v>
      </c>
      <c r="D12" s="704"/>
      <c r="E12" s="180" t="s">
        <v>632</v>
      </c>
      <c r="F12" s="698"/>
      <c r="G12" s="699"/>
      <c r="H12" s="699"/>
      <c r="I12" s="699"/>
      <c r="J12" s="699"/>
      <c r="K12" s="699"/>
      <c r="L12" s="700"/>
      <c r="M12" s="689"/>
      <c r="N12" s="704" t="s">
        <v>221</v>
      </c>
      <c r="O12" s="704"/>
      <c r="P12" s="180" t="s">
        <v>505</v>
      </c>
      <c r="Q12" s="698"/>
      <c r="R12" s="699"/>
      <c r="S12" s="699"/>
      <c r="T12" s="699"/>
      <c r="U12" s="699"/>
      <c r="V12" s="699"/>
      <c r="W12" s="700"/>
    </row>
    <row r="13" spans="2:23" s="22" customFormat="1" ht="25.5" customHeight="1" x14ac:dyDescent="0.15">
      <c r="B13" s="707" t="s">
        <v>399</v>
      </c>
      <c r="C13" s="707"/>
      <c r="D13" s="707"/>
      <c r="E13" s="720" t="s">
        <v>638</v>
      </c>
      <c r="F13" s="721"/>
      <c r="G13" s="722"/>
      <c r="H13" s="707" t="s">
        <v>438</v>
      </c>
      <c r="I13" s="707"/>
      <c r="J13" s="708" t="s">
        <v>638</v>
      </c>
      <c r="K13" s="709"/>
      <c r="L13" s="709"/>
      <c r="M13" s="707" t="s">
        <v>399</v>
      </c>
      <c r="N13" s="707"/>
      <c r="O13" s="707"/>
      <c r="P13" s="720" t="s">
        <v>700</v>
      </c>
      <c r="Q13" s="721"/>
      <c r="R13" s="722"/>
      <c r="S13" s="707" t="s">
        <v>438</v>
      </c>
      <c r="T13" s="707"/>
      <c r="U13" s="708" t="s">
        <v>700</v>
      </c>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t="s">
        <v>640</v>
      </c>
      <c r="Q14" s="575"/>
      <c r="R14" s="575"/>
      <c r="S14" s="715" t="s">
        <v>4</v>
      </c>
      <c r="T14" s="716"/>
      <c r="U14" s="717" t="s">
        <v>612</v>
      </c>
      <c r="V14" s="718"/>
      <c r="W14" s="719"/>
    </row>
    <row r="15" spans="2:23" s="22" customFormat="1" ht="39.75" customHeight="1" x14ac:dyDescent="0.15">
      <c r="B15" s="704" t="s">
        <v>400</v>
      </c>
      <c r="C15" s="704"/>
      <c r="D15" s="704"/>
      <c r="E15" s="723" t="s">
        <v>702</v>
      </c>
      <c r="F15" s="724"/>
      <c r="G15" s="724"/>
      <c r="H15" s="724"/>
      <c r="I15" s="724"/>
      <c r="J15" s="724"/>
      <c r="K15" s="724"/>
      <c r="L15" s="725"/>
      <c r="M15" s="704" t="s">
        <v>400</v>
      </c>
      <c r="N15" s="704"/>
      <c r="O15" s="704"/>
      <c r="P15" s="723" t="s">
        <v>703</v>
      </c>
      <c r="Q15" s="724"/>
      <c r="R15" s="724"/>
      <c r="S15" s="724"/>
      <c r="T15" s="724"/>
      <c r="U15" s="724"/>
      <c r="V15" s="724"/>
      <c r="W15" s="725"/>
    </row>
    <row r="16" spans="2:23" s="22" customFormat="1" ht="25.5" customHeight="1" x14ac:dyDescent="0.15">
      <c r="B16" s="706" t="s">
        <v>32</v>
      </c>
      <c r="C16" s="706" t="s">
        <v>190</v>
      </c>
      <c r="D16" s="706"/>
      <c r="E16" s="209">
        <v>15</v>
      </c>
      <c r="F16" s="692" t="s">
        <v>506</v>
      </c>
      <c r="G16" s="693"/>
      <c r="H16" s="693"/>
      <c r="I16" s="693"/>
      <c r="J16" s="693"/>
      <c r="K16" s="693"/>
      <c r="L16" s="694"/>
      <c r="M16" s="706" t="s">
        <v>32</v>
      </c>
      <c r="N16" s="706" t="s">
        <v>190</v>
      </c>
      <c r="O16" s="706"/>
      <c r="P16" s="209"/>
      <c r="Q16" s="692" t="s">
        <v>506</v>
      </c>
      <c r="R16" s="693"/>
      <c r="S16" s="693"/>
      <c r="T16" s="693"/>
      <c r="U16" s="693"/>
      <c r="V16" s="693"/>
      <c r="W16" s="694"/>
    </row>
    <row r="17" spans="2:24" s="22" customFormat="1" ht="25.5" customHeight="1" x14ac:dyDescent="0.15">
      <c r="B17" s="706"/>
      <c r="C17" s="706" t="s">
        <v>324</v>
      </c>
      <c r="D17" s="706"/>
      <c r="E17" s="207">
        <v>3</v>
      </c>
      <c r="F17" s="695"/>
      <c r="G17" s="696"/>
      <c r="H17" s="696"/>
      <c r="I17" s="696"/>
      <c r="J17" s="696"/>
      <c r="K17" s="696"/>
      <c r="L17" s="697"/>
      <c r="M17" s="706"/>
      <c r="N17" s="706" t="s">
        <v>324</v>
      </c>
      <c r="O17" s="706"/>
      <c r="P17" s="207"/>
      <c r="Q17" s="695"/>
      <c r="R17" s="696"/>
      <c r="S17" s="696"/>
      <c r="T17" s="696"/>
      <c r="U17" s="696"/>
      <c r="V17" s="696"/>
      <c r="W17" s="697"/>
    </row>
    <row r="18" spans="2:24" s="22" customFormat="1" ht="25.5" customHeight="1" x14ac:dyDescent="0.15">
      <c r="B18" s="706" t="s">
        <v>30</v>
      </c>
      <c r="C18" s="706" t="s">
        <v>167</v>
      </c>
      <c r="D18" s="706"/>
      <c r="E18" s="208" t="s">
        <v>608</v>
      </c>
      <c r="F18" s="695"/>
      <c r="G18" s="696"/>
      <c r="H18" s="696"/>
      <c r="I18" s="696"/>
      <c r="J18" s="696"/>
      <c r="K18" s="696"/>
      <c r="L18" s="697"/>
      <c r="M18" s="706" t="s">
        <v>30</v>
      </c>
      <c r="N18" s="706" t="s">
        <v>167</v>
      </c>
      <c r="O18" s="706"/>
      <c r="P18" s="208"/>
      <c r="Q18" s="695"/>
      <c r="R18" s="696"/>
      <c r="S18" s="696"/>
      <c r="T18" s="696"/>
      <c r="U18" s="696"/>
      <c r="V18" s="696"/>
      <c r="W18" s="697"/>
    </row>
    <row r="19" spans="2:24" s="22" customFormat="1" ht="25.5" customHeight="1" x14ac:dyDescent="0.15">
      <c r="B19" s="706"/>
      <c r="C19" s="706" t="s">
        <v>166</v>
      </c>
      <c r="D19" s="706"/>
      <c r="E19" s="209" t="s">
        <v>609</v>
      </c>
      <c r="F19" s="695"/>
      <c r="G19" s="696"/>
      <c r="H19" s="696"/>
      <c r="I19" s="696"/>
      <c r="J19" s="696"/>
      <c r="K19" s="696"/>
      <c r="L19" s="697"/>
      <c r="M19" s="706"/>
      <c r="N19" s="706" t="s">
        <v>166</v>
      </c>
      <c r="O19" s="706"/>
      <c r="P19" s="209"/>
      <c r="Q19" s="695"/>
      <c r="R19" s="696"/>
      <c r="S19" s="696"/>
      <c r="T19" s="696"/>
      <c r="U19" s="696"/>
      <c r="V19" s="696"/>
      <c r="W19" s="697"/>
    </row>
    <row r="20" spans="2:24" s="22" customFormat="1" ht="25.5" customHeight="1" x14ac:dyDescent="0.15">
      <c r="B20" s="704" t="s">
        <v>31</v>
      </c>
      <c r="C20" s="704"/>
      <c r="D20" s="704"/>
      <c r="E20" s="210" t="s">
        <v>473</v>
      </c>
      <c r="F20" s="695"/>
      <c r="G20" s="696"/>
      <c r="H20" s="696"/>
      <c r="I20" s="696"/>
      <c r="J20" s="696"/>
      <c r="K20" s="696"/>
      <c r="L20" s="697"/>
      <c r="M20" s="704" t="s">
        <v>31</v>
      </c>
      <c r="N20" s="704"/>
      <c r="O20" s="704"/>
      <c r="P20" s="210"/>
      <c r="Q20" s="695"/>
      <c r="R20" s="696"/>
      <c r="S20" s="696"/>
      <c r="T20" s="696"/>
      <c r="U20" s="696"/>
      <c r="V20" s="696"/>
      <c r="W20" s="697"/>
    </row>
    <row r="21" spans="2:24" s="22" customFormat="1" ht="25.5" customHeight="1" x14ac:dyDescent="0.15">
      <c r="B21" s="688" t="s">
        <v>220</v>
      </c>
      <c r="C21" s="704" t="s">
        <v>398</v>
      </c>
      <c r="D21" s="704"/>
      <c r="E21" s="207" t="s">
        <v>610</v>
      </c>
      <c r="F21" s="695"/>
      <c r="G21" s="696"/>
      <c r="H21" s="696"/>
      <c r="I21" s="696"/>
      <c r="J21" s="696"/>
      <c r="K21" s="696"/>
      <c r="L21" s="697"/>
      <c r="M21" s="688" t="s">
        <v>220</v>
      </c>
      <c r="N21" s="704" t="s">
        <v>398</v>
      </c>
      <c r="O21" s="704"/>
      <c r="P21" s="207"/>
      <c r="Q21" s="695"/>
      <c r="R21" s="696"/>
      <c r="S21" s="696"/>
      <c r="T21" s="696"/>
      <c r="U21" s="696"/>
      <c r="V21" s="696"/>
      <c r="W21" s="697"/>
    </row>
    <row r="22" spans="2:24" s="22" customFormat="1" ht="25.5" customHeight="1" x14ac:dyDescent="0.15">
      <c r="B22" s="701"/>
      <c r="C22" s="704" t="s">
        <v>219</v>
      </c>
      <c r="D22" s="704"/>
      <c r="E22" s="180" t="s">
        <v>612</v>
      </c>
      <c r="F22" s="695"/>
      <c r="G22" s="696"/>
      <c r="H22" s="696"/>
      <c r="I22" s="696"/>
      <c r="J22" s="696"/>
      <c r="K22" s="696"/>
      <c r="L22" s="697"/>
      <c r="M22" s="701"/>
      <c r="N22" s="704" t="s">
        <v>219</v>
      </c>
      <c r="O22" s="704"/>
      <c r="P22" s="180"/>
      <c r="Q22" s="695"/>
      <c r="R22" s="696"/>
      <c r="S22" s="696"/>
      <c r="T22" s="696"/>
      <c r="U22" s="696"/>
      <c r="V22" s="696"/>
      <c r="W22" s="697"/>
    </row>
    <row r="23" spans="2:24" s="22" customFormat="1" ht="25.5" customHeight="1" x14ac:dyDescent="0.15">
      <c r="B23" s="689"/>
      <c r="C23" s="704" t="s">
        <v>221</v>
      </c>
      <c r="D23" s="704"/>
      <c r="E23" s="180" t="s">
        <v>632</v>
      </c>
      <c r="F23" s="698"/>
      <c r="G23" s="699"/>
      <c r="H23" s="699"/>
      <c r="I23" s="699"/>
      <c r="J23" s="699"/>
      <c r="K23" s="699"/>
      <c r="L23" s="700"/>
      <c r="M23" s="689"/>
      <c r="N23" s="704" t="s">
        <v>221</v>
      </c>
      <c r="O23" s="704"/>
      <c r="P23" s="180"/>
      <c r="Q23" s="698"/>
      <c r="R23" s="699"/>
      <c r="S23" s="699"/>
      <c r="T23" s="699"/>
      <c r="U23" s="699"/>
      <c r="V23" s="699"/>
      <c r="W23" s="700"/>
    </row>
    <row r="24" spans="2:24" s="22" customFormat="1" ht="25.5" customHeight="1" x14ac:dyDescent="0.15">
      <c r="B24" s="707" t="s">
        <v>399</v>
      </c>
      <c r="C24" s="707"/>
      <c r="D24" s="707"/>
      <c r="E24" s="720" t="s">
        <v>704</v>
      </c>
      <c r="F24" s="721"/>
      <c r="G24" s="722"/>
      <c r="H24" s="707" t="s">
        <v>438</v>
      </c>
      <c r="I24" s="707"/>
      <c r="J24" s="720" t="s">
        <v>705</v>
      </c>
      <c r="K24" s="721"/>
      <c r="L24" s="722"/>
      <c r="M24" s="707" t="s">
        <v>399</v>
      </c>
      <c r="N24" s="707"/>
      <c r="O24" s="707"/>
      <c r="P24" s="720"/>
      <c r="Q24" s="721"/>
      <c r="R24" s="722"/>
      <c r="S24" s="707" t="s">
        <v>438</v>
      </c>
      <c r="T24" s="707"/>
      <c r="U24" s="708"/>
      <c r="V24" s="709"/>
      <c r="W24" s="709"/>
    </row>
    <row r="25" spans="2:24" s="22" customFormat="1" ht="25.5" customHeight="1" x14ac:dyDescent="0.15">
      <c r="B25" s="295" t="s">
        <v>235</v>
      </c>
      <c r="C25" s="295"/>
      <c r="D25" s="295"/>
      <c r="E25" s="729" t="s">
        <v>640</v>
      </c>
      <c r="F25" s="575"/>
      <c r="G25" s="575"/>
      <c r="H25" s="253" t="s">
        <v>4</v>
      </c>
      <c r="I25" s="260"/>
      <c r="J25" s="717" t="s">
        <v>612</v>
      </c>
      <c r="K25" s="718"/>
      <c r="L25" s="719"/>
      <c r="M25" s="253" t="s">
        <v>235</v>
      </c>
      <c r="N25" s="260"/>
      <c r="O25" s="254"/>
      <c r="P25" s="258"/>
      <c r="Q25" s="575"/>
      <c r="R25" s="575"/>
      <c r="S25" s="715" t="s">
        <v>4</v>
      </c>
      <c r="T25" s="716"/>
      <c r="U25" s="717"/>
      <c r="V25" s="718"/>
      <c r="W25" s="719"/>
    </row>
    <row r="26" spans="2:24" s="22" customFormat="1" ht="39.75" customHeight="1" x14ac:dyDescent="0.15">
      <c r="B26" s="704" t="s">
        <v>400</v>
      </c>
      <c r="C26" s="704"/>
      <c r="D26" s="704"/>
      <c r="E26" s="723" t="s">
        <v>706</v>
      </c>
      <c r="F26" s="724"/>
      <c r="G26" s="724"/>
      <c r="H26" s="724"/>
      <c r="I26" s="724"/>
      <c r="J26" s="724"/>
      <c r="K26" s="724"/>
      <c r="L26" s="725"/>
      <c r="M26" s="704" t="s">
        <v>400</v>
      </c>
      <c r="N26" s="704"/>
      <c r="O26" s="704"/>
      <c r="P26" s="723"/>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B373D9DC-CA6F-4B5F-993A-D7022103F813}">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C78553C-8235-4C9B-8DA2-35B34D9FF662}">
          <x14:formula1>
            <xm:f>'(参考)リスト'!$F$16:$F$21</xm:f>
          </x14:formula1>
          <xm:sqref>E11:E12 E22:E23 P11:P12 P22:P23</xm:sqref>
        </x14:dataValidation>
        <x14:dataValidation type="list" allowBlank="1" showInputMessage="1" showErrorMessage="1" xr:uid="{EFBCDB90-1B82-4910-BC1B-EE322E60E3BD}">
          <x14:formula1>
            <xm:f>'(参考)リスト'!$D$16:$D$18</xm:f>
          </x14:formula1>
          <xm:sqref>E10 E21 P10 P21</xm:sqref>
        </x14:dataValidation>
        <x14:dataValidation type="list" allowBlank="1" showInputMessage="1" showErrorMessage="1" xr:uid="{23AC47CB-B546-4E9E-8BC2-18C96AAA7E07}">
          <x14:formula1>
            <xm:f>'(参考)リスト'!$E$16:$E$27</xm:f>
          </x14:formula1>
          <xm:sqref>E9 E20 P9 P20</xm:sqref>
        </x14:dataValidation>
        <x14:dataValidation type="list" allowBlank="1" showInputMessage="1" showErrorMessage="1" xr:uid="{9F9A53E8-E53C-41A8-B12F-AB25CA60EE93}">
          <x14:formula1>
            <xm:f>'(参考)リスト'!$B$16:$B$21</xm:f>
          </x14:formula1>
          <xm:sqref>E7 E18 P7 P18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E5FEE-1EEF-435E-9791-CC8366719A17}">
  <sheetPr codeName="Sheet41"/>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16</v>
      </c>
      <c r="F5" s="692" t="s">
        <v>506</v>
      </c>
      <c r="G5" s="693"/>
      <c r="H5" s="693"/>
      <c r="I5" s="693"/>
      <c r="J5" s="693"/>
      <c r="K5" s="693"/>
      <c r="L5" s="694"/>
      <c r="M5" s="688" t="s">
        <v>32</v>
      </c>
      <c r="N5" s="690" t="s">
        <v>190</v>
      </c>
      <c r="O5" s="691"/>
      <c r="P5" s="209">
        <v>16</v>
      </c>
      <c r="Q5" s="692" t="s">
        <v>506</v>
      </c>
      <c r="R5" s="693"/>
      <c r="S5" s="693"/>
      <c r="T5" s="693"/>
      <c r="U5" s="693"/>
      <c r="V5" s="693"/>
      <c r="W5" s="694"/>
    </row>
    <row r="6" spans="2:23" s="22" customFormat="1" ht="25.5" customHeight="1" x14ac:dyDescent="0.15">
      <c r="B6" s="689"/>
      <c r="C6" s="690" t="s">
        <v>324</v>
      </c>
      <c r="D6" s="691"/>
      <c r="E6" s="207">
        <v>1</v>
      </c>
      <c r="F6" s="695"/>
      <c r="G6" s="696"/>
      <c r="H6" s="696"/>
      <c r="I6" s="696"/>
      <c r="J6" s="696"/>
      <c r="K6" s="696"/>
      <c r="L6" s="697"/>
      <c r="M6" s="689"/>
      <c r="N6" s="690" t="s">
        <v>324</v>
      </c>
      <c r="O6" s="691"/>
      <c r="P6" s="207">
        <v>2</v>
      </c>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t="s">
        <v>608</v>
      </c>
      <c r="Q7" s="695"/>
      <c r="R7" s="696"/>
      <c r="S7" s="696"/>
      <c r="T7" s="696"/>
      <c r="U7" s="696"/>
      <c r="V7" s="696"/>
      <c r="W7" s="697"/>
    </row>
    <row r="8" spans="2:23" s="22" customFormat="1" ht="25.5" customHeight="1" x14ac:dyDescent="0.15">
      <c r="B8" s="701"/>
      <c r="C8" s="690" t="s">
        <v>166</v>
      </c>
      <c r="D8" s="691"/>
      <c r="E8" s="209" t="s">
        <v>626</v>
      </c>
      <c r="F8" s="695"/>
      <c r="G8" s="696"/>
      <c r="H8" s="696"/>
      <c r="I8" s="696"/>
      <c r="J8" s="696"/>
      <c r="K8" s="696"/>
      <c r="L8" s="697"/>
      <c r="M8" s="701"/>
      <c r="N8" s="690" t="s">
        <v>166</v>
      </c>
      <c r="O8" s="691"/>
      <c r="P8" s="209" t="s">
        <v>609</v>
      </c>
      <c r="Q8" s="695"/>
      <c r="R8" s="696"/>
      <c r="S8" s="696"/>
      <c r="T8" s="696"/>
      <c r="U8" s="696"/>
      <c r="V8" s="696"/>
      <c r="W8" s="697"/>
    </row>
    <row r="9" spans="2:23" s="22" customFormat="1" ht="25.5" customHeight="1" x14ac:dyDescent="0.15">
      <c r="B9" s="702" t="s">
        <v>31</v>
      </c>
      <c r="C9" s="705"/>
      <c r="D9" s="703"/>
      <c r="E9" s="210" t="s">
        <v>473</v>
      </c>
      <c r="F9" s="695"/>
      <c r="G9" s="696"/>
      <c r="H9" s="696"/>
      <c r="I9" s="696"/>
      <c r="J9" s="696"/>
      <c r="K9" s="696"/>
      <c r="L9" s="697"/>
      <c r="M9" s="702" t="s">
        <v>31</v>
      </c>
      <c r="N9" s="705"/>
      <c r="O9" s="703"/>
      <c r="P9" s="210" t="s">
        <v>473</v>
      </c>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t="s">
        <v>610</v>
      </c>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t="s">
        <v>612</v>
      </c>
      <c r="Q11" s="695"/>
      <c r="R11" s="696"/>
      <c r="S11" s="696"/>
      <c r="T11" s="696"/>
      <c r="U11" s="696"/>
      <c r="V11" s="696"/>
      <c r="W11" s="697"/>
    </row>
    <row r="12" spans="2:23" s="22" customFormat="1" ht="25.5" customHeight="1" x14ac:dyDescent="0.15">
      <c r="B12" s="689"/>
      <c r="C12" s="704" t="s">
        <v>221</v>
      </c>
      <c r="D12" s="704"/>
      <c r="E12" s="180" t="s">
        <v>620</v>
      </c>
      <c r="F12" s="698"/>
      <c r="G12" s="699"/>
      <c r="H12" s="699"/>
      <c r="I12" s="699"/>
      <c r="J12" s="699"/>
      <c r="K12" s="699"/>
      <c r="L12" s="700"/>
      <c r="M12" s="689"/>
      <c r="N12" s="704" t="s">
        <v>221</v>
      </c>
      <c r="O12" s="704"/>
      <c r="P12" s="180" t="s">
        <v>611</v>
      </c>
      <c r="Q12" s="698"/>
      <c r="R12" s="699"/>
      <c r="S12" s="699"/>
      <c r="T12" s="699"/>
      <c r="U12" s="699"/>
      <c r="V12" s="699"/>
      <c r="W12" s="700"/>
    </row>
    <row r="13" spans="2:23" s="22" customFormat="1" ht="25.5" customHeight="1" x14ac:dyDescent="0.15">
      <c r="B13" s="707" t="s">
        <v>399</v>
      </c>
      <c r="C13" s="707"/>
      <c r="D13" s="707"/>
      <c r="E13" s="720" t="s">
        <v>672</v>
      </c>
      <c r="F13" s="721"/>
      <c r="G13" s="722"/>
      <c r="H13" s="707" t="s">
        <v>438</v>
      </c>
      <c r="I13" s="707"/>
      <c r="J13" s="708" t="s">
        <v>640</v>
      </c>
      <c r="K13" s="709"/>
      <c r="L13" s="709"/>
      <c r="M13" s="707" t="s">
        <v>399</v>
      </c>
      <c r="N13" s="707"/>
      <c r="O13" s="707"/>
      <c r="P13" s="720" t="s">
        <v>707</v>
      </c>
      <c r="Q13" s="721"/>
      <c r="R13" s="722"/>
      <c r="S13" s="707" t="s">
        <v>438</v>
      </c>
      <c r="T13" s="707"/>
      <c r="U13" s="708" t="s">
        <v>640</v>
      </c>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t="s">
        <v>640</v>
      </c>
      <c r="Q14" s="575"/>
      <c r="R14" s="575"/>
      <c r="S14" s="715" t="s">
        <v>4</v>
      </c>
      <c r="T14" s="716"/>
      <c r="U14" s="717" t="s">
        <v>612</v>
      </c>
      <c r="V14" s="718"/>
      <c r="W14" s="719"/>
    </row>
    <row r="15" spans="2:23" s="22" customFormat="1" ht="39.75" customHeight="1" x14ac:dyDescent="0.15">
      <c r="B15" s="704" t="s">
        <v>400</v>
      </c>
      <c r="C15" s="704"/>
      <c r="D15" s="704"/>
      <c r="E15" s="723" t="s">
        <v>673</v>
      </c>
      <c r="F15" s="724"/>
      <c r="G15" s="724"/>
      <c r="H15" s="724"/>
      <c r="I15" s="724"/>
      <c r="J15" s="724"/>
      <c r="K15" s="724"/>
      <c r="L15" s="725"/>
      <c r="M15" s="704" t="s">
        <v>400</v>
      </c>
      <c r="N15" s="704"/>
      <c r="O15" s="704"/>
      <c r="P15" s="723" t="s">
        <v>708</v>
      </c>
      <c r="Q15" s="724"/>
      <c r="R15" s="724"/>
      <c r="S15" s="724"/>
      <c r="T15" s="724"/>
      <c r="U15" s="724"/>
      <c r="V15" s="724"/>
      <c r="W15" s="725"/>
    </row>
    <row r="16" spans="2:23" s="22" customFormat="1" ht="25.5" customHeight="1" x14ac:dyDescent="0.15">
      <c r="B16" s="706" t="s">
        <v>32</v>
      </c>
      <c r="C16" s="706" t="s">
        <v>190</v>
      </c>
      <c r="D16" s="706"/>
      <c r="E16" s="209"/>
      <c r="F16" s="692" t="s">
        <v>506</v>
      </c>
      <c r="G16" s="693"/>
      <c r="H16" s="693"/>
      <c r="I16" s="693"/>
      <c r="J16" s="693"/>
      <c r="K16" s="693"/>
      <c r="L16" s="694"/>
      <c r="M16" s="706" t="s">
        <v>32</v>
      </c>
      <c r="N16" s="706" t="s">
        <v>190</v>
      </c>
      <c r="O16" s="706"/>
      <c r="P16" s="209"/>
      <c r="Q16" s="692" t="s">
        <v>506</v>
      </c>
      <c r="R16" s="693"/>
      <c r="S16" s="693"/>
      <c r="T16" s="693"/>
      <c r="U16" s="693"/>
      <c r="V16" s="693"/>
      <c r="W16" s="694"/>
    </row>
    <row r="17" spans="2:24" s="22" customFormat="1" ht="25.5" customHeight="1" x14ac:dyDescent="0.15">
      <c r="B17" s="706"/>
      <c r="C17" s="706" t="s">
        <v>324</v>
      </c>
      <c r="D17" s="706"/>
      <c r="E17" s="207"/>
      <c r="F17" s="695"/>
      <c r="G17" s="696"/>
      <c r="H17" s="696"/>
      <c r="I17" s="696"/>
      <c r="J17" s="696"/>
      <c r="K17" s="696"/>
      <c r="L17" s="697"/>
      <c r="M17" s="706"/>
      <c r="N17" s="706" t="s">
        <v>324</v>
      </c>
      <c r="O17" s="706"/>
      <c r="P17" s="207"/>
      <c r="Q17" s="695"/>
      <c r="R17" s="696"/>
      <c r="S17" s="696"/>
      <c r="T17" s="696"/>
      <c r="U17" s="696"/>
      <c r="V17" s="696"/>
      <c r="W17" s="697"/>
    </row>
    <row r="18" spans="2:24" s="22" customFormat="1" ht="25.5" customHeight="1" x14ac:dyDescent="0.15">
      <c r="B18" s="706" t="s">
        <v>30</v>
      </c>
      <c r="C18" s="706" t="s">
        <v>167</v>
      </c>
      <c r="D18" s="706"/>
      <c r="E18" s="208"/>
      <c r="F18" s="695"/>
      <c r="G18" s="696"/>
      <c r="H18" s="696"/>
      <c r="I18" s="696"/>
      <c r="J18" s="696"/>
      <c r="K18" s="696"/>
      <c r="L18" s="697"/>
      <c r="M18" s="706" t="s">
        <v>30</v>
      </c>
      <c r="N18" s="706" t="s">
        <v>167</v>
      </c>
      <c r="O18" s="706"/>
      <c r="P18" s="208"/>
      <c r="Q18" s="695"/>
      <c r="R18" s="696"/>
      <c r="S18" s="696"/>
      <c r="T18" s="696"/>
      <c r="U18" s="696"/>
      <c r="V18" s="696"/>
      <c r="W18" s="697"/>
    </row>
    <row r="19" spans="2:24" s="22" customFormat="1" ht="25.5" customHeight="1" x14ac:dyDescent="0.15">
      <c r="B19" s="706"/>
      <c r="C19" s="706" t="s">
        <v>166</v>
      </c>
      <c r="D19" s="706"/>
      <c r="E19" s="209"/>
      <c r="F19" s="695"/>
      <c r="G19" s="696"/>
      <c r="H19" s="696"/>
      <c r="I19" s="696"/>
      <c r="J19" s="696"/>
      <c r="K19" s="696"/>
      <c r="L19" s="697"/>
      <c r="M19" s="706"/>
      <c r="N19" s="706" t="s">
        <v>166</v>
      </c>
      <c r="O19" s="706"/>
      <c r="P19" s="209"/>
      <c r="Q19" s="695"/>
      <c r="R19" s="696"/>
      <c r="S19" s="696"/>
      <c r="T19" s="696"/>
      <c r="U19" s="696"/>
      <c r="V19" s="696"/>
      <c r="W19" s="697"/>
    </row>
    <row r="20" spans="2:24" s="22" customFormat="1" ht="25.5" customHeight="1" x14ac:dyDescent="0.15">
      <c r="B20" s="704" t="s">
        <v>31</v>
      </c>
      <c r="C20" s="704"/>
      <c r="D20" s="704"/>
      <c r="E20" s="210"/>
      <c r="F20" s="695"/>
      <c r="G20" s="696"/>
      <c r="H20" s="696"/>
      <c r="I20" s="696"/>
      <c r="J20" s="696"/>
      <c r="K20" s="696"/>
      <c r="L20" s="697"/>
      <c r="M20" s="704" t="s">
        <v>31</v>
      </c>
      <c r="N20" s="704"/>
      <c r="O20" s="704"/>
      <c r="P20" s="210"/>
      <c r="Q20" s="695"/>
      <c r="R20" s="696"/>
      <c r="S20" s="696"/>
      <c r="T20" s="696"/>
      <c r="U20" s="696"/>
      <c r="V20" s="696"/>
      <c r="W20" s="697"/>
    </row>
    <row r="21" spans="2:24" s="22" customFormat="1" ht="25.5" customHeight="1" x14ac:dyDescent="0.15">
      <c r="B21" s="688" t="s">
        <v>220</v>
      </c>
      <c r="C21" s="704" t="s">
        <v>398</v>
      </c>
      <c r="D21" s="704"/>
      <c r="E21" s="207"/>
      <c r="F21" s="695"/>
      <c r="G21" s="696"/>
      <c r="H21" s="696"/>
      <c r="I21" s="696"/>
      <c r="J21" s="696"/>
      <c r="K21" s="696"/>
      <c r="L21" s="697"/>
      <c r="M21" s="688" t="s">
        <v>220</v>
      </c>
      <c r="N21" s="704" t="s">
        <v>398</v>
      </c>
      <c r="O21" s="704"/>
      <c r="P21" s="207"/>
      <c r="Q21" s="695"/>
      <c r="R21" s="696"/>
      <c r="S21" s="696"/>
      <c r="T21" s="696"/>
      <c r="U21" s="696"/>
      <c r="V21" s="696"/>
      <c r="W21" s="697"/>
    </row>
    <row r="22" spans="2:24" s="22" customFormat="1" ht="25.5" customHeight="1" x14ac:dyDescent="0.15">
      <c r="B22" s="701"/>
      <c r="C22" s="704" t="s">
        <v>219</v>
      </c>
      <c r="D22" s="704"/>
      <c r="E22" s="180"/>
      <c r="F22" s="695"/>
      <c r="G22" s="696"/>
      <c r="H22" s="696"/>
      <c r="I22" s="696"/>
      <c r="J22" s="696"/>
      <c r="K22" s="696"/>
      <c r="L22" s="697"/>
      <c r="M22" s="701"/>
      <c r="N22" s="704" t="s">
        <v>219</v>
      </c>
      <c r="O22" s="704"/>
      <c r="P22" s="180"/>
      <c r="Q22" s="695"/>
      <c r="R22" s="696"/>
      <c r="S22" s="696"/>
      <c r="T22" s="696"/>
      <c r="U22" s="696"/>
      <c r="V22" s="696"/>
      <c r="W22" s="697"/>
    </row>
    <row r="23" spans="2:24" s="22" customFormat="1" ht="25.5" customHeight="1" x14ac:dyDescent="0.15">
      <c r="B23" s="689"/>
      <c r="C23" s="704" t="s">
        <v>221</v>
      </c>
      <c r="D23" s="704"/>
      <c r="E23" s="180"/>
      <c r="F23" s="698"/>
      <c r="G23" s="699"/>
      <c r="H23" s="699"/>
      <c r="I23" s="699"/>
      <c r="J23" s="699"/>
      <c r="K23" s="699"/>
      <c r="L23" s="700"/>
      <c r="M23" s="689"/>
      <c r="N23" s="704" t="s">
        <v>221</v>
      </c>
      <c r="O23" s="704"/>
      <c r="P23" s="180"/>
      <c r="Q23" s="698"/>
      <c r="R23" s="699"/>
      <c r="S23" s="699"/>
      <c r="T23" s="699"/>
      <c r="U23" s="699"/>
      <c r="V23" s="699"/>
      <c r="W23" s="700"/>
    </row>
    <row r="24" spans="2:24" s="22" customFormat="1" ht="25.5" customHeight="1" x14ac:dyDescent="0.15">
      <c r="B24" s="707" t="s">
        <v>399</v>
      </c>
      <c r="C24" s="707"/>
      <c r="D24" s="707"/>
      <c r="E24" s="720"/>
      <c r="F24" s="721"/>
      <c r="G24" s="722"/>
      <c r="H24" s="707" t="s">
        <v>438</v>
      </c>
      <c r="I24" s="707"/>
      <c r="J24" s="720"/>
      <c r="K24" s="721"/>
      <c r="L24" s="722"/>
      <c r="M24" s="707" t="s">
        <v>399</v>
      </c>
      <c r="N24" s="707"/>
      <c r="O24" s="707"/>
      <c r="P24" s="720"/>
      <c r="Q24" s="721"/>
      <c r="R24" s="722"/>
      <c r="S24" s="707" t="s">
        <v>438</v>
      </c>
      <c r="T24" s="707"/>
      <c r="U24" s="708"/>
      <c r="V24" s="709"/>
      <c r="W24" s="709"/>
    </row>
    <row r="25" spans="2:24" s="22" customFormat="1" ht="25.5" customHeight="1" x14ac:dyDescent="0.15">
      <c r="B25" s="295" t="s">
        <v>235</v>
      </c>
      <c r="C25" s="295"/>
      <c r="D25" s="295"/>
      <c r="E25" s="729"/>
      <c r="F25" s="575"/>
      <c r="G25" s="575"/>
      <c r="H25" s="253" t="s">
        <v>4</v>
      </c>
      <c r="I25" s="260"/>
      <c r="J25" s="717"/>
      <c r="K25" s="718"/>
      <c r="L25" s="719"/>
      <c r="M25" s="253" t="s">
        <v>235</v>
      </c>
      <c r="N25" s="260"/>
      <c r="O25" s="254"/>
      <c r="P25" s="258"/>
      <c r="Q25" s="575"/>
      <c r="R25" s="575"/>
      <c r="S25" s="715" t="s">
        <v>4</v>
      </c>
      <c r="T25" s="716"/>
      <c r="U25" s="717"/>
      <c r="V25" s="718"/>
      <c r="W25" s="719"/>
    </row>
    <row r="26" spans="2:24" s="22" customFormat="1" ht="39.75" customHeight="1" x14ac:dyDescent="0.15">
      <c r="B26" s="704" t="s">
        <v>400</v>
      </c>
      <c r="C26" s="704"/>
      <c r="D26" s="704"/>
      <c r="E26" s="723"/>
      <c r="F26" s="724"/>
      <c r="G26" s="724"/>
      <c r="H26" s="724"/>
      <c r="I26" s="724"/>
      <c r="J26" s="724"/>
      <c r="K26" s="724"/>
      <c r="L26" s="725"/>
      <c r="M26" s="704" t="s">
        <v>400</v>
      </c>
      <c r="N26" s="704"/>
      <c r="O26" s="704"/>
      <c r="P26" s="723"/>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ECD1D07C-2349-4EEE-9218-0962480AE818}">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3BD3E66-41FF-43F7-B8C3-929CA7B84B62}">
          <x14:formula1>
            <xm:f>'(参考)リスト'!$F$16:$F$21</xm:f>
          </x14:formula1>
          <xm:sqref>E11:E12 E22:E23 P11:P12 P22:P23</xm:sqref>
        </x14:dataValidation>
        <x14:dataValidation type="list" allowBlank="1" showInputMessage="1" showErrorMessage="1" xr:uid="{78ED35D1-1CD2-4E4E-B5E0-C85AFC1124E9}">
          <x14:formula1>
            <xm:f>'(参考)リスト'!$D$16:$D$18</xm:f>
          </x14:formula1>
          <xm:sqref>E10 E21 P10 P21</xm:sqref>
        </x14:dataValidation>
        <x14:dataValidation type="list" allowBlank="1" showInputMessage="1" showErrorMessage="1" xr:uid="{AB6AE598-DB12-4943-AF60-71544884F1CD}">
          <x14:formula1>
            <xm:f>'(参考)リスト'!$E$16:$E$27</xm:f>
          </x14:formula1>
          <xm:sqref>E9 E20 P9 P20</xm:sqref>
        </x14:dataValidation>
        <x14:dataValidation type="list" allowBlank="1" showInputMessage="1" showErrorMessage="1" xr:uid="{96E5003F-0414-4A45-B9ED-65E6618FFB8A}">
          <x14:formula1>
            <xm:f>'(参考)リスト'!$B$16:$B$21</xm:f>
          </x14:formula1>
          <xm:sqref>E7 E18 P7 P18</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1A55A-B004-4FA2-B47A-F519AFF10398}">
  <sheetPr codeName="Sheet42"/>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17</v>
      </c>
      <c r="F5" s="692" t="s">
        <v>506</v>
      </c>
      <c r="G5" s="693"/>
      <c r="H5" s="693"/>
      <c r="I5" s="693"/>
      <c r="J5" s="693"/>
      <c r="K5" s="693"/>
      <c r="L5" s="694"/>
      <c r="M5" s="688" t="s">
        <v>32</v>
      </c>
      <c r="N5" s="690" t="s">
        <v>190</v>
      </c>
      <c r="O5" s="691"/>
      <c r="P5" s="209">
        <v>17</v>
      </c>
      <c r="Q5" s="692" t="s">
        <v>506</v>
      </c>
      <c r="R5" s="693"/>
      <c r="S5" s="693"/>
      <c r="T5" s="693"/>
      <c r="U5" s="693"/>
      <c r="V5" s="693"/>
      <c r="W5" s="694"/>
    </row>
    <row r="6" spans="2:23" s="22" customFormat="1" ht="25.5" customHeight="1" x14ac:dyDescent="0.15">
      <c r="B6" s="689"/>
      <c r="C6" s="690" t="s">
        <v>324</v>
      </c>
      <c r="D6" s="691"/>
      <c r="E6" s="207">
        <v>1</v>
      </c>
      <c r="F6" s="695"/>
      <c r="G6" s="696"/>
      <c r="H6" s="696"/>
      <c r="I6" s="696"/>
      <c r="J6" s="696"/>
      <c r="K6" s="696"/>
      <c r="L6" s="697"/>
      <c r="M6" s="689"/>
      <c r="N6" s="690" t="s">
        <v>324</v>
      </c>
      <c r="O6" s="691"/>
      <c r="P6" s="207">
        <v>2</v>
      </c>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t="s">
        <v>608</v>
      </c>
      <c r="Q7" s="695"/>
      <c r="R7" s="696"/>
      <c r="S7" s="696"/>
      <c r="T7" s="696"/>
      <c r="U7" s="696"/>
      <c r="V7" s="696"/>
      <c r="W7" s="697"/>
    </row>
    <row r="8" spans="2:23" s="22" customFormat="1" ht="25.5" customHeight="1" x14ac:dyDescent="0.15">
      <c r="B8" s="701"/>
      <c r="C8" s="690" t="s">
        <v>166</v>
      </c>
      <c r="D8" s="691"/>
      <c r="E8" s="209" t="s">
        <v>626</v>
      </c>
      <c r="F8" s="695"/>
      <c r="G8" s="696"/>
      <c r="H8" s="696"/>
      <c r="I8" s="696"/>
      <c r="J8" s="696"/>
      <c r="K8" s="696"/>
      <c r="L8" s="697"/>
      <c r="M8" s="701"/>
      <c r="N8" s="690" t="s">
        <v>166</v>
      </c>
      <c r="O8" s="691"/>
      <c r="P8" s="209" t="s">
        <v>609</v>
      </c>
      <c r="Q8" s="695"/>
      <c r="R8" s="696"/>
      <c r="S8" s="696"/>
      <c r="T8" s="696"/>
      <c r="U8" s="696"/>
      <c r="V8" s="696"/>
      <c r="W8" s="697"/>
    </row>
    <row r="9" spans="2:23" s="22" customFormat="1" ht="25.5" customHeight="1" x14ac:dyDescent="0.15">
      <c r="B9" s="702" t="s">
        <v>31</v>
      </c>
      <c r="C9" s="705"/>
      <c r="D9" s="703"/>
      <c r="E9" s="210" t="s">
        <v>473</v>
      </c>
      <c r="F9" s="695"/>
      <c r="G9" s="696"/>
      <c r="H9" s="696"/>
      <c r="I9" s="696"/>
      <c r="J9" s="696"/>
      <c r="K9" s="696"/>
      <c r="L9" s="697"/>
      <c r="M9" s="702" t="s">
        <v>31</v>
      </c>
      <c r="N9" s="705"/>
      <c r="O9" s="703"/>
      <c r="P9" s="210" t="s">
        <v>473</v>
      </c>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t="s">
        <v>610</v>
      </c>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t="s">
        <v>612</v>
      </c>
      <c r="Q11" s="695"/>
      <c r="R11" s="696"/>
      <c r="S11" s="696"/>
      <c r="T11" s="696"/>
      <c r="U11" s="696"/>
      <c r="V11" s="696"/>
      <c r="W11" s="697"/>
    </row>
    <row r="12" spans="2:23" s="22" customFormat="1" ht="25.5" customHeight="1" x14ac:dyDescent="0.15">
      <c r="B12" s="689"/>
      <c r="C12" s="704" t="s">
        <v>221</v>
      </c>
      <c r="D12" s="704"/>
      <c r="E12" s="180" t="s">
        <v>620</v>
      </c>
      <c r="F12" s="698"/>
      <c r="G12" s="699"/>
      <c r="H12" s="699"/>
      <c r="I12" s="699"/>
      <c r="J12" s="699"/>
      <c r="K12" s="699"/>
      <c r="L12" s="700"/>
      <c r="M12" s="689"/>
      <c r="N12" s="704" t="s">
        <v>221</v>
      </c>
      <c r="O12" s="704"/>
      <c r="P12" s="180" t="s">
        <v>632</v>
      </c>
      <c r="Q12" s="698"/>
      <c r="R12" s="699"/>
      <c r="S12" s="699"/>
      <c r="T12" s="699"/>
      <c r="U12" s="699"/>
      <c r="V12" s="699"/>
      <c r="W12" s="700"/>
    </row>
    <row r="13" spans="2:23" s="22" customFormat="1" ht="25.5" customHeight="1" x14ac:dyDescent="0.15">
      <c r="B13" s="707" t="s">
        <v>399</v>
      </c>
      <c r="C13" s="707"/>
      <c r="D13" s="707"/>
      <c r="E13" s="720" t="s">
        <v>656</v>
      </c>
      <c r="F13" s="721"/>
      <c r="G13" s="722"/>
      <c r="H13" s="707" t="s">
        <v>438</v>
      </c>
      <c r="I13" s="707"/>
      <c r="J13" s="708" t="s">
        <v>656</v>
      </c>
      <c r="K13" s="709"/>
      <c r="L13" s="709"/>
      <c r="M13" s="707" t="s">
        <v>399</v>
      </c>
      <c r="N13" s="707"/>
      <c r="O13" s="707"/>
      <c r="P13" s="720" t="s">
        <v>709</v>
      </c>
      <c r="Q13" s="721"/>
      <c r="R13" s="722"/>
      <c r="S13" s="707" t="s">
        <v>438</v>
      </c>
      <c r="T13" s="707"/>
      <c r="U13" s="708" t="s">
        <v>662</v>
      </c>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t="s">
        <v>640</v>
      </c>
      <c r="Q14" s="575"/>
      <c r="R14" s="575"/>
      <c r="S14" s="715" t="s">
        <v>4</v>
      </c>
      <c r="T14" s="716"/>
      <c r="U14" s="717" t="s">
        <v>612</v>
      </c>
      <c r="V14" s="718"/>
      <c r="W14" s="719"/>
    </row>
    <row r="15" spans="2:23" s="22" customFormat="1" ht="39.75" customHeight="1" x14ac:dyDescent="0.15">
      <c r="B15" s="704" t="s">
        <v>400</v>
      </c>
      <c r="C15" s="704"/>
      <c r="D15" s="704"/>
      <c r="E15" s="723" t="s">
        <v>655</v>
      </c>
      <c r="F15" s="724"/>
      <c r="G15" s="724"/>
      <c r="H15" s="724"/>
      <c r="I15" s="724"/>
      <c r="J15" s="724"/>
      <c r="K15" s="724"/>
      <c r="L15" s="725"/>
      <c r="M15" s="704" t="s">
        <v>400</v>
      </c>
      <c r="N15" s="704"/>
      <c r="O15" s="704"/>
      <c r="P15" s="723" t="s">
        <v>689</v>
      </c>
      <c r="Q15" s="724"/>
      <c r="R15" s="724"/>
      <c r="S15" s="724"/>
      <c r="T15" s="724"/>
      <c r="U15" s="724"/>
      <c r="V15" s="724"/>
      <c r="W15" s="725"/>
    </row>
    <row r="16" spans="2:23" s="22" customFormat="1" ht="25.5" customHeight="1" x14ac:dyDescent="0.15">
      <c r="B16" s="706" t="s">
        <v>32</v>
      </c>
      <c r="C16" s="706" t="s">
        <v>190</v>
      </c>
      <c r="D16" s="706"/>
      <c r="E16" s="209">
        <v>17</v>
      </c>
      <c r="F16" s="692" t="s">
        <v>506</v>
      </c>
      <c r="G16" s="693"/>
      <c r="H16" s="693"/>
      <c r="I16" s="693"/>
      <c r="J16" s="693"/>
      <c r="K16" s="693"/>
      <c r="L16" s="694"/>
      <c r="M16" s="706" t="s">
        <v>32</v>
      </c>
      <c r="N16" s="706" t="s">
        <v>190</v>
      </c>
      <c r="O16" s="706"/>
      <c r="P16" s="209">
        <v>17</v>
      </c>
      <c r="Q16" s="692" t="s">
        <v>506</v>
      </c>
      <c r="R16" s="693"/>
      <c r="S16" s="693"/>
      <c r="T16" s="693"/>
      <c r="U16" s="693"/>
      <c r="V16" s="693"/>
      <c r="W16" s="694"/>
    </row>
    <row r="17" spans="2:24" s="22" customFormat="1" ht="25.5" customHeight="1" x14ac:dyDescent="0.15">
      <c r="B17" s="706"/>
      <c r="C17" s="706" t="s">
        <v>324</v>
      </c>
      <c r="D17" s="706"/>
      <c r="E17" s="207">
        <v>3</v>
      </c>
      <c r="F17" s="695"/>
      <c r="G17" s="696"/>
      <c r="H17" s="696"/>
      <c r="I17" s="696"/>
      <c r="J17" s="696"/>
      <c r="K17" s="696"/>
      <c r="L17" s="697"/>
      <c r="M17" s="706"/>
      <c r="N17" s="706" t="s">
        <v>324</v>
      </c>
      <c r="O17" s="706"/>
      <c r="P17" s="207">
        <v>4</v>
      </c>
      <c r="Q17" s="695"/>
      <c r="R17" s="696"/>
      <c r="S17" s="696"/>
      <c r="T17" s="696"/>
      <c r="U17" s="696"/>
      <c r="V17" s="696"/>
      <c r="W17" s="697"/>
    </row>
    <row r="18" spans="2:24" s="22" customFormat="1" ht="25.5" customHeight="1" x14ac:dyDescent="0.15">
      <c r="B18" s="706" t="s">
        <v>30</v>
      </c>
      <c r="C18" s="706" t="s">
        <v>167</v>
      </c>
      <c r="D18" s="706"/>
      <c r="E18" s="208" t="s">
        <v>608</v>
      </c>
      <c r="F18" s="695"/>
      <c r="G18" s="696"/>
      <c r="H18" s="696"/>
      <c r="I18" s="696"/>
      <c r="J18" s="696"/>
      <c r="K18" s="696"/>
      <c r="L18" s="697"/>
      <c r="M18" s="706" t="s">
        <v>30</v>
      </c>
      <c r="N18" s="706" t="s">
        <v>167</v>
      </c>
      <c r="O18" s="706"/>
      <c r="P18" s="208" t="s">
        <v>608</v>
      </c>
      <c r="Q18" s="695"/>
      <c r="R18" s="696"/>
      <c r="S18" s="696"/>
      <c r="T18" s="696"/>
      <c r="U18" s="696"/>
      <c r="V18" s="696"/>
      <c r="W18" s="697"/>
    </row>
    <row r="19" spans="2:24" s="22" customFormat="1" ht="25.5" customHeight="1" x14ac:dyDescent="0.15">
      <c r="B19" s="706"/>
      <c r="C19" s="706" t="s">
        <v>166</v>
      </c>
      <c r="D19" s="706"/>
      <c r="E19" s="209" t="s">
        <v>636</v>
      </c>
      <c r="F19" s="695"/>
      <c r="G19" s="696"/>
      <c r="H19" s="696"/>
      <c r="I19" s="696"/>
      <c r="J19" s="696"/>
      <c r="K19" s="696"/>
      <c r="L19" s="697"/>
      <c r="M19" s="706"/>
      <c r="N19" s="706" t="s">
        <v>166</v>
      </c>
      <c r="O19" s="706"/>
      <c r="P19" s="209" t="s">
        <v>609</v>
      </c>
      <c r="Q19" s="695"/>
      <c r="R19" s="696"/>
      <c r="S19" s="696"/>
      <c r="T19" s="696"/>
      <c r="U19" s="696"/>
      <c r="V19" s="696"/>
      <c r="W19" s="697"/>
    </row>
    <row r="20" spans="2:24" s="22" customFormat="1" ht="25.5" customHeight="1" x14ac:dyDescent="0.15">
      <c r="B20" s="704" t="s">
        <v>31</v>
      </c>
      <c r="C20" s="704"/>
      <c r="D20" s="704"/>
      <c r="E20" s="210" t="s">
        <v>473</v>
      </c>
      <c r="F20" s="695"/>
      <c r="G20" s="696"/>
      <c r="H20" s="696"/>
      <c r="I20" s="696"/>
      <c r="J20" s="696"/>
      <c r="K20" s="696"/>
      <c r="L20" s="697"/>
      <c r="M20" s="704" t="s">
        <v>31</v>
      </c>
      <c r="N20" s="704"/>
      <c r="O20" s="704"/>
      <c r="P20" s="210" t="s">
        <v>473</v>
      </c>
      <c r="Q20" s="695"/>
      <c r="R20" s="696"/>
      <c r="S20" s="696"/>
      <c r="T20" s="696"/>
      <c r="U20" s="696"/>
      <c r="V20" s="696"/>
      <c r="W20" s="697"/>
    </row>
    <row r="21" spans="2:24" s="22" customFormat="1" ht="25.5" customHeight="1" x14ac:dyDescent="0.15">
      <c r="B21" s="688" t="s">
        <v>220</v>
      </c>
      <c r="C21" s="704" t="s">
        <v>398</v>
      </c>
      <c r="D21" s="704"/>
      <c r="E21" s="207" t="s">
        <v>610</v>
      </c>
      <c r="F21" s="695"/>
      <c r="G21" s="696"/>
      <c r="H21" s="696"/>
      <c r="I21" s="696"/>
      <c r="J21" s="696"/>
      <c r="K21" s="696"/>
      <c r="L21" s="697"/>
      <c r="M21" s="688" t="s">
        <v>220</v>
      </c>
      <c r="N21" s="704" t="s">
        <v>398</v>
      </c>
      <c r="O21" s="704"/>
      <c r="P21" s="207" t="s">
        <v>610</v>
      </c>
      <c r="Q21" s="695"/>
      <c r="R21" s="696"/>
      <c r="S21" s="696"/>
      <c r="T21" s="696"/>
      <c r="U21" s="696"/>
      <c r="V21" s="696"/>
      <c r="W21" s="697"/>
    </row>
    <row r="22" spans="2:24" s="22" customFormat="1" ht="25.5" customHeight="1" x14ac:dyDescent="0.15">
      <c r="B22" s="701"/>
      <c r="C22" s="704" t="s">
        <v>219</v>
      </c>
      <c r="D22" s="704"/>
      <c r="E22" s="180" t="s">
        <v>612</v>
      </c>
      <c r="F22" s="695"/>
      <c r="G22" s="696"/>
      <c r="H22" s="696"/>
      <c r="I22" s="696"/>
      <c r="J22" s="696"/>
      <c r="K22" s="696"/>
      <c r="L22" s="697"/>
      <c r="M22" s="701"/>
      <c r="N22" s="704" t="s">
        <v>219</v>
      </c>
      <c r="O22" s="704"/>
      <c r="P22" s="180" t="s">
        <v>612</v>
      </c>
      <c r="Q22" s="695"/>
      <c r="R22" s="696"/>
      <c r="S22" s="696"/>
      <c r="T22" s="696"/>
      <c r="U22" s="696"/>
      <c r="V22" s="696"/>
      <c r="W22" s="697"/>
    </row>
    <row r="23" spans="2:24" s="22" customFormat="1" ht="25.5" customHeight="1" x14ac:dyDescent="0.15">
      <c r="B23" s="689"/>
      <c r="C23" s="704" t="s">
        <v>221</v>
      </c>
      <c r="D23" s="704"/>
      <c r="E23" s="180" t="s">
        <v>620</v>
      </c>
      <c r="F23" s="698"/>
      <c r="G23" s="699"/>
      <c r="H23" s="699"/>
      <c r="I23" s="699"/>
      <c r="J23" s="699"/>
      <c r="K23" s="699"/>
      <c r="L23" s="700"/>
      <c r="M23" s="689"/>
      <c r="N23" s="704" t="s">
        <v>221</v>
      </c>
      <c r="O23" s="704"/>
      <c r="P23" s="180" t="s">
        <v>611</v>
      </c>
      <c r="Q23" s="698"/>
      <c r="R23" s="699"/>
      <c r="S23" s="699"/>
      <c r="T23" s="699"/>
      <c r="U23" s="699"/>
      <c r="V23" s="699"/>
      <c r="W23" s="700"/>
    </row>
    <row r="24" spans="2:24" s="22" customFormat="1" ht="25.5" customHeight="1" x14ac:dyDescent="0.15">
      <c r="B24" s="707" t="s">
        <v>399</v>
      </c>
      <c r="C24" s="707"/>
      <c r="D24" s="707"/>
      <c r="E24" s="720" t="s">
        <v>656</v>
      </c>
      <c r="F24" s="721"/>
      <c r="G24" s="722"/>
      <c r="H24" s="707" t="s">
        <v>438</v>
      </c>
      <c r="I24" s="707"/>
      <c r="J24" s="720" t="s">
        <v>640</v>
      </c>
      <c r="K24" s="721"/>
      <c r="L24" s="722"/>
      <c r="M24" s="707" t="s">
        <v>399</v>
      </c>
      <c r="N24" s="707"/>
      <c r="O24" s="707"/>
      <c r="P24" s="720" t="s">
        <v>710</v>
      </c>
      <c r="Q24" s="721"/>
      <c r="R24" s="722"/>
      <c r="S24" s="707" t="s">
        <v>438</v>
      </c>
      <c r="T24" s="707"/>
      <c r="U24" s="708" t="s">
        <v>640</v>
      </c>
      <c r="V24" s="709"/>
      <c r="W24" s="709"/>
    </row>
    <row r="25" spans="2:24" s="22" customFormat="1" ht="25.5" customHeight="1" x14ac:dyDescent="0.15">
      <c r="B25" s="295" t="s">
        <v>235</v>
      </c>
      <c r="C25" s="295"/>
      <c r="D25" s="295"/>
      <c r="E25" s="729" t="s">
        <v>640</v>
      </c>
      <c r="F25" s="575"/>
      <c r="G25" s="575"/>
      <c r="H25" s="253" t="s">
        <v>4</v>
      </c>
      <c r="I25" s="260"/>
      <c r="J25" s="717" t="s">
        <v>612</v>
      </c>
      <c r="K25" s="718"/>
      <c r="L25" s="719"/>
      <c r="M25" s="253" t="s">
        <v>235</v>
      </c>
      <c r="N25" s="260"/>
      <c r="O25" s="254"/>
      <c r="P25" s="258" t="s">
        <v>640</v>
      </c>
      <c r="Q25" s="575"/>
      <c r="R25" s="575"/>
      <c r="S25" s="715" t="s">
        <v>4</v>
      </c>
      <c r="T25" s="716"/>
      <c r="U25" s="717" t="s">
        <v>612</v>
      </c>
      <c r="V25" s="718"/>
      <c r="W25" s="719"/>
    </row>
    <row r="26" spans="2:24" s="22" customFormat="1" ht="39.75" customHeight="1" x14ac:dyDescent="0.15">
      <c r="B26" s="704" t="s">
        <v>400</v>
      </c>
      <c r="C26" s="704"/>
      <c r="D26" s="704"/>
      <c r="E26" s="723" t="s">
        <v>685</v>
      </c>
      <c r="F26" s="724"/>
      <c r="G26" s="724"/>
      <c r="H26" s="724"/>
      <c r="I26" s="724"/>
      <c r="J26" s="724"/>
      <c r="K26" s="724"/>
      <c r="L26" s="725"/>
      <c r="M26" s="704" t="s">
        <v>400</v>
      </c>
      <c r="N26" s="704"/>
      <c r="O26" s="704"/>
      <c r="P26" s="723" t="s">
        <v>711</v>
      </c>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B6B131BB-63C2-495D-81E5-1234E6E5639B}">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7AD5BF8-DA16-446F-8E3A-6CBBE86853F3}">
          <x14:formula1>
            <xm:f>'(参考)リスト'!$F$16:$F$21</xm:f>
          </x14:formula1>
          <xm:sqref>E11:E12 E22:E23 P11:P12 P22:P23</xm:sqref>
        </x14:dataValidation>
        <x14:dataValidation type="list" allowBlank="1" showInputMessage="1" showErrorMessage="1" xr:uid="{9A64E24C-B5B3-47F4-BB05-DCAED698EDC1}">
          <x14:formula1>
            <xm:f>'(参考)リスト'!$D$16:$D$18</xm:f>
          </x14:formula1>
          <xm:sqref>E10 E21 P10 P21</xm:sqref>
        </x14:dataValidation>
        <x14:dataValidation type="list" allowBlank="1" showInputMessage="1" showErrorMessage="1" xr:uid="{75069E98-9A66-4864-BC76-28628D6BCD76}">
          <x14:formula1>
            <xm:f>'(参考)リスト'!$E$16:$E$27</xm:f>
          </x14:formula1>
          <xm:sqref>E9 E20 P9 P20</xm:sqref>
        </x14:dataValidation>
        <x14:dataValidation type="list" allowBlank="1" showInputMessage="1" showErrorMessage="1" xr:uid="{BCE932DD-DBAA-4609-BDE3-23CBE03ACB08}">
          <x14:formula1>
            <xm:f>'(参考)リスト'!$B$16:$B$21</xm:f>
          </x14:formula1>
          <xm:sqref>E7 E18 P7 P18</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9C265-12AC-4AAD-BC31-5FF8B917B3BE}">
  <sheetPr codeName="Sheet43"/>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18</v>
      </c>
      <c r="F5" s="692" t="s">
        <v>506</v>
      </c>
      <c r="G5" s="693"/>
      <c r="H5" s="693"/>
      <c r="I5" s="693"/>
      <c r="J5" s="693"/>
      <c r="K5" s="693"/>
      <c r="L5" s="694"/>
      <c r="M5" s="688" t="s">
        <v>32</v>
      </c>
      <c r="N5" s="690" t="s">
        <v>190</v>
      </c>
      <c r="O5" s="691"/>
      <c r="P5" s="209"/>
      <c r="Q5" s="692" t="s">
        <v>506</v>
      </c>
      <c r="R5" s="693"/>
      <c r="S5" s="693"/>
      <c r="T5" s="693"/>
      <c r="U5" s="693"/>
      <c r="V5" s="693"/>
      <c r="W5" s="694"/>
    </row>
    <row r="6" spans="2:23" s="22" customFormat="1" ht="25.5" customHeight="1" x14ac:dyDescent="0.15">
      <c r="B6" s="689"/>
      <c r="C6" s="690" t="s">
        <v>324</v>
      </c>
      <c r="D6" s="691"/>
      <c r="E6" s="207">
        <v>1</v>
      </c>
      <c r="F6" s="695"/>
      <c r="G6" s="696"/>
      <c r="H6" s="696"/>
      <c r="I6" s="696"/>
      <c r="J6" s="696"/>
      <c r="K6" s="696"/>
      <c r="L6" s="697"/>
      <c r="M6" s="689"/>
      <c r="N6" s="690" t="s">
        <v>324</v>
      </c>
      <c r="O6" s="691"/>
      <c r="P6" s="207"/>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c r="Q7" s="695"/>
      <c r="R7" s="696"/>
      <c r="S7" s="696"/>
      <c r="T7" s="696"/>
      <c r="U7" s="696"/>
      <c r="V7" s="696"/>
      <c r="W7" s="697"/>
    </row>
    <row r="8" spans="2:23" s="22" customFormat="1" ht="25.5" customHeight="1" x14ac:dyDescent="0.15">
      <c r="B8" s="701"/>
      <c r="C8" s="690" t="s">
        <v>166</v>
      </c>
      <c r="D8" s="691"/>
      <c r="E8" s="209" t="s">
        <v>626</v>
      </c>
      <c r="F8" s="695"/>
      <c r="G8" s="696"/>
      <c r="H8" s="696"/>
      <c r="I8" s="696"/>
      <c r="J8" s="696"/>
      <c r="K8" s="696"/>
      <c r="L8" s="697"/>
      <c r="M8" s="701"/>
      <c r="N8" s="690" t="s">
        <v>166</v>
      </c>
      <c r="O8" s="691"/>
      <c r="P8" s="209"/>
      <c r="Q8" s="695"/>
      <c r="R8" s="696"/>
      <c r="S8" s="696"/>
      <c r="T8" s="696"/>
      <c r="U8" s="696"/>
      <c r="V8" s="696"/>
      <c r="W8" s="697"/>
    </row>
    <row r="9" spans="2:23" s="22" customFormat="1" ht="25.5" customHeight="1" x14ac:dyDescent="0.15">
      <c r="B9" s="702" t="s">
        <v>31</v>
      </c>
      <c r="C9" s="705"/>
      <c r="D9" s="703"/>
      <c r="E9" s="210" t="s">
        <v>473</v>
      </c>
      <c r="F9" s="695"/>
      <c r="G9" s="696"/>
      <c r="H9" s="696"/>
      <c r="I9" s="696"/>
      <c r="J9" s="696"/>
      <c r="K9" s="696"/>
      <c r="L9" s="697"/>
      <c r="M9" s="702" t="s">
        <v>31</v>
      </c>
      <c r="N9" s="705"/>
      <c r="O9" s="703"/>
      <c r="P9" s="210"/>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c r="Q11" s="695"/>
      <c r="R11" s="696"/>
      <c r="S11" s="696"/>
      <c r="T11" s="696"/>
      <c r="U11" s="696"/>
      <c r="V11" s="696"/>
      <c r="W11" s="697"/>
    </row>
    <row r="12" spans="2:23" s="22" customFormat="1" ht="25.5" customHeight="1" x14ac:dyDescent="0.15">
      <c r="B12" s="689"/>
      <c r="C12" s="704" t="s">
        <v>221</v>
      </c>
      <c r="D12" s="704"/>
      <c r="E12" s="180" t="s">
        <v>620</v>
      </c>
      <c r="F12" s="698"/>
      <c r="G12" s="699"/>
      <c r="H12" s="699"/>
      <c r="I12" s="699"/>
      <c r="J12" s="699"/>
      <c r="K12" s="699"/>
      <c r="L12" s="700"/>
      <c r="M12" s="689"/>
      <c r="N12" s="704" t="s">
        <v>221</v>
      </c>
      <c r="O12" s="704"/>
      <c r="P12" s="180"/>
      <c r="Q12" s="698"/>
      <c r="R12" s="699"/>
      <c r="S12" s="699"/>
      <c r="T12" s="699"/>
      <c r="U12" s="699"/>
      <c r="V12" s="699"/>
      <c r="W12" s="700"/>
    </row>
    <row r="13" spans="2:23" s="22" customFormat="1" ht="25.5" customHeight="1" x14ac:dyDescent="0.15">
      <c r="B13" s="707" t="s">
        <v>399</v>
      </c>
      <c r="C13" s="707"/>
      <c r="D13" s="707"/>
      <c r="E13" s="720" t="s">
        <v>712</v>
      </c>
      <c r="F13" s="721"/>
      <c r="G13" s="722"/>
      <c r="H13" s="707" t="s">
        <v>438</v>
      </c>
      <c r="I13" s="707"/>
      <c r="J13" s="708" t="s">
        <v>640</v>
      </c>
      <c r="K13" s="709"/>
      <c r="L13" s="709"/>
      <c r="M13" s="707" t="s">
        <v>399</v>
      </c>
      <c r="N13" s="707"/>
      <c r="O13" s="707"/>
      <c r="P13" s="720"/>
      <c r="Q13" s="721"/>
      <c r="R13" s="722"/>
      <c r="S13" s="707" t="s">
        <v>438</v>
      </c>
      <c r="T13" s="707"/>
      <c r="U13" s="708"/>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c r="Q14" s="575"/>
      <c r="R14" s="575"/>
      <c r="S14" s="715" t="s">
        <v>4</v>
      </c>
      <c r="T14" s="716"/>
      <c r="U14" s="717"/>
      <c r="V14" s="718"/>
      <c r="W14" s="719"/>
    </row>
    <row r="15" spans="2:23" s="22" customFormat="1" ht="39.75" customHeight="1" x14ac:dyDescent="0.15">
      <c r="B15" s="704" t="s">
        <v>400</v>
      </c>
      <c r="C15" s="704"/>
      <c r="D15" s="704"/>
      <c r="E15" s="723" t="s">
        <v>673</v>
      </c>
      <c r="F15" s="724"/>
      <c r="G15" s="724"/>
      <c r="H15" s="724"/>
      <c r="I15" s="724"/>
      <c r="J15" s="724"/>
      <c r="K15" s="724"/>
      <c r="L15" s="725"/>
      <c r="M15" s="704" t="s">
        <v>400</v>
      </c>
      <c r="N15" s="704"/>
      <c r="O15" s="704"/>
      <c r="P15" s="723"/>
      <c r="Q15" s="724"/>
      <c r="R15" s="724"/>
      <c r="S15" s="724"/>
      <c r="T15" s="724"/>
      <c r="U15" s="724"/>
      <c r="V15" s="724"/>
      <c r="W15" s="725"/>
    </row>
    <row r="16" spans="2:23" s="22" customFormat="1" ht="25.5" customHeight="1" x14ac:dyDescent="0.15">
      <c r="B16" s="706" t="s">
        <v>32</v>
      </c>
      <c r="C16" s="706" t="s">
        <v>190</v>
      </c>
      <c r="D16" s="706"/>
      <c r="E16" s="209"/>
      <c r="F16" s="692" t="s">
        <v>506</v>
      </c>
      <c r="G16" s="693"/>
      <c r="H16" s="693"/>
      <c r="I16" s="693"/>
      <c r="J16" s="693"/>
      <c r="K16" s="693"/>
      <c r="L16" s="694"/>
      <c r="M16" s="706" t="s">
        <v>32</v>
      </c>
      <c r="N16" s="706" t="s">
        <v>190</v>
      </c>
      <c r="O16" s="706"/>
      <c r="P16" s="209"/>
      <c r="Q16" s="692" t="s">
        <v>506</v>
      </c>
      <c r="R16" s="693"/>
      <c r="S16" s="693"/>
      <c r="T16" s="693"/>
      <c r="U16" s="693"/>
      <c r="V16" s="693"/>
      <c r="W16" s="694"/>
    </row>
    <row r="17" spans="2:24" s="22" customFormat="1" ht="25.5" customHeight="1" x14ac:dyDescent="0.15">
      <c r="B17" s="706"/>
      <c r="C17" s="706" t="s">
        <v>324</v>
      </c>
      <c r="D17" s="706"/>
      <c r="E17" s="207"/>
      <c r="F17" s="695"/>
      <c r="G17" s="696"/>
      <c r="H17" s="696"/>
      <c r="I17" s="696"/>
      <c r="J17" s="696"/>
      <c r="K17" s="696"/>
      <c r="L17" s="697"/>
      <c r="M17" s="706"/>
      <c r="N17" s="706" t="s">
        <v>324</v>
      </c>
      <c r="O17" s="706"/>
      <c r="P17" s="207"/>
      <c r="Q17" s="695"/>
      <c r="R17" s="696"/>
      <c r="S17" s="696"/>
      <c r="T17" s="696"/>
      <c r="U17" s="696"/>
      <c r="V17" s="696"/>
      <c r="W17" s="697"/>
    </row>
    <row r="18" spans="2:24" s="22" customFormat="1" ht="25.5" customHeight="1" x14ac:dyDescent="0.15">
      <c r="B18" s="706" t="s">
        <v>30</v>
      </c>
      <c r="C18" s="706" t="s">
        <v>167</v>
      </c>
      <c r="D18" s="706"/>
      <c r="E18" s="208"/>
      <c r="F18" s="695"/>
      <c r="G18" s="696"/>
      <c r="H18" s="696"/>
      <c r="I18" s="696"/>
      <c r="J18" s="696"/>
      <c r="K18" s="696"/>
      <c r="L18" s="697"/>
      <c r="M18" s="706" t="s">
        <v>30</v>
      </c>
      <c r="N18" s="706" t="s">
        <v>167</v>
      </c>
      <c r="O18" s="706"/>
      <c r="P18" s="208"/>
      <c r="Q18" s="695"/>
      <c r="R18" s="696"/>
      <c r="S18" s="696"/>
      <c r="T18" s="696"/>
      <c r="U18" s="696"/>
      <c r="V18" s="696"/>
      <c r="W18" s="697"/>
    </row>
    <row r="19" spans="2:24" s="22" customFormat="1" ht="25.5" customHeight="1" x14ac:dyDescent="0.15">
      <c r="B19" s="706"/>
      <c r="C19" s="706" t="s">
        <v>166</v>
      </c>
      <c r="D19" s="706"/>
      <c r="E19" s="209"/>
      <c r="F19" s="695"/>
      <c r="G19" s="696"/>
      <c r="H19" s="696"/>
      <c r="I19" s="696"/>
      <c r="J19" s="696"/>
      <c r="K19" s="696"/>
      <c r="L19" s="697"/>
      <c r="M19" s="706"/>
      <c r="N19" s="706" t="s">
        <v>166</v>
      </c>
      <c r="O19" s="706"/>
      <c r="P19" s="209"/>
      <c r="Q19" s="695"/>
      <c r="R19" s="696"/>
      <c r="S19" s="696"/>
      <c r="T19" s="696"/>
      <c r="U19" s="696"/>
      <c r="V19" s="696"/>
      <c r="W19" s="697"/>
    </row>
    <row r="20" spans="2:24" s="22" customFormat="1" ht="25.5" customHeight="1" x14ac:dyDescent="0.15">
      <c r="B20" s="704" t="s">
        <v>31</v>
      </c>
      <c r="C20" s="704"/>
      <c r="D20" s="704"/>
      <c r="E20" s="210"/>
      <c r="F20" s="695"/>
      <c r="G20" s="696"/>
      <c r="H20" s="696"/>
      <c r="I20" s="696"/>
      <c r="J20" s="696"/>
      <c r="K20" s="696"/>
      <c r="L20" s="697"/>
      <c r="M20" s="704" t="s">
        <v>31</v>
      </c>
      <c r="N20" s="704"/>
      <c r="O20" s="704"/>
      <c r="P20" s="210"/>
      <c r="Q20" s="695"/>
      <c r="R20" s="696"/>
      <c r="S20" s="696"/>
      <c r="T20" s="696"/>
      <c r="U20" s="696"/>
      <c r="V20" s="696"/>
      <c r="W20" s="697"/>
    </row>
    <row r="21" spans="2:24" s="22" customFormat="1" ht="25.5" customHeight="1" x14ac:dyDescent="0.15">
      <c r="B21" s="688" t="s">
        <v>220</v>
      </c>
      <c r="C21" s="704" t="s">
        <v>398</v>
      </c>
      <c r="D21" s="704"/>
      <c r="E21" s="207"/>
      <c r="F21" s="695"/>
      <c r="G21" s="696"/>
      <c r="H21" s="696"/>
      <c r="I21" s="696"/>
      <c r="J21" s="696"/>
      <c r="K21" s="696"/>
      <c r="L21" s="697"/>
      <c r="M21" s="688" t="s">
        <v>220</v>
      </c>
      <c r="N21" s="704" t="s">
        <v>398</v>
      </c>
      <c r="O21" s="704"/>
      <c r="P21" s="207"/>
      <c r="Q21" s="695"/>
      <c r="R21" s="696"/>
      <c r="S21" s="696"/>
      <c r="T21" s="696"/>
      <c r="U21" s="696"/>
      <c r="V21" s="696"/>
      <c r="W21" s="697"/>
    </row>
    <row r="22" spans="2:24" s="22" customFormat="1" ht="25.5" customHeight="1" x14ac:dyDescent="0.15">
      <c r="B22" s="701"/>
      <c r="C22" s="704" t="s">
        <v>219</v>
      </c>
      <c r="D22" s="704"/>
      <c r="E22" s="180"/>
      <c r="F22" s="695"/>
      <c r="G22" s="696"/>
      <c r="H22" s="696"/>
      <c r="I22" s="696"/>
      <c r="J22" s="696"/>
      <c r="K22" s="696"/>
      <c r="L22" s="697"/>
      <c r="M22" s="701"/>
      <c r="N22" s="704" t="s">
        <v>219</v>
      </c>
      <c r="O22" s="704"/>
      <c r="P22" s="180"/>
      <c r="Q22" s="695"/>
      <c r="R22" s="696"/>
      <c r="S22" s="696"/>
      <c r="T22" s="696"/>
      <c r="U22" s="696"/>
      <c r="V22" s="696"/>
      <c r="W22" s="697"/>
    </row>
    <row r="23" spans="2:24" s="22" customFormat="1" ht="25.5" customHeight="1" x14ac:dyDescent="0.15">
      <c r="B23" s="689"/>
      <c r="C23" s="704" t="s">
        <v>221</v>
      </c>
      <c r="D23" s="704"/>
      <c r="E23" s="180"/>
      <c r="F23" s="698"/>
      <c r="G23" s="699"/>
      <c r="H23" s="699"/>
      <c r="I23" s="699"/>
      <c r="J23" s="699"/>
      <c r="K23" s="699"/>
      <c r="L23" s="700"/>
      <c r="M23" s="689"/>
      <c r="N23" s="704" t="s">
        <v>221</v>
      </c>
      <c r="O23" s="704"/>
      <c r="P23" s="180"/>
      <c r="Q23" s="698"/>
      <c r="R23" s="699"/>
      <c r="S23" s="699"/>
      <c r="T23" s="699"/>
      <c r="U23" s="699"/>
      <c r="V23" s="699"/>
      <c r="W23" s="700"/>
    </row>
    <row r="24" spans="2:24" s="22" customFormat="1" ht="25.5" customHeight="1" x14ac:dyDescent="0.15">
      <c r="B24" s="707" t="s">
        <v>399</v>
      </c>
      <c r="C24" s="707"/>
      <c r="D24" s="707"/>
      <c r="E24" s="720"/>
      <c r="F24" s="721"/>
      <c r="G24" s="722"/>
      <c r="H24" s="707" t="s">
        <v>438</v>
      </c>
      <c r="I24" s="707"/>
      <c r="J24" s="720"/>
      <c r="K24" s="721"/>
      <c r="L24" s="722"/>
      <c r="M24" s="707" t="s">
        <v>399</v>
      </c>
      <c r="N24" s="707"/>
      <c r="O24" s="707"/>
      <c r="P24" s="720"/>
      <c r="Q24" s="721"/>
      <c r="R24" s="722"/>
      <c r="S24" s="707" t="s">
        <v>438</v>
      </c>
      <c r="T24" s="707"/>
      <c r="U24" s="708"/>
      <c r="V24" s="709"/>
      <c r="W24" s="709"/>
    </row>
    <row r="25" spans="2:24" s="22" customFormat="1" ht="25.5" customHeight="1" x14ac:dyDescent="0.15">
      <c r="B25" s="295" t="s">
        <v>235</v>
      </c>
      <c r="C25" s="295"/>
      <c r="D25" s="295"/>
      <c r="E25" s="729"/>
      <c r="F25" s="575"/>
      <c r="G25" s="575"/>
      <c r="H25" s="253" t="s">
        <v>4</v>
      </c>
      <c r="I25" s="260"/>
      <c r="J25" s="717"/>
      <c r="K25" s="718"/>
      <c r="L25" s="719"/>
      <c r="M25" s="253" t="s">
        <v>235</v>
      </c>
      <c r="N25" s="260"/>
      <c r="O25" s="254"/>
      <c r="P25" s="258"/>
      <c r="Q25" s="575"/>
      <c r="R25" s="575"/>
      <c r="S25" s="715" t="s">
        <v>4</v>
      </c>
      <c r="T25" s="716"/>
      <c r="U25" s="717"/>
      <c r="V25" s="718"/>
      <c r="W25" s="719"/>
    </row>
    <row r="26" spans="2:24" s="22" customFormat="1" ht="39.75" customHeight="1" x14ac:dyDescent="0.15">
      <c r="B26" s="704" t="s">
        <v>400</v>
      </c>
      <c r="C26" s="704"/>
      <c r="D26" s="704"/>
      <c r="E26" s="723"/>
      <c r="F26" s="724"/>
      <c r="G26" s="724"/>
      <c r="H26" s="724"/>
      <c r="I26" s="724"/>
      <c r="J26" s="724"/>
      <c r="K26" s="724"/>
      <c r="L26" s="725"/>
      <c r="M26" s="704" t="s">
        <v>400</v>
      </c>
      <c r="N26" s="704"/>
      <c r="O26" s="704"/>
      <c r="P26" s="723"/>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B15FEB31-8477-45BD-AC9B-EB79A365588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AF6ABA4-E8CE-43EA-9ED6-E75DB9E6953A}">
          <x14:formula1>
            <xm:f>'(参考)リスト'!$F$16:$F$21</xm:f>
          </x14:formula1>
          <xm:sqref>E11:E12 E22:E23 P11:P12 P22:P23</xm:sqref>
        </x14:dataValidation>
        <x14:dataValidation type="list" allowBlank="1" showInputMessage="1" showErrorMessage="1" xr:uid="{4FA1725D-14D0-4C37-BF2B-FA7FB8B9B3E5}">
          <x14:formula1>
            <xm:f>'(参考)リスト'!$D$16:$D$18</xm:f>
          </x14:formula1>
          <xm:sqref>E10 E21 P10 P21</xm:sqref>
        </x14:dataValidation>
        <x14:dataValidation type="list" allowBlank="1" showInputMessage="1" showErrorMessage="1" xr:uid="{AB678C53-0211-4D40-8BA0-B47AC8BC3784}">
          <x14:formula1>
            <xm:f>'(参考)リスト'!$E$16:$E$27</xm:f>
          </x14:formula1>
          <xm:sqref>E9 E20 P9 P20</xm:sqref>
        </x14:dataValidation>
        <x14:dataValidation type="list" allowBlank="1" showInputMessage="1" showErrorMessage="1" xr:uid="{F7B9F35F-0EC6-45DC-A14E-FBA3992649F4}">
          <x14:formula1>
            <xm:f>'(参考)リスト'!$B$16:$B$21</xm:f>
          </x14:formula1>
          <xm:sqref>E7 E18 P7 P18</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46B47-DBAD-4318-84AE-B881B5719750}">
  <sheetPr codeName="Sheet44"/>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19</v>
      </c>
      <c r="F5" s="692" t="s">
        <v>506</v>
      </c>
      <c r="G5" s="693"/>
      <c r="H5" s="693"/>
      <c r="I5" s="693"/>
      <c r="J5" s="693"/>
      <c r="K5" s="693"/>
      <c r="L5" s="694"/>
      <c r="M5" s="688" t="s">
        <v>32</v>
      </c>
      <c r="N5" s="690" t="s">
        <v>190</v>
      </c>
      <c r="O5" s="691"/>
      <c r="P5" s="209">
        <v>19</v>
      </c>
      <c r="Q5" s="692" t="s">
        <v>506</v>
      </c>
      <c r="R5" s="693"/>
      <c r="S5" s="693"/>
      <c r="T5" s="693"/>
      <c r="U5" s="693"/>
      <c r="V5" s="693"/>
      <c r="W5" s="694"/>
    </row>
    <row r="6" spans="2:23" s="22" customFormat="1" ht="25.5" customHeight="1" x14ac:dyDescent="0.15">
      <c r="B6" s="689"/>
      <c r="C6" s="690" t="s">
        <v>324</v>
      </c>
      <c r="D6" s="691"/>
      <c r="E6" s="207">
        <v>1</v>
      </c>
      <c r="F6" s="695"/>
      <c r="G6" s="696"/>
      <c r="H6" s="696"/>
      <c r="I6" s="696"/>
      <c r="J6" s="696"/>
      <c r="K6" s="696"/>
      <c r="L6" s="697"/>
      <c r="M6" s="689"/>
      <c r="N6" s="690" t="s">
        <v>324</v>
      </c>
      <c r="O6" s="691"/>
      <c r="P6" s="207">
        <v>2</v>
      </c>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t="s">
        <v>608</v>
      </c>
      <c r="Q7" s="695"/>
      <c r="R7" s="696"/>
      <c r="S7" s="696"/>
      <c r="T7" s="696"/>
      <c r="U7" s="696"/>
      <c r="V7" s="696"/>
      <c r="W7" s="697"/>
    </row>
    <row r="8" spans="2:23" s="22" customFormat="1" ht="25.5" customHeight="1" x14ac:dyDescent="0.15">
      <c r="B8" s="701"/>
      <c r="C8" s="690" t="s">
        <v>166</v>
      </c>
      <c r="D8" s="691"/>
      <c r="E8" s="209" t="s">
        <v>622</v>
      </c>
      <c r="F8" s="695"/>
      <c r="G8" s="696"/>
      <c r="H8" s="696"/>
      <c r="I8" s="696"/>
      <c r="J8" s="696"/>
      <c r="K8" s="696"/>
      <c r="L8" s="697"/>
      <c r="M8" s="701"/>
      <c r="N8" s="690" t="s">
        <v>166</v>
      </c>
      <c r="O8" s="691"/>
      <c r="P8" s="209" t="s">
        <v>626</v>
      </c>
      <c r="Q8" s="695"/>
      <c r="R8" s="696"/>
      <c r="S8" s="696"/>
      <c r="T8" s="696"/>
      <c r="U8" s="696"/>
      <c r="V8" s="696"/>
      <c r="W8" s="697"/>
    </row>
    <row r="9" spans="2:23" s="22" customFormat="1" ht="25.5" customHeight="1" x14ac:dyDescent="0.15">
      <c r="B9" s="702" t="s">
        <v>31</v>
      </c>
      <c r="C9" s="705"/>
      <c r="D9" s="703"/>
      <c r="E9" s="210" t="s">
        <v>474</v>
      </c>
      <c r="F9" s="695"/>
      <c r="G9" s="696"/>
      <c r="H9" s="696"/>
      <c r="I9" s="696"/>
      <c r="J9" s="696"/>
      <c r="K9" s="696"/>
      <c r="L9" s="697"/>
      <c r="M9" s="702" t="s">
        <v>31</v>
      </c>
      <c r="N9" s="705"/>
      <c r="O9" s="703"/>
      <c r="P9" s="210" t="s">
        <v>473</v>
      </c>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t="s">
        <v>610</v>
      </c>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t="s">
        <v>612</v>
      </c>
      <c r="Q11" s="695"/>
      <c r="R11" s="696"/>
      <c r="S11" s="696"/>
      <c r="T11" s="696"/>
      <c r="U11" s="696"/>
      <c r="V11" s="696"/>
      <c r="W11" s="697"/>
    </row>
    <row r="12" spans="2:23" s="22" customFormat="1" ht="25.5" customHeight="1" x14ac:dyDescent="0.15">
      <c r="B12" s="689"/>
      <c r="C12" s="704" t="s">
        <v>221</v>
      </c>
      <c r="D12" s="704"/>
      <c r="E12" s="180" t="s">
        <v>620</v>
      </c>
      <c r="F12" s="698"/>
      <c r="G12" s="699"/>
      <c r="H12" s="699"/>
      <c r="I12" s="699"/>
      <c r="J12" s="699"/>
      <c r="K12" s="699"/>
      <c r="L12" s="700"/>
      <c r="M12" s="689"/>
      <c r="N12" s="704" t="s">
        <v>221</v>
      </c>
      <c r="O12" s="704"/>
      <c r="P12" s="180" t="s">
        <v>620</v>
      </c>
      <c r="Q12" s="698"/>
      <c r="R12" s="699"/>
      <c r="S12" s="699"/>
      <c r="T12" s="699"/>
      <c r="U12" s="699"/>
      <c r="V12" s="699"/>
      <c r="W12" s="700"/>
    </row>
    <row r="13" spans="2:23" s="22" customFormat="1" ht="25.5" customHeight="1" x14ac:dyDescent="0.15">
      <c r="B13" s="707" t="s">
        <v>399</v>
      </c>
      <c r="C13" s="707"/>
      <c r="D13" s="707"/>
      <c r="E13" s="720" t="s">
        <v>674</v>
      </c>
      <c r="F13" s="721"/>
      <c r="G13" s="722"/>
      <c r="H13" s="707" t="s">
        <v>438</v>
      </c>
      <c r="I13" s="707"/>
      <c r="J13" s="708" t="s">
        <v>713</v>
      </c>
      <c r="K13" s="709"/>
      <c r="L13" s="709"/>
      <c r="M13" s="707" t="s">
        <v>399</v>
      </c>
      <c r="N13" s="707"/>
      <c r="O13" s="707"/>
      <c r="P13" s="720" t="s">
        <v>654</v>
      </c>
      <c r="Q13" s="721"/>
      <c r="R13" s="722"/>
      <c r="S13" s="707" t="s">
        <v>438</v>
      </c>
      <c r="T13" s="707"/>
      <c r="U13" s="708" t="s">
        <v>654</v>
      </c>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t="s">
        <v>640</v>
      </c>
      <c r="Q14" s="575"/>
      <c r="R14" s="575"/>
      <c r="S14" s="715" t="s">
        <v>4</v>
      </c>
      <c r="T14" s="716"/>
      <c r="U14" s="717" t="s">
        <v>612</v>
      </c>
      <c r="V14" s="718"/>
      <c r="W14" s="719"/>
    </row>
    <row r="15" spans="2:23" s="22" customFormat="1" ht="39.75" customHeight="1" x14ac:dyDescent="0.15">
      <c r="B15" s="704" t="s">
        <v>400</v>
      </c>
      <c r="C15" s="704"/>
      <c r="D15" s="704"/>
      <c r="E15" s="723" t="s">
        <v>714</v>
      </c>
      <c r="F15" s="724"/>
      <c r="G15" s="724"/>
      <c r="H15" s="724"/>
      <c r="I15" s="724"/>
      <c r="J15" s="724"/>
      <c r="K15" s="724"/>
      <c r="L15" s="725"/>
      <c r="M15" s="704" t="s">
        <v>400</v>
      </c>
      <c r="N15" s="704"/>
      <c r="O15" s="704"/>
      <c r="P15" s="723" t="s">
        <v>655</v>
      </c>
      <c r="Q15" s="724"/>
      <c r="R15" s="724"/>
      <c r="S15" s="724"/>
      <c r="T15" s="724"/>
      <c r="U15" s="724"/>
      <c r="V15" s="724"/>
      <c r="W15" s="725"/>
    </row>
    <row r="16" spans="2:23" s="22" customFormat="1" ht="25.5" customHeight="1" x14ac:dyDescent="0.15">
      <c r="B16" s="706" t="s">
        <v>32</v>
      </c>
      <c r="C16" s="706" t="s">
        <v>190</v>
      </c>
      <c r="D16" s="706"/>
      <c r="E16" s="209">
        <v>19</v>
      </c>
      <c r="F16" s="692" t="s">
        <v>506</v>
      </c>
      <c r="G16" s="693"/>
      <c r="H16" s="693"/>
      <c r="I16" s="693"/>
      <c r="J16" s="693"/>
      <c r="K16" s="693"/>
      <c r="L16" s="694"/>
      <c r="M16" s="706" t="s">
        <v>32</v>
      </c>
      <c r="N16" s="706" t="s">
        <v>190</v>
      </c>
      <c r="O16" s="706"/>
      <c r="P16" s="209">
        <v>19</v>
      </c>
      <c r="Q16" s="692" t="s">
        <v>506</v>
      </c>
      <c r="R16" s="693"/>
      <c r="S16" s="693"/>
      <c r="T16" s="693"/>
      <c r="U16" s="693"/>
      <c r="V16" s="693"/>
      <c r="W16" s="694"/>
    </row>
    <row r="17" spans="2:24" s="22" customFormat="1" ht="25.5" customHeight="1" x14ac:dyDescent="0.15">
      <c r="B17" s="706"/>
      <c r="C17" s="706" t="s">
        <v>324</v>
      </c>
      <c r="D17" s="706"/>
      <c r="E17" s="207">
        <v>3</v>
      </c>
      <c r="F17" s="695"/>
      <c r="G17" s="696"/>
      <c r="H17" s="696"/>
      <c r="I17" s="696"/>
      <c r="J17" s="696"/>
      <c r="K17" s="696"/>
      <c r="L17" s="697"/>
      <c r="M17" s="706"/>
      <c r="N17" s="706" t="s">
        <v>324</v>
      </c>
      <c r="O17" s="706"/>
      <c r="P17" s="207">
        <v>4</v>
      </c>
      <c r="Q17" s="695"/>
      <c r="R17" s="696"/>
      <c r="S17" s="696"/>
      <c r="T17" s="696"/>
      <c r="U17" s="696"/>
      <c r="V17" s="696"/>
      <c r="W17" s="697"/>
    </row>
    <row r="18" spans="2:24" s="22" customFormat="1" ht="25.5" customHeight="1" x14ac:dyDescent="0.15">
      <c r="B18" s="706" t="s">
        <v>30</v>
      </c>
      <c r="C18" s="706" t="s">
        <v>167</v>
      </c>
      <c r="D18" s="706"/>
      <c r="E18" s="208" t="s">
        <v>608</v>
      </c>
      <c r="F18" s="695"/>
      <c r="G18" s="696"/>
      <c r="H18" s="696"/>
      <c r="I18" s="696"/>
      <c r="J18" s="696"/>
      <c r="K18" s="696"/>
      <c r="L18" s="697"/>
      <c r="M18" s="706" t="s">
        <v>30</v>
      </c>
      <c r="N18" s="706" t="s">
        <v>167</v>
      </c>
      <c r="O18" s="706"/>
      <c r="P18" s="208" t="s">
        <v>608</v>
      </c>
      <c r="Q18" s="695"/>
      <c r="R18" s="696"/>
      <c r="S18" s="696"/>
      <c r="T18" s="696"/>
      <c r="U18" s="696"/>
      <c r="V18" s="696"/>
      <c r="W18" s="697"/>
    </row>
    <row r="19" spans="2:24" s="22" customFormat="1" ht="25.5" customHeight="1" x14ac:dyDescent="0.15">
      <c r="B19" s="706"/>
      <c r="C19" s="706" t="s">
        <v>166</v>
      </c>
      <c r="D19" s="706"/>
      <c r="E19" s="209" t="s">
        <v>609</v>
      </c>
      <c r="F19" s="695"/>
      <c r="G19" s="696"/>
      <c r="H19" s="696"/>
      <c r="I19" s="696"/>
      <c r="J19" s="696"/>
      <c r="K19" s="696"/>
      <c r="L19" s="697"/>
      <c r="M19" s="706"/>
      <c r="N19" s="706" t="s">
        <v>166</v>
      </c>
      <c r="O19" s="706"/>
      <c r="P19" s="209" t="s">
        <v>626</v>
      </c>
      <c r="Q19" s="695"/>
      <c r="R19" s="696"/>
      <c r="S19" s="696"/>
      <c r="T19" s="696"/>
      <c r="U19" s="696"/>
      <c r="V19" s="696"/>
      <c r="W19" s="697"/>
    </row>
    <row r="20" spans="2:24" s="22" customFormat="1" ht="25.5" customHeight="1" x14ac:dyDescent="0.15">
      <c r="B20" s="704" t="s">
        <v>31</v>
      </c>
      <c r="C20" s="704"/>
      <c r="D20" s="704"/>
      <c r="E20" s="210" t="s">
        <v>473</v>
      </c>
      <c r="F20" s="695"/>
      <c r="G20" s="696"/>
      <c r="H20" s="696"/>
      <c r="I20" s="696"/>
      <c r="J20" s="696"/>
      <c r="K20" s="696"/>
      <c r="L20" s="697"/>
      <c r="M20" s="704" t="s">
        <v>31</v>
      </c>
      <c r="N20" s="704"/>
      <c r="O20" s="704"/>
      <c r="P20" s="210" t="s">
        <v>473</v>
      </c>
      <c r="Q20" s="695"/>
      <c r="R20" s="696"/>
      <c r="S20" s="696"/>
      <c r="T20" s="696"/>
      <c r="U20" s="696"/>
      <c r="V20" s="696"/>
      <c r="W20" s="697"/>
    </row>
    <row r="21" spans="2:24" s="22" customFormat="1" ht="25.5" customHeight="1" x14ac:dyDescent="0.15">
      <c r="B21" s="688" t="s">
        <v>220</v>
      </c>
      <c r="C21" s="704" t="s">
        <v>398</v>
      </c>
      <c r="D21" s="704"/>
      <c r="E21" s="207" t="s">
        <v>610</v>
      </c>
      <c r="F21" s="695"/>
      <c r="G21" s="696"/>
      <c r="H21" s="696"/>
      <c r="I21" s="696"/>
      <c r="J21" s="696"/>
      <c r="K21" s="696"/>
      <c r="L21" s="697"/>
      <c r="M21" s="688" t="s">
        <v>220</v>
      </c>
      <c r="N21" s="704" t="s">
        <v>398</v>
      </c>
      <c r="O21" s="704"/>
      <c r="P21" s="207" t="s">
        <v>610</v>
      </c>
      <c r="Q21" s="695"/>
      <c r="R21" s="696"/>
      <c r="S21" s="696"/>
      <c r="T21" s="696"/>
      <c r="U21" s="696"/>
      <c r="V21" s="696"/>
      <c r="W21" s="697"/>
    </row>
    <row r="22" spans="2:24" s="22" customFormat="1" ht="25.5" customHeight="1" x14ac:dyDescent="0.15">
      <c r="B22" s="701"/>
      <c r="C22" s="704" t="s">
        <v>219</v>
      </c>
      <c r="D22" s="704"/>
      <c r="E22" s="180" t="s">
        <v>612</v>
      </c>
      <c r="F22" s="695"/>
      <c r="G22" s="696"/>
      <c r="H22" s="696"/>
      <c r="I22" s="696"/>
      <c r="J22" s="696"/>
      <c r="K22" s="696"/>
      <c r="L22" s="697"/>
      <c r="M22" s="701"/>
      <c r="N22" s="704" t="s">
        <v>219</v>
      </c>
      <c r="O22" s="704"/>
      <c r="P22" s="180" t="s">
        <v>612</v>
      </c>
      <c r="Q22" s="695"/>
      <c r="R22" s="696"/>
      <c r="S22" s="696"/>
      <c r="T22" s="696"/>
      <c r="U22" s="696"/>
      <c r="V22" s="696"/>
      <c r="W22" s="697"/>
    </row>
    <row r="23" spans="2:24" s="22" customFormat="1" ht="25.5" customHeight="1" x14ac:dyDescent="0.15">
      <c r="B23" s="689"/>
      <c r="C23" s="704" t="s">
        <v>221</v>
      </c>
      <c r="D23" s="704"/>
      <c r="E23" s="180" t="s">
        <v>505</v>
      </c>
      <c r="F23" s="698"/>
      <c r="G23" s="699"/>
      <c r="H23" s="699"/>
      <c r="I23" s="699"/>
      <c r="J23" s="699"/>
      <c r="K23" s="699"/>
      <c r="L23" s="700"/>
      <c r="M23" s="689"/>
      <c r="N23" s="704" t="s">
        <v>221</v>
      </c>
      <c r="O23" s="704"/>
      <c r="P23" s="180" t="s">
        <v>620</v>
      </c>
      <c r="Q23" s="698"/>
      <c r="R23" s="699"/>
      <c r="S23" s="699"/>
      <c r="T23" s="699"/>
      <c r="U23" s="699"/>
      <c r="V23" s="699"/>
      <c r="W23" s="700"/>
    </row>
    <row r="24" spans="2:24" s="22" customFormat="1" ht="25.5" customHeight="1" x14ac:dyDescent="0.15">
      <c r="B24" s="707" t="s">
        <v>399</v>
      </c>
      <c r="C24" s="707"/>
      <c r="D24" s="707"/>
      <c r="E24" s="720" t="s">
        <v>638</v>
      </c>
      <c r="F24" s="721"/>
      <c r="G24" s="722"/>
      <c r="H24" s="707" t="s">
        <v>438</v>
      </c>
      <c r="I24" s="707"/>
      <c r="J24" s="720" t="s">
        <v>652</v>
      </c>
      <c r="K24" s="721"/>
      <c r="L24" s="722"/>
      <c r="M24" s="707" t="s">
        <v>399</v>
      </c>
      <c r="N24" s="707"/>
      <c r="O24" s="707"/>
      <c r="P24" s="720" t="s">
        <v>654</v>
      </c>
      <c r="Q24" s="721"/>
      <c r="R24" s="722"/>
      <c r="S24" s="707" t="s">
        <v>438</v>
      </c>
      <c r="T24" s="707"/>
      <c r="U24" s="708" t="s">
        <v>640</v>
      </c>
      <c r="V24" s="709"/>
      <c r="W24" s="709"/>
    </row>
    <row r="25" spans="2:24" s="22" customFormat="1" ht="25.5" customHeight="1" x14ac:dyDescent="0.15">
      <c r="B25" s="295" t="s">
        <v>235</v>
      </c>
      <c r="C25" s="295"/>
      <c r="D25" s="295"/>
      <c r="E25" s="729" t="s">
        <v>640</v>
      </c>
      <c r="F25" s="575"/>
      <c r="G25" s="575"/>
      <c r="H25" s="253" t="s">
        <v>4</v>
      </c>
      <c r="I25" s="260"/>
      <c r="J25" s="717" t="s">
        <v>612</v>
      </c>
      <c r="K25" s="718"/>
      <c r="L25" s="719"/>
      <c r="M25" s="253" t="s">
        <v>235</v>
      </c>
      <c r="N25" s="260"/>
      <c r="O25" s="254"/>
      <c r="P25" s="258" t="s">
        <v>640</v>
      </c>
      <c r="Q25" s="575"/>
      <c r="R25" s="575"/>
      <c r="S25" s="715" t="s">
        <v>4</v>
      </c>
      <c r="T25" s="716"/>
      <c r="U25" s="717" t="s">
        <v>612</v>
      </c>
      <c r="V25" s="718"/>
      <c r="W25" s="719"/>
    </row>
    <row r="26" spans="2:24" s="22" customFormat="1" ht="39.75" customHeight="1" x14ac:dyDescent="0.15">
      <c r="B26" s="704" t="s">
        <v>400</v>
      </c>
      <c r="C26" s="704"/>
      <c r="D26" s="704"/>
      <c r="E26" s="723" t="s">
        <v>715</v>
      </c>
      <c r="F26" s="724"/>
      <c r="G26" s="724"/>
      <c r="H26" s="724"/>
      <c r="I26" s="724"/>
      <c r="J26" s="724"/>
      <c r="K26" s="724"/>
      <c r="L26" s="725"/>
      <c r="M26" s="704" t="s">
        <v>400</v>
      </c>
      <c r="N26" s="704"/>
      <c r="O26" s="704"/>
      <c r="P26" s="723" t="s">
        <v>685</v>
      </c>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F4574B4F-3C5F-4A86-A855-114FFA29F04A}">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B08B2B7-9781-4F8F-9275-A1EC26604317}">
          <x14:formula1>
            <xm:f>'(参考)リスト'!$F$16:$F$21</xm:f>
          </x14:formula1>
          <xm:sqref>E11:E12 E22:E23 P11:P12 P22:P23</xm:sqref>
        </x14:dataValidation>
        <x14:dataValidation type="list" allowBlank="1" showInputMessage="1" showErrorMessage="1" xr:uid="{AE1E67BD-D8EE-44DF-BEE8-ED54A7958CB0}">
          <x14:formula1>
            <xm:f>'(参考)リスト'!$D$16:$D$18</xm:f>
          </x14:formula1>
          <xm:sqref>E10 E21 P10 P21</xm:sqref>
        </x14:dataValidation>
        <x14:dataValidation type="list" allowBlank="1" showInputMessage="1" showErrorMessage="1" xr:uid="{2D5504DA-DF67-4A8A-8ADC-7EDDDFD1B8EC}">
          <x14:formula1>
            <xm:f>'(参考)リスト'!$E$16:$E$27</xm:f>
          </x14:formula1>
          <xm:sqref>E9 E20 P9 P20</xm:sqref>
        </x14:dataValidation>
        <x14:dataValidation type="list" allowBlank="1" showInputMessage="1" showErrorMessage="1" xr:uid="{30D7256C-38F3-42AA-BACE-607D6F93647C}">
          <x14:formula1>
            <xm:f>'(参考)リスト'!$B$16:$B$21</xm:f>
          </x14:formula1>
          <xm:sqref>E7 E18 P7 P18</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A161F-6AA2-4043-91B6-2DFE4D02B1D2}">
  <sheetPr codeName="Sheet45"/>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20</v>
      </c>
      <c r="F5" s="692" t="s">
        <v>506</v>
      </c>
      <c r="G5" s="693"/>
      <c r="H5" s="693"/>
      <c r="I5" s="693"/>
      <c r="J5" s="693"/>
      <c r="K5" s="693"/>
      <c r="L5" s="694"/>
      <c r="M5" s="688" t="s">
        <v>32</v>
      </c>
      <c r="N5" s="690" t="s">
        <v>190</v>
      </c>
      <c r="O5" s="691"/>
      <c r="P5" s="209">
        <v>20</v>
      </c>
      <c r="Q5" s="692" t="s">
        <v>506</v>
      </c>
      <c r="R5" s="693"/>
      <c r="S5" s="693"/>
      <c r="T5" s="693"/>
      <c r="U5" s="693"/>
      <c r="V5" s="693"/>
      <c r="W5" s="694"/>
    </row>
    <row r="6" spans="2:23" s="22" customFormat="1" ht="25.5" customHeight="1" x14ac:dyDescent="0.15">
      <c r="B6" s="689"/>
      <c r="C6" s="690" t="s">
        <v>324</v>
      </c>
      <c r="D6" s="691"/>
      <c r="E6" s="207">
        <v>1</v>
      </c>
      <c r="F6" s="695"/>
      <c r="G6" s="696"/>
      <c r="H6" s="696"/>
      <c r="I6" s="696"/>
      <c r="J6" s="696"/>
      <c r="K6" s="696"/>
      <c r="L6" s="697"/>
      <c r="M6" s="689"/>
      <c r="N6" s="690" t="s">
        <v>324</v>
      </c>
      <c r="O6" s="691"/>
      <c r="P6" s="207">
        <v>2</v>
      </c>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t="s">
        <v>608</v>
      </c>
      <c r="Q7" s="695"/>
      <c r="R7" s="696"/>
      <c r="S7" s="696"/>
      <c r="T7" s="696"/>
      <c r="U7" s="696"/>
      <c r="V7" s="696"/>
      <c r="W7" s="697"/>
    </row>
    <row r="8" spans="2:23" s="22" customFormat="1" ht="25.5" customHeight="1" x14ac:dyDescent="0.15">
      <c r="B8" s="701"/>
      <c r="C8" s="690" t="s">
        <v>166</v>
      </c>
      <c r="D8" s="691"/>
      <c r="E8" s="209" t="s">
        <v>636</v>
      </c>
      <c r="F8" s="695"/>
      <c r="G8" s="696"/>
      <c r="H8" s="696"/>
      <c r="I8" s="696"/>
      <c r="J8" s="696"/>
      <c r="K8" s="696"/>
      <c r="L8" s="697"/>
      <c r="M8" s="701"/>
      <c r="N8" s="690" t="s">
        <v>166</v>
      </c>
      <c r="O8" s="691"/>
      <c r="P8" s="209" t="s">
        <v>626</v>
      </c>
      <c r="Q8" s="695"/>
      <c r="R8" s="696"/>
      <c r="S8" s="696"/>
      <c r="T8" s="696"/>
      <c r="U8" s="696"/>
      <c r="V8" s="696"/>
      <c r="W8" s="697"/>
    </row>
    <row r="9" spans="2:23" s="22" customFormat="1" ht="25.5" customHeight="1" x14ac:dyDescent="0.15">
      <c r="B9" s="702" t="s">
        <v>31</v>
      </c>
      <c r="C9" s="705"/>
      <c r="D9" s="703"/>
      <c r="E9" s="210" t="s">
        <v>473</v>
      </c>
      <c r="F9" s="695"/>
      <c r="G9" s="696"/>
      <c r="H9" s="696"/>
      <c r="I9" s="696"/>
      <c r="J9" s="696"/>
      <c r="K9" s="696"/>
      <c r="L9" s="697"/>
      <c r="M9" s="702" t="s">
        <v>31</v>
      </c>
      <c r="N9" s="705"/>
      <c r="O9" s="703"/>
      <c r="P9" s="210" t="s">
        <v>473</v>
      </c>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t="s">
        <v>610</v>
      </c>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t="s">
        <v>612</v>
      </c>
      <c r="Q11" s="695"/>
      <c r="R11" s="696"/>
      <c r="S11" s="696"/>
      <c r="T11" s="696"/>
      <c r="U11" s="696"/>
      <c r="V11" s="696"/>
      <c r="W11" s="697"/>
    </row>
    <row r="12" spans="2:23" s="22" customFormat="1" ht="25.5" customHeight="1" x14ac:dyDescent="0.15">
      <c r="B12" s="689"/>
      <c r="C12" s="704" t="s">
        <v>221</v>
      </c>
      <c r="D12" s="704"/>
      <c r="E12" s="180" t="s">
        <v>611</v>
      </c>
      <c r="F12" s="698"/>
      <c r="G12" s="699"/>
      <c r="H12" s="699"/>
      <c r="I12" s="699"/>
      <c r="J12" s="699"/>
      <c r="K12" s="699"/>
      <c r="L12" s="700"/>
      <c r="M12" s="689"/>
      <c r="N12" s="704" t="s">
        <v>221</v>
      </c>
      <c r="O12" s="704"/>
      <c r="P12" s="180" t="s">
        <v>620</v>
      </c>
      <c r="Q12" s="698"/>
      <c r="R12" s="699"/>
      <c r="S12" s="699"/>
      <c r="T12" s="699"/>
      <c r="U12" s="699"/>
      <c r="V12" s="699"/>
      <c r="W12" s="700"/>
    </row>
    <row r="13" spans="2:23" s="22" customFormat="1" ht="25.5" customHeight="1" x14ac:dyDescent="0.15">
      <c r="B13" s="707" t="s">
        <v>399</v>
      </c>
      <c r="C13" s="707"/>
      <c r="D13" s="707"/>
      <c r="E13" s="720" t="s">
        <v>716</v>
      </c>
      <c r="F13" s="721"/>
      <c r="G13" s="722"/>
      <c r="H13" s="707" t="s">
        <v>438</v>
      </c>
      <c r="I13" s="707"/>
      <c r="J13" s="708" t="s">
        <v>716</v>
      </c>
      <c r="K13" s="709"/>
      <c r="L13" s="709"/>
      <c r="M13" s="707" t="s">
        <v>399</v>
      </c>
      <c r="N13" s="707"/>
      <c r="O13" s="707"/>
      <c r="P13" s="720" t="s">
        <v>718</v>
      </c>
      <c r="Q13" s="721"/>
      <c r="R13" s="722"/>
      <c r="S13" s="707" t="s">
        <v>438</v>
      </c>
      <c r="T13" s="707"/>
      <c r="U13" s="708" t="s">
        <v>718</v>
      </c>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t="s">
        <v>640</v>
      </c>
      <c r="Q14" s="575"/>
      <c r="R14" s="575"/>
      <c r="S14" s="715" t="s">
        <v>4</v>
      </c>
      <c r="T14" s="716"/>
      <c r="U14" s="717" t="s">
        <v>612</v>
      </c>
      <c r="V14" s="718"/>
      <c r="W14" s="719"/>
    </row>
    <row r="15" spans="2:23" s="22" customFormat="1" ht="39.75" customHeight="1" x14ac:dyDescent="0.15">
      <c r="B15" s="704" t="s">
        <v>400</v>
      </c>
      <c r="C15" s="704"/>
      <c r="D15" s="704"/>
      <c r="E15" s="723" t="s">
        <v>717</v>
      </c>
      <c r="F15" s="724"/>
      <c r="G15" s="724"/>
      <c r="H15" s="724"/>
      <c r="I15" s="724"/>
      <c r="J15" s="724"/>
      <c r="K15" s="724"/>
      <c r="L15" s="725"/>
      <c r="M15" s="704" t="s">
        <v>400</v>
      </c>
      <c r="N15" s="704"/>
      <c r="O15" s="704"/>
      <c r="P15" s="723" t="s">
        <v>655</v>
      </c>
      <c r="Q15" s="724"/>
      <c r="R15" s="724"/>
      <c r="S15" s="724"/>
      <c r="T15" s="724"/>
      <c r="U15" s="724"/>
      <c r="V15" s="724"/>
      <c r="W15" s="725"/>
    </row>
    <row r="16" spans="2:23" s="22" customFormat="1" ht="25.5" customHeight="1" x14ac:dyDescent="0.15">
      <c r="B16" s="706" t="s">
        <v>32</v>
      </c>
      <c r="C16" s="706" t="s">
        <v>190</v>
      </c>
      <c r="D16" s="706"/>
      <c r="E16" s="209">
        <v>20</v>
      </c>
      <c r="F16" s="692" t="s">
        <v>506</v>
      </c>
      <c r="G16" s="693"/>
      <c r="H16" s="693"/>
      <c r="I16" s="693"/>
      <c r="J16" s="693"/>
      <c r="K16" s="693"/>
      <c r="L16" s="694"/>
      <c r="M16" s="706" t="s">
        <v>32</v>
      </c>
      <c r="N16" s="706" t="s">
        <v>190</v>
      </c>
      <c r="O16" s="706"/>
      <c r="P16" s="209">
        <v>20</v>
      </c>
      <c r="Q16" s="692" t="s">
        <v>506</v>
      </c>
      <c r="R16" s="693"/>
      <c r="S16" s="693"/>
      <c r="T16" s="693"/>
      <c r="U16" s="693"/>
      <c r="V16" s="693"/>
      <c r="W16" s="694"/>
    </row>
    <row r="17" spans="2:24" s="22" customFormat="1" ht="25.5" customHeight="1" x14ac:dyDescent="0.15">
      <c r="B17" s="706"/>
      <c r="C17" s="706" t="s">
        <v>324</v>
      </c>
      <c r="D17" s="706"/>
      <c r="E17" s="207">
        <v>3</v>
      </c>
      <c r="F17" s="695"/>
      <c r="G17" s="696"/>
      <c r="H17" s="696"/>
      <c r="I17" s="696"/>
      <c r="J17" s="696"/>
      <c r="K17" s="696"/>
      <c r="L17" s="697"/>
      <c r="M17" s="706"/>
      <c r="N17" s="706" t="s">
        <v>324</v>
      </c>
      <c r="O17" s="706"/>
      <c r="P17" s="207">
        <v>4</v>
      </c>
      <c r="Q17" s="695"/>
      <c r="R17" s="696"/>
      <c r="S17" s="696"/>
      <c r="T17" s="696"/>
      <c r="U17" s="696"/>
      <c r="V17" s="696"/>
      <c r="W17" s="697"/>
    </row>
    <row r="18" spans="2:24" s="22" customFormat="1" ht="25.5" customHeight="1" x14ac:dyDescent="0.15">
      <c r="B18" s="706" t="s">
        <v>30</v>
      </c>
      <c r="C18" s="706" t="s">
        <v>167</v>
      </c>
      <c r="D18" s="706"/>
      <c r="E18" s="208" t="s">
        <v>608</v>
      </c>
      <c r="F18" s="695"/>
      <c r="G18" s="696"/>
      <c r="H18" s="696"/>
      <c r="I18" s="696"/>
      <c r="J18" s="696"/>
      <c r="K18" s="696"/>
      <c r="L18" s="697"/>
      <c r="M18" s="706" t="s">
        <v>30</v>
      </c>
      <c r="N18" s="706" t="s">
        <v>167</v>
      </c>
      <c r="O18" s="706"/>
      <c r="P18" s="208" t="s">
        <v>608</v>
      </c>
      <c r="Q18" s="695"/>
      <c r="R18" s="696"/>
      <c r="S18" s="696"/>
      <c r="T18" s="696"/>
      <c r="U18" s="696"/>
      <c r="V18" s="696"/>
      <c r="W18" s="697"/>
    </row>
    <row r="19" spans="2:24" s="22" customFormat="1" ht="25.5" customHeight="1" x14ac:dyDescent="0.15">
      <c r="B19" s="706"/>
      <c r="C19" s="706" t="s">
        <v>166</v>
      </c>
      <c r="D19" s="706"/>
      <c r="E19" s="209" t="s">
        <v>626</v>
      </c>
      <c r="F19" s="695"/>
      <c r="G19" s="696"/>
      <c r="H19" s="696"/>
      <c r="I19" s="696"/>
      <c r="J19" s="696"/>
      <c r="K19" s="696"/>
      <c r="L19" s="697"/>
      <c r="M19" s="706"/>
      <c r="N19" s="706" t="s">
        <v>166</v>
      </c>
      <c r="O19" s="706"/>
      <c r="P19" s="209" t="s">
        <v>626</v>
      </c>
      <c r="Q19" s="695"/>
      <c r="R19" s="696"/>
      <c r="S19" s="696"/>
      <c r="T19" s="696"/>
      <c r="U19" s="696"/>
      <c r="V19" s="696"/>
      <c r="W19" s="697"/>
    </row>
    <row r="20" spans="2:24" s="22" customFormat="1" ht="25.5" customHeight="1" x14ac:dyDescent="0.15">
      <c r="B20" s="704" t="s">
        <v>31</v>
      </c>
      <c r="C20" s="704"/>
      <c r="D20" s="704"/>
      <c r="E20" s="210" t="s">
        <v>473</v>
      </c>
      <c r="F20" s="695"/>
      <c r="G20" s="696"/>
      <c r="H20" s="696"/>
      <c r="I20" s="696"/>
      <c r="J20" s="696"/>
      <c r="K20" s="696"/>
      <c r="L20" s="697"/>
      <c r="M20" s="704" t="s">
        <v>31</v>
      </c>
      <c r="N20" s="704"/>
      <c r="O20" s="704"/>
      <c r="P20" s="210" t="s">
        <v>473</v>
      </c>
      <c r="Q20" s="695"/>
      <c r="R20" s="696"/>
      <c r="S20" s="696"/>
      <c r="T20" s="696"/>
      <c r="U20" s="696"/>
      <c r="V20" s="696"/>
      <c r="W20" s="697"/>
    </row>
    <row r="21" spans="2:24" s="22" customFormat="1" ht="25.5" customHeight="1" x14ac:dyDescent="0.15">
      <c r="B21" s="688" t="s">
        <v>220</v>
      </c>
      <c r="C21" s="704" t="s">
        <v>398</v>
      </c>
      <c r="D21" s="704"/>
      <c r="E21" s="207" t="s">
        <v>610</v>
      </c>
      <c r="F21" s="695"/>
      <c r="G21" s="696"/>
      <c r="H21" s="696"/>
      <c r="I21" s="696"/>
      <c r="J21" s="696"/>
      <c r="K21" s="696"/>
      <c r="L21" s="697"/>
      <c r="M21" s="688" t="s">
        <v>220</v>
      </c>
      <c r="N21" s="704" t="s">
        <v>398</v>
      </c>
      <c r="O21" s="704"/>
      <c r="P21" s="207" t="s">
        <v>610</v>
      </c>
      <c r="Q21" s="695"/>
      <c r="R21" s="696"/>
      <c r="S21" s="696"/>
      <c r="T21" s="696"/>
      <c r="U21" s="696"/>
      <c r="V21" s="696"/>
      <c r="W21" s="697"/>
    </row>
    <row r="22" spans="2:24" s="22" customFormat="1" ht="25.5" customHeight="1" x14ac:dyDescent="0.15">
      <c r="B22" s="701"/>
      <c r="C22" s="704" t="s">
        <v>219</v>
      </c>
      <c r="D22" s="704"/>
      <c r="E22" s="180" t="s">
        <v>612</v>
      </c>
      <c r="F22" s="695"/>
      <c r="G22" s="696"/>
      <c r="H22" s="696"/>
      <c r="I22" s="696"/>
      <c r="J22" s="696"/>
      <c r="K22" s="696"/>
      <c r="L22" s="697"/>
      <c r="M22" s="701"/>
      <c r="N22" s="704" t="s">
        <v>219</v>
      </c>
      <c r="O22" s="704"/>
      <c r="P22" s="180" t="s">
        <v>612</v>
      </c>
      <c r="Q22" s="695"/>
      <c r="R22" s="696"/>
      <c r="S22" s="696"/>
      <c r="T22" s="696"/>
      <c r="U22" s="696"/>
      <c r="V22" s="696"/>
      <c r="W22" s="697"/>
    </row>
    <row r="23" spans="2:24" s="22" customFormat="1" ht="25.5" customHeight="1" x14ac:dyDescent="0.15">
      <c r="B23" s="689"/>
      <c r="C23" s="704" t="s">
        <v>221</v>
      </c>
      <c r="D23" s="704"/>
      <c r="E23" s="180" t="s">
        <v>505</v>
      </c>
      <c r="F23" s="698"/>
      <c r="G23" s="699"/>
      <c r="H23" s="699"/>
      <c r="I23" s="699"/>
      <c r="J23" s="699"/>
      <c r="K23" s="699"/>
      <c r="L23" s="700"/>
      <c r="M23" s="689"/>
      <c r="N23" s="704" t="s">
        <v>221</v>
      </c>
      <c r="O23" s="704"/>
      <c r="P23" s="180" t="s">
        <v>620</v>
      </c>
      <c r="Q23" s="698"/>
      <c r="R23" s="699"/>
      <c r="S23" s="699"/>
      <c r="T23" s="699"/>
      <c r="U23" s="699"/>
      <c r="V23" s="699"/>
      <c r="W23" s="700"/>
    </row>
    <row r="24" spans="2:24" s="22" customFormat="1" ht="25.5" customHeight="1" x14ac:dyDescent="0.15">
      <c r="B24" s="707" t="s">
        <v>399</v>
      </c>
      <c r="C24" s="707"/>
      <c r="D24" s="707"/>
      <c r="E24" s="720" t="s">
        <v>638</v>
      </c>
      <c r="F24" s="721"/>
      <c r="G24" s="722"/>
      <c r="H24" s="707" t="s">
        <v>438</v>
      </c>
      <c r="I24" s="707"/>
      <c r="J24" s="720" t="s">
        <v>638</v>
      </c>
      <c r="K24" s="721"/>
      <c r="L24" s="722"/>
      <c r="M24" s="707" t="s">
        <v>399</v>
      </c>
      <c r="N24" s="707"/>
      <c r="O24" s="707"/>
      <c r="P24" s="720" t="s">
        <v>681</v>
      </c>
      <c r="Q24" s="721"/>
      <c r="R24" s="722"/>
      <c r="S24" s="707" t="s">
        <v>438</v>
      </c>
      <c r="T24" s="707"/>
      <c r="U24" s="708" t="s">
        <v>640</v>
      </c>
      <c r="V24" s="709"/>
      <c r="W24" s="709"/>
    </row>
    <row r="25" spans="2:24" s="22" customFormat="1" ht="25.5" customHeight="1" x14ac:dyDescent="0.15">
      <c r="B25" s="295" t="s">
        <v>235</v>
      </c>
      <c r="C25" s="295"/>
      <c r="D25" s="295"/>
      <c r="E25" s="729" t="s">
        <v>640</v>
      </c>
      <c r="F25" s="575"/>
      <c r="G25" s="575"/>
      <c r="H25" s="253" t="s">
        <v>4</v>
      </c>
      <c r="I25" s="260"/>
      <c r="J25" s="717" t="s">
        <v>612</v>
      </c>
      <c r="K25" s="718"/>
      <c r="L25" s="719"/>
      <c r="M25" s="253" t="s">
        <v>235</v>
      </c>
      <c r="N25" s="260"/>
      <c r="O25" s="254"/>
      <c r="P25" s="258" t="s">
        <v>640</v>
      </c>
      <c r="Q25" s="575"/>
      <c r="R25" s="575"/>
      <c r="S25" s="715" t="s">
        <v>4</v>
      </c>
      <c r="T25" s="716"/>
      <c r="U25" s="717" t="s">
        <v>612</v>
      </c>
      <c r="V25" s="718"/>
      <c r="W25" s="719"/>
    </row>
    <row r="26" spans="2:24" s="22" customFormat="1" ht="39.75" customHeight="1" x14ac:dyDescent="0.15">
      <c r="B26" s="704" t="s">
        <v>400</v>
      </c>
      <c r="C26" s="704"/>
      <c r="D26" s="704"/>
      <c r="E26" s="723" t="s">
        <v>682</v>
      </c>
      <c r="F26" s="724"/>
      <c r="G26" s="724"/>
      <c r="H26" s="724"/>
      <c r="I26" s="724"/>
      <c r="J26" s="724"/>
      <c r="K26" s="724"/>
      <c r="L26" s="725"/>
      <c r="M26" s="704" t="s">
        <v>400</v>
      </c>
      <c r="N26" s="704"/>
      <c r="O26" s="704"/>
      <c r="P26" s="723" t="s">
        <v>685</v>
      </c>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3BD37B66-3323-4A53-B663-EAC2D7C9F010}">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A438DD8-EC5E-4FC5-A02D-B4ACABF91738}">
          <x14:formula1>
            <xm:f>'(参考)リスト'!$F$16:$F$21</xm:f>
          </x14:formula1>
          <xm:sqref>E11:E12 E22:E23 P11:P12 P22:P23</xm:sqref>
        </x14:dataValidation>
        <x14:dataValidation type="list" allowBlank="1" showInputMessage="1" showErrorMessage="1" xr:uid="{9AEBEBFD-9B66-478D-99FA-2E2B2730A5B9}">
          <x14:formula1>
            <xm:f>'(参考)リスト'!$D$16:$D$18</xm:f>
          </x14:formula1>
          <xm:sqref>E10 E21 P10 P21</xm:sqref>
        </x14:dataValidation>
        <x14:dataValidation type="list" allowBlank="1" showInputMessage="1" showErrorMessage="1" xr:uid="{E7EE0358-6285-49E7-B5EE-5349FCF46E9D}">
          <x14:formula1>
            <xm:f>'(参考)リスト'!$E$16:$E$27</xm:f>
          </x14:formula1>
          <xm:sqref>E9 E20 P9 P20</xm:sqref>
        </x14:dataValidation>
        <x14:dataValidation type="list" allowBlank="1" showInputMessage="1" showErrorMessage="1" xr:uid="{1E9E830F-E571-47CC-8420-6B7C84F45FAB}">
          <x14:formula1>
            <xm:f>'(参考)リスト'!$B$16:$B$21</xm:f>
          </x14:formula1>
          <xm:sqref>E7 E18 P7 P18</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558FF-A2FE-4106-834B-B97C3E8B92DB}">
  <sheetPr codeName="Sheet46"/>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21</v>
      </c>
      <c r="F5" s="692" t="s">
        <v>506</v>
      </c>
      <c r="G5" s="693"/>
      <c r="H5" s="693"/>
      <c r="I5" s="693"/>
      <c r="J5" s="693"/>
      <c r="K5" s="693"/>
      <c r="L5" s="694"/>
      <c r="M5" s="688" t="s">
        <v>32</v>
      </c>
      <c r="N5" s="690" t="s">
        <v>190</v>
      </c>
      <c r="O5" s="691"/>
      <c r="P5" s="209"/>
      <c r="Q5" s="692" t="s">
        <v>506</v>
      </c>
      <c r="R5" s="693"/>
      <c r="S5" s="693"/>
      <c r="T5" s="693"/>
      <c r="U5" s="693"/>
      <c r="V5" s="693"/>
      <c r="W5" s="694"/>
    </row>
    <row r="6" spans="2:23" s="22" customFormat="1" ht="25.5" customHeight="1" x14ac:dyDescent="0.15">
      <c r="B6" s="689"/>
      <c r="C6" s="690" t="s">
        <v>324</v>
      </c>
      <c r="D6" s="691"/>
      <c r="E6" s="207">
        <v>1</v>
      </c>
      <c r="F6" s="695"/>
      <c r="G6" s="696"/>
      <c r="H6" s="696"/>
      <c r="I6" s="696"/>
      <c r="J6" s="696"/>
      <c r="K6" s="696"/>
      <c r="L6" s="697"/>
      <c r="M6" s="689"/>
      <c r="N6" s="690" t="s">
        <v>324</v>
      </c>
      <c r="O6" s="691"/>
      <c r="P6" s="207"/>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c r="Q7" s="695"/>
      <c r="R7" s="696"/>
      <c r="S7" s="696"/>
      <c r="T7" s="696"/>
      <c r="U7" s="696"/>
      <c r="V7" s="696"/>
      <c r="W7" s="697"/>
    </row>
    <row r="8" spans="2:23" s="22" customFormat="1" ht="25.5" customHeight="1" x14ac:dyDescent="0.15">
      <c r="B8" s="701"/>
      <c r="C8" s="690" t="s">
        <v>166</v>
      </c>
      <c r="D8" s="691"/>
      <c r="E8" s="209" t="s">
        <v>626</v>
      </c>
      <c r="F8" s="695"/>
      <c r="G8" s="696"/>
      <c r="H8" s="696"/>
      <c r="I8" s="696"/>
      <c r="J8" s="696"/>
      <c r="K8" s="696"/>
      <c r="L8" s="697"/>
      <c r="M8" s="701"/>
      <c r="N8" s="690" t="s">
        <v>166</v>
      </c>
      <c r="O8" s="691"/>
      <c r="P8" s="209"/>
      <c r="Q8" s="695"/>
      <c r="R8" s="696"/>
      <c r="S8" s="696"/>
      <c r="T8" s="696"/>
      <c r="U8" s="696"/>
      <c r="V8" s="696"/>
      <c r="W8" s="697"/>
    </row>
    <row r="9" spans="2:23" s="22" customFormat="1" ht="25.5" customHeight="1" x14ac:dyDescent="0.15">
      <c r="B9" s="702" t="s">
        <v>31</v>
      </c>
      <c r="C9" s="705"/>
      <c r="D9" s="703"/>
      <c r="E9" s="210" t="s">
        <v>473</v>
      </c>
      <c r="F9" s="695"/>
      <c r="G9" s="696"/>
      <c r="H9" s="696"/>
      <c r="I9" s="696"/>
      <c r="J9" s="696"/>
      <c r="K9" s="696"/>
      <c r="L9" s="697"/>
      <c r="M9" s="702" t="s">
        <v>31</v>
      </c>
      <c r="N9" s="705"/>
      <c r="O9" s="703"/>
      <c r="P9" s="210"/>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c r="Q11" s="695"/>
      <c r="R11" s="696"/>
      <c r="S11" s="696"/>
      <c r="T11" s="696"/>
      <c r="U11" s="696"/>
      <c r="V11" s="696"/>
      <c r="W11" s="697"/>
    </row>
    <row r="12" spans="2:23" s="22" customFormat="1" ht="25.5" customHeight="1" x14ac:dyDescent="0.15">
      <c r="B12" s="689"/>
      <c r="C12" s="704" t="s">
        <v>221</v>
      </c>
      <c r="D12" s="704"/>
      <c r="E12" s="180" t="s">
        <v>620</v>
      </c>
      <c r="F12" s="698"/>
      <c r="G12" s="699"/>
      <c r="H12" s="699"/>
      <c r="I12" s="699"/>
      <c r="J12" s="699"/>
      <c r="K12" s="699"/>
      <c r="L12" s="700"/>
      <c r="M12" s="689"/>
      <c r="N12" s="704" t="s">
        <v>221</v>
      </c>
      <c r="O12" s="704"/>
      <c r="P12" s="180"/>
      <c r="Q12" s="698"/>
      <c r="R12" s="699"/>
      <c r="S12" s="699"/>
      <c r="T12" s="699"/>
      <c r="U12" s="699"/>
      <c r="V12" s="699"/>
      <c r="W12" s="700"/>
    </row>
    <row r="13" spans="2:23" s="22" customFormat="1" ht="25.5" customHeight="1" x14ac:dyDescent="0.15">
      <c r="B13" s="707" t="s">
        <v>399</v>
      </c>
      <c r="C13" s="707"/>
      <c r="D13" s="707"/>
      <c r="E13" s="720" t="s">
        <v>684</v>
      </c>
      <c r="F13" s="721"/>
      <c r="G13" s="722"/>
      <c r="H13" s="707" t="s">
        <v>438</v>
      </c>
      <c r="I13" s="707"/>
      <c r="J13" s="708" t="s">
        <v>652</v>
      </c>
      <c r="K13" s="709"/>
      <c r="L13" s="709"/>
      <c r="M13" s="707" t="s">
        <v>399</v>
      </c>
      <c r="N13" s="707"/>
      <c r="O13" s="707"/>
      <c r="P13" s="720"/>
      <c r="Q13" s="721"/>
      <c r="R13" s="722"/>
      <c r="S13" s="707" t="s">
        <v>438</v>
      </c>
      <c r="T13" s="707"/>
      <c r="U13" s="708"/>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c r="Q14" s="575"/>
      <c r="R14" s="575"/>
      <c r="S14" s="715" t="s">
        <v>4</v>
      </c>
      <c r="T14" s="716"/>
      <c r="U14" s="717"/>
      <c r="V14" s="718"/>
      <c r="W14" s="719"/>
    </row>
    <row r="15" spans="2:23" s="22" customFormat="1" ht="39.75" customHeight="1" x14ac:dyDescent="0.15">
      <c r="B15" s="704" t="s">
        <v>400</v>
      </c>
      <c r="C15" s="704"/>
      <c r="D15" s="704"/>
      <c r="E15" s="723" t="s">
        <v>719</v>
      </c>
      <c r="F15" s="724"/>
      <c r="G15" s="724"/>
      <c r="H15" s="724"/>
      <c r="I15" s="724"/>
      <c r="J15" s="724"/>
      <c r="K15" s="724"/>
      <c r="L15" s="725"/>
      <c r="M15" s="704" t="s">
        <v>400</v>
      </c>
      <c r="N15" s="704"/>
      <c r="O15" s="704"/>
      <c r="P15" s="723"/>
      <c r="Q15" s="724"/>
      <c r="R15" s="724"/>
      <c r="S15" s="724"/>
      <c r="T15" s="724"/>
      <c r="U15" s="724"/>
      <c r="V15" s="724"/>
      <c r="W15" s="725"/>
    </row>
    <row r="16" spans="2:23" s="22" customFormat="1" ht="25.5" customHeight="1" x14ac:dyDescent="0.15">
      <c r="B16" s="706" t="s">
        <v>32</v>
      </c>
      <c r="C16" s="706" t="s">
        <v>190</v>
      </c>
      <c r="D16" s="706"/>
      <c r="E16" s="209"/>
      <c r="F16" s="692" t="s">
        <v>506</v>
      </c>
      <c r="G16" s="693"/>
      <c r="H16" s="693"/>
      <c r="I16" s="693"/>
      <c r="J16" s="693"/>
      <c r="K16" s="693"/>
      <c r="L16" s="694"/>
      <c r="M16" s="706" t="s">
        <v>32</v>
      </c>
      <c r="N16" s="706" t="s">
        <v>190</v>
      </c>
      <c r="O16" s="706"/>
      <c r="P16" s="209"/>
      <c r="Q16" s="692" t="s">
        <v>506</v>
      </c>
      <c r="R16" s="693"/>
      <c r="S16" s="693"/>
      <c r="T16" s="693"/>
      <c r="U16" s="693"/>
      <c r="V16" s="693"/>
      <c r="W16" s="694"/>
    </row>
    <row r="17" spans="2:24" s="22" customFormat="1" ht="25.5" customHeight="1" x14ac:dyDescent="0.15">
      <c r="B17" s="706"/>
      <c r="C17" s="706" t="s">
        <v>324</v>
      </c>
      <c r="D17" s="706"/>
      <c r="E17" s="207"/>
      <c r="F17" s="695"/>
      <c r="G17" s="696"/>
      <c r="H17" s="696"/>
      <c r="I17" s="696"/>
      <c r="J17" s="696"/>
      <c r="K17" s="696"/>
      <c r="L17" s="697"/>
      <c r="M17" s="706"/>
      <c r="N17" s="706" t="s">
        <v>324</v>
      </c>
      <c r="O17" s="706"/>
      <c r="P17" s="207"/>
      <c r="Q17" s="695"/>
      <c r="R17" s="696"/>
      <c r="S17" s="696"/>
      <c r="T17" s="696"/>
      <c r="U17" s="696"/>
      <c r="V17" s="696"/>
      <c r="W17" s="697"/>
    </row>
    <row r="18" spans="2:24" s="22" customFormat="1" ht="25.5" customHeight="1" x14ac:dyDescent="0.15">
      <c r="B18" s="706" t="s">
        <v>30</v>
      </c>
      <c r="C18" s="706" t="s">
        <v>167</v>
      </c>
      <c r="D18" s="706"/>
      <c r="E18" s="208"/>
      <c r="F18" s="695"/>
      <c r="G18" s="696"/>
      <c r="H18" s="696"/>
      <c r="I18" s="696"/>
      <c r="J18" s="696"/>
      <c r="K18" s="696"/>
      <c r="L18" s="697"/>
      <c r="M18" s="706" t="s">
        <v>30</v>
      </c>
      <c r="N18" s="706" t="s">
        <v>167</v>
      </c>
      <c r="O18" s="706"/>
      <c r="P18" s="208"/>
      <c r="Q18" s="695"/>
      <c r="R18" s="696"/>
      <c r="S18" s="696"/>
      <c r="T18" s="696"/>
      <c r="U18" s="696"/>
      <c r="V18" s="696"/>
      <c r="W18" s="697"/>
    </row>
    <row r="19" spans="2:24" s="22" customFormat="1" ht="25.5" customHeight="1" x14ac:dyDescent="0.15">
      <c r="B19" s="706"/>
      <c r="C19" s="706" t="s">
        <v>166</v>
      </c>
      <c r="D19" s="706"/>
      <c r="E19" s="209"/>
      <c r="F19" s="695"/>
      <c r="G19" s="696"/>
      <c r="H19" s="696"/>
      <c r="I19" s="696"/>
      <c r="J19" s="696"/>
      <c r="K19" s="696"/>
      <c r="L19" s="697"/>
      <c r="M19" s="706"/>
      <c r="N19" s="706" t="s">
        <v>166</v>
      </c>
      <c r="O19" s="706"/>
      <c r="P19" s="209"/>
      <c r="Q19" s="695"/>
      <c r="R19" s="696"/>
      <c r="S19" s="696"/>
      <c r="T19" s="696"/>
      <c r="U19" s="696"/>
      <c r="V19" s="696"/>
      <c r="W19" s="697"/>
    </row>
    <row r="20" spans="2:24" s="22" customFormat="1" ht="25.5" customHeight="1" x14ac:dyDescent="0.15">
      <c r="B20" s="704" t="s">
        <v>31</v>
      </c>
      <c r="C20" s="704"/>
      <c r="D20" s="704"/>
      <c r="E20" s="210"/>
      <c r="F20" s="695"/>
      <c r="G20" s="696"/>
      <c r="H20" s="696"/>
      <c r="I20" s="696"/>
      <c r="J20" s="696"/>
      <c r="K20" s="696"/>
      <c r="L20" s="697"/>
      <c r="M20" s="704" t="s">
        <v>31</v>
      </c>
      <c r="N20" s="704"/>
      <c r="O20" s="704"/>
      <c r="P20" s="210"/>
      <c r="Q20" s="695"/>
      <c r="R20" s="696"/>
      <c r="S20" s="696"/>
      <c r="T20" s="696"/>
      <c r="U20" s="696"/>
      <c r="V20" s="696"/>
      <c r="W20" s="697"/>
    </row>
    <row r="21" spans="2:24" s="22" customFormat="1" ht="25.5" customHeight="1" x14ac:dyDescent="0.15">
      <c r="B21" s="688" t="s">
        <v>220</v>
      </c>
      <c r="C21" s="704" t="s">
        <v>398</v>
      </c>
      <c r="D21" s="704"/>
      <c r="E21" s="207"/>
      <c r="F21" s="695"/>
      <c r="G21" s="696"/>
      <c r="H21" s="696"/>
      <c r="I21" s="696"/>
      <c r="J21" s="696"/>
      <c r="K21" s="696"/>
      <c r="L21" s="697"/>
      <c r="M21" s="688" t="s">
        <v>220</v>
      </c>
      <c r="N21" s="704" t="s">
        <v>398</v>
      </c>
      <c r="O21" s="704"/>
      <c r="P21" s="207"/>
      <c r="Q21" s="695"/>
      <c r="R21" s="696"/>
      <c r="S21" s="696"/>
      <c r="T21" s="696"/>
      <c r="U21" s="696"/>
      <c r="V21" s="696"/>
      <c r="W21" s="697"/>
    </row>
    <row r="22" spans="2:24" s="22" customFormat="1" ht="25.5" customHeight="1" x14ac:dyDescent="0.15">
      <c r="B22" s="701"/>
      <c r="C22" s="704" t="s">
        <v>219</v>
      </c>
      <c r="D22" s="704"/>
      <c r="E22" s="180"/>
      <c r="F22" s="695"/>
      <c r="G22" s="696"/>
      <c r="H22" s="696"/>
      <c r="I22" s="696"/>
      <c r="J22" s="696"/>
      <c r="K22" s="696"/>
      <c r="L22" s="697"/>
      <c r="M22" s="701"/>
      <c r="N22" s="704" t="s">
        <v>219</v>
      </c>
      <c r="O22" s="704"/>
      <c r="P22" s="180"/>
      <c r="Q22" s="695"/>
      <c r="R22" s="696"/>
      <c r="S22" s="696"/>
      <c r="T22" s="696"/>
      <c r="U22" s="696"/>
      <c r="V22" s="696"/>
      <c r="W22" s="697"/>
    </row>
    <row r="23" spans="2:24" s="22" customFormat="1" ht="25.5" customHeight="1" x14ac:dyDescent="0.15">
      <c r="B23" s="689"/>
      <c r="C23" s="704" t="s">
        <v>221</v>
      </c>
      <c r="D23" s="704"/>
      <c r="E23" s="180"/>
      <c r="F23" s="698"/>
      <c r="G23" s="699"/>
      <c r="H23" s="699"/>
      <c r="I23" s="699"/>
      <c r="J23" s="699"/>
      <c r="K23" s="699"/>
      <c r="L23" s="700"/>
      <c r="M23" s="689"/>
      <c r="N23" s="704" t="s">
        <v>221</v>
      </c>
      <c r="O23" s="704"/>
      <c r="P23" s="180"/>
      <c r="Q23" s="698"/>
      <c r="R23" s="699"/>
      <c r="S23" s="699"/>
      <c r="T23" s="699"/>
      <c r="U23" s="699"/>
      <c r="V23" s="699"/>
      <c r="W23" s="700"/>
    </row>
    <row r="24" spans="2:24" s="22" customFormat="1" ht="25.5" customHeight="1" x14ac:dyDescent="0.15">
      <c r="B24" s="707" t="s">
        <v>399</v>
      </c>
      <c r="C24" s="707"/>
      <c r="D24" s="707"/>
      <c r="E24" s="720"/>
      <c r="F24" s="721"/>
      <c r="G24" s="722"/>
      <c r="H24" s="707" t="s">
        <v>438</v>
      </c>
      <c r="I24" s="707"/>
      <c r="J24" s="720"/>
      <c r="K24" s="721"/>
      <c r="L24" s="722"/>
      <c r="M24" s="707" t="s">
        <v>399</v>
      </c>
      <c r="N24" s="707"/>
      <c r="O24" s="707"/>
      <c r="P24" s="720"/>
      <c r="Q24" s="721"/>
      <c r="R24" s="722"/>
      <c r="S24" s="707" t="s">
        <v>438</v>
      </c>
      <c r="T24" s="707"/>
      <c r="U24" s="708"/>
      <c r="V24" s="709"/>
      <c r="W24" s="709"/>
    </row>
    <row r="25" spans="2:24" s="22" customFormat="1" ht="25.5" customHeight="1" x14ac:dyDescent="0.15">
      <c r="B25" s="295" t="s">
        <v>235</v>
      </c>
      <c r="C25" s="295"/>
      <c r="D25" s="295"/>
      <c r="E25" s="729"/>
      <c r="F25" s="575"/>
      <c r="G25" s="575"/>
      <c r="H25" s="253" t="s">
        <v>4</v>
      </c>
      <c r="I25" s="260"/>
      <c r="J25" s="717"/>
      <c r="K25" s="718"/>
      <c r="L25" s="719"/>
      <c r="M25" s="253" t="s">
        <v>235</v>
      </c>
      <c r="N25" s="260"/>
      <c r="O25" s="254"/>
      <c r="P25" s="258"/>
      <c r="Q25" s="575"/>
      <c r="R25" s="575"/>
      <c r="S25" s="715" t="s">
        <v>4</v>
      </c>
      <c r="T25" s="716"/>
      <c r="U25" s="717"/>
      <c r="V25" s="718"/>
      <c r="W25" s="719"/>
    </row>
    <row r="26" spans="2:24" s="22" customFormat="1" ht="39.75" customHeight="1" x14ac:dyDescent="0.15">
      <c r="B26" s="704" t="s">
        <v>400</v>
      </c>
      <c r="C26" s="704"/>
      <c r="D26" s="704"/>
      <c r="E26" s="723"/>
      <c r="F26" s="724"/>
      <c r="G26" s="724"/>
      <c r="H26" s="724"/>
      <c r="I26" s="724"/>
      <c r="J26" s="724"/>
      <c r="K26" s="724"/>
      <c r="L26" s="725"/>
      <c r="M26" s="704" t="s">
        <v>400</v>
      </c>
      <c r="N26" s="704"/>
      <c r="O26" s="704"/>
      <c r="P26" s="723"/>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E3AE5761-560B-4311-9728-5C48F0181B05}">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E0A2A38-6669-4D9E-9BEA-367E63493902}">
          <x14:formula1>
            <xm:f>'(参考)リスト'!$F$16:$F$21</xm:f>
          </x14:formula1>
          <xm:sqref>E11:E12 E22:E23 P11:P12 P22:P23</xm:sqref>
        </x14:dataValidation>
        <x14:dataValidation type="list" allowBlank="1" showInputMessage="1" showErrorMessage="1" xr:uid="{4AC9D7EA-ABD8-4500-8FCD-D36CF9883905}">
          <x14:formula1>
            <xm:f>'(参考)リスト'!$D$16:$D$18</xm:f>
          </x14:formula1>
          <xm:sqref>E10 E21 P10 P21</xm:sqref>
        </x14:dataValidation>
        <x14:dataValidation type="list" allowBlank="1" showInputMessage="1" showErrorMessage="1" xr:uid="{1E76A9BB-8940-4013-B303-164066CC6E0F}">
          <x14:formula1>
            <xm:f>'(参考)リスト'!$E$16:$E$27</xm:f>
          </x14:formula1>
          <xm:sqref>E9 E20 P9 P20</xm:sqref>
        </x14:dataValidation>
        <x14:dataValidation type="list" allowBlank="1" showInputMessage="1" showErrorMessage="1" xr:uid="{32731E0B-8301-4B4E-91A4-6ABDC3872298}">
          <x14:formula1>
            <xm:f>'(参考)リスト'!$B$16:$B$21</xm:f>
          </x14:formula1>
          <xm:sqref>E7 E18 P7 P18</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CAACD-C661-4FD2-A953-7DB62082068A}">
  <sheetPr codeName="Sheet47"/>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23</v>
      </c>
      <c r="F5" s="692" t="s">
        <v>506</v>
      </c>
      <c r="G5" s="693"/>
      <c r="H5" s="693"/>
      <c r="I5" s="693"/>
      <c r="J5" s="693"/>
      <c r="K5" s="693"/>
      <c r="L5" s="694"/>
      <c r="M5" s="688" t="s">
        <v>32</v>
      </c>
      <c r="N5" s="690" t="s">
        <v>190</v>
      </c>
      <c r="O5" s="691"/>
      <c r="P5" s="209">
        <v>23</v>
      </c>
      <c r="Q5" s="692" t="s">
        <v>506</v>
      </c>
      <c r="R5" s="693"/>
      <c r="S5" s="693"/>
      <c r="T5" s="693"/>
      <c r="U5" s="693"/>
      <c r="V5" s="693"/>
      <c r="W5" s="694"/>
    </row>
    <row r="6" spans="2:23" s="22" customFormat="1" ht="25.5" customHeight="1" x14ac:dyDescent="0.15">
      <c r="B6" s="689"/>
      <c r="C6" s="690" t="s">
        <v>324</v>
      </c>
      <c r="D6" s="691"/>
      <c r="E6" s="207">
        <v>1</v>
      </c>
      <c r="F6" s="695"/>
      <c r="G6" s="696"/>
      <c r="H6" s="696"/>
      <c r="I6" s="696"/>
      <c r="J6" s="696"/>
      <c r="K6" s="696"/>
      <c r="L6" s="697"/>
      <c r="M6" s="689"/>
      <c r="N6" s="690" t="s">
        <v>324</v>
      </c>
      <c r="O6" s="691"/>
      <c r="P6" s="207">
        <v>2</v>
      </c>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t="s">
        <v>608</v>
      </c>
      <c r="Q7" s="695"/>
      <c r="R7" s="696"/>
      <c r="S7" s="696"/>
      <c r="T7" s="696"/>
      <c r="U7" s="696"/>
      <c r="V7" s="696"/>
      <c r="W7" s="697"/>
    </row>
    <row r="8" spans="2:23" s="22" customFormat="1" ht="25.5" customHeight="1" x14ac:dyDescent="0.15">
      <c r="B8" s="701"/>
      <c r="C8" s="690" t="s">
        <v>166</v>
      </c>
      <c r="D8" s="691"/>
      <c r="E8" s="209" t="s">
        <v>626</v>
      </c>
      <c r="F8" s="695"/>
      <c r="G8" s="696"/>
      <c r="H8" s="696"/>
      <c r="I8" s="696"/>
      <c r="J8" s="696"/>
      <c r="K8" s="696"/>
      <c r="L8" s="697"/>
      <c r="M8" s="701"/>
      <c r="N8" s="690" t="s">
        <v>166</v>
      </c>
      <c r="O8" s="691"/>
      <c r="P8" s="209" t="s">
        <v>626</v>
      </c>
      <c r="Q8" s="695"/>
      <c r="R8" s="696"/>
      <c r="S8" s="696"/>
      <c r="T8" s="696"/>
      <c r="U8" s="696"/>
      <c r="V8" s="696"/>
      <c r="W8" s="697"/>
    </row>
    <row r="9" spans="2:23" s="22" customFormat="1" ht="25.5" customHeight="1" x14ac:dyDescent="0.15">
      <c r="B9" s="702" t="s">
        <v>31</v>
      </c>
      <c r="C9" s="705"/>
      <c r="D9" s="703"/>
      <c r="E9" s="210" t="s">
        <v>473</v>
      </c>
      <c r="F9" s="695"/>
      <c r="G9" s="696"/>
      <c r="H9" s="696"/>
      <c r="I9" s="696"/>
      <c r="J9" s="696"/>
      <c r="K9" s="696"/>
      <c r="L9" s="697"/>
      <c r="M9" s="702" t="s">
        <v>31</v>
      </c>
      <c r="N9" s="705"/>
      <c r="O9" s="703"/>
      <c r="P9" s="210" t="s">
        <v>473</v>
      </c>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t="s">
        <v>610</v>
      </c>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t="s">
        <v>612</v>
      </c>
      <c r="Q11" s="695"/>
      <c r="R11" s="696"/>
      <c r="S11" s="696"/>
      <c r="T11" s="696"/>
      <c r="U11" s="696"/>
      <c r="V11" s="696"/>
      <c r="W11" s="697"/>
    </row>
    <row r="12" spans="2:23" s="22" customFormat="1" ht="25.5" customHeight="1" x14ac:dyDescent="0.15">
      <c r="B12" s="689"/>
      <c r="C12" s="704" t="s">
        <v>221</v>
      </c>
      <c r="D12" s="704"/>
      <c r="E12" s="180" t="s">
        <v>620</v>
      </c>
      <c r="F12" s="698"/>
      <c r="G12" s="699"/>
      <c r="H12" s="699"/>
      <c r="I12" s="699"/>
      <c r="J12" s="699"/>
      <c r="K12" s="699"/>
      <c r="L12" s="700"/>
      <c r="M12" s="689"/>
      <c r="N12" s="704" t="s">
        <v>221</v>
      </c>
      <c r="O12" s="704"/>
      <c r="P12" s="180" t="s">
        <v>620</v>
      </c>
      <c r="Q12" s="698"/>
      <c r="R12" s="699"/>
      <c r="S12" s="699"/>
      <c r="T12" s="699"/>
      <c r="U12" s="699"/>
      <c r="V12" s="699"/>
      <c r="W12" s="700"/>
    </row>
    <row r="13" spans="2:23" s="22" customFormat="1" ht="25.5" customHeight="1" x14ac:dyDescent="0.15">
      <c r="B13" s="707" t="s">
        <v>399</v>
      </c>
      <c r="C13" s="707"/>
      <c r="D13" s="707"/>
      <c r="E13" s="720" t="s">
        <v>656</v>
      </c>
      <c r="F13" s="721"/>
      <c r="G13" s="722"/>
      <c r="H13" s="707" t="s">
        <v>438</v>
      </c>
      <c r="I13" s="707"/>
      <c r="J13" s="708" t="s">
        <v>656</v>
      </c>
      <c r="K13" s="709"/>
      <c r="L13" s="709"/>
      <c r="M13" s="707" t="s">
        <v>399</v>
      </c>
      <c r="N13" s="707"/>
      <c r="O13" s="707"/>
      <c r="P13" s="720" t="s">
        <v>683</v>
      </c>
      <c r="Q13" s="721"/>
      <c r="R13" s="722"/>
      <c r="S13" s="707" t="s">
        <v>438</v>
      </c>
      <c r="T13" s="707"/>
      <c r="U13" s="708" t="s">
        <v>640</v>
      </c>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t="s">
        <v>640</v>
      </c>
      <c r="Q14" s="575"/>
      <c r="R14" s="575"/>
      <c r="S14" s="715" t="s">
        <v>4</v>
      </c>
      <c r="T14" s="716"/>
      <c r="U14" s="717" t="s">
        <v>612</v>
      </c>
      <c r="V14" s="718"/>
      <c r="W14" s="719"/>
    </row>
    <row r="15" spans="2:23" s="22" customFormat="1" ht="39.75" customHeight="1" x14ac:dyDescent="0.15">
      <c r="B15" s="704" t="s">
        <v>400</v>
      </c>
      <c r="C15" s="704"/>
      <c r="D15" s="704"/>
      <c r="E15" s="723" t="s">
        <v>720</v>
      </c>
      <c r="F15" s="724"/>
      <c r="G15" s="724"/>
      <c r="H15" s="724"/>
      <c r="I15" s="724"/>
      <c r="J15" s="724"/>
      <c r="K15" s="724"/>
      <c r="L15" s="725"/>
      <c r="M15" s="704" t="s">
        <v>400</v>
      </c>
      <c r="N15" s="704"/>
      <c r="O15" s="704"/>
      <c r="P15" s="723" t="s">
        <v>673</v>
      </c>
      <c r="Q15" s="724"/>
      <c r="R15" s="724"/>
      <c r="S15" s="724"/>
      <c r="T15" s="724"/>
      <c r="U15" s="724"/>
      <c r="V15" s="724"/>
      <c r="W15" s="725"/>
    </row>
    <row r="16" spans="2:23" s="22" customFormat="1" ht="25.5" customHeight="1" x14ac:dyDescent="0.15">
      <c r="B16" s="706" t="s">
        <v>32</v>
      </c>
      <c r="C16" s="706" t="s">
        <v>190</v>
      </c>
      <c r="D16" s="706"/>
      <c r="E16" s="209">
        <v>23</v>
      </c>
      <c r="F16" s="692" t="s">
        <v>506</v>
      </c>
      <c r="G16" s="693"/>
      <c r="H16" s="693"/>
      <c r="I16" s="693"/>
      <c r="J16" s="693"/>
      <c r="K16" s="693"/>
      <c r="L16" s="694"/>
      <c r="M16" s="706" t="s">
        <v>32</v>
      </c>
      <c r="N16" s="706" t="s">
        <v>190</v>
      </c>
      <c r="O16" s="706"/>
      <c r="P16" s="209"/>
      <c r="Q16" s="692" t="s">
        <v>506</v>
      </c>
      <c r="R16" s="693"/>
      <c r="S16" s="693"/>
      <c r="T16" s="693"/>
      <c r="U16" s="693"/>
      <c r="V16" s="693"/>
      <c r="W16" s="694"/>
    </row>
    <row r="17" spans="2:24" s="22" customFormat="1" ht="25.5" customHeight="1" x14ac:dyDescent="0.15">
      <c r="B17" s="706"/>
      <c r="C17" s="706" t="s">
        <v>324</v>
      </c>
      <c r="D17" s="706"/>
      <c r="E17" s="207">
        <v>3</v>
      </c>
      <c r="F17" s="695"/>
      <c r="G17" s="696"/>
      <c r="H17" s="696"/>
      <c r="I17" s="696"/>
      <c r="J17" s="696"/>
      <c r="K17" s="696"/>
      <c r="L17" s="697"/>
      <c r="M17" s="706"/>
      <c r="N17" s="706" t="s">
        <v>324</v>
      </c>
      <c r="O17" s="706"/>
      <c r="P17" s="207"/>
      <c r="Q17" s="695"/>
      <c r="R17" s="696"/>
      <c r="S17" s="696"/>
      <c r="T17" s="696"/>
      <c r="U17" s="696"/>
      <c r="V17" s="696"/>
      <c r="W17" s="697"/>
    </row>
    <row r="18" spans="2:24" s="22" customFormat="1" ht="25.5" customHeight="1" x14ac:dyDescent="0.15">
      <c r="B18" s="706" t="s">
        <v>30</v>
      </c>
      <c r="C18" s="706" t="s">
        <v>167</v>
      </c>
      <c r="D18" s="706"/>
      <c r="E18" s="208" t="s">
        <v>608</v>
      </c>
      <c r="F18" s="695"/>
      <c r="G18" s="696"/>
      <c r="H18" s="696"/>
      <c r="I18" s="696"/>
      <c r="J18" s="696"/>
      <c r="K18" s="696"/>
      <c r="L18" s="697"/>
      <c r="M18" s="706" t="s">
        <v>30</v>
      </c>
      <c r="N18" s="706" t="s">
        <v>167</v>
      </c>
      <c r="O18" s="706"/>
      <c r="P18" s="208"/>
      <c r="Q18" s="695"/>
      <c r="R18" s="696"/>
      <c r="S18" s="696"/>
      <c r="T18" s="696"/>
      <c r="U18" s="696"/>
      <c r="V18" s="696"/>
      <c r="W18" s="697"/>
    </row>
    <row r="19" spans="2:24" s="22" customFormat="1" ht="25.5" customHeight="1" x14ac:dyDescent="0.15">
      <c r="B19" s="706"/>
      <c r="C19" s="706" t="s">
        <v>166</v>
      </c>
      <c r="D19" s="706"/>
      <c r="E19" s="209" t="s">
        <v>626</v>
      </c>
      <c r="F19" s="695"/>
      <c r="G19" s="696"/>
      <c r="H19" s="696"/>
      <c r="I19" s="696"/>
      <c r="J19" s="696"/>
      <c r="K19" s="696"/>
      <c r="L19" s="697"/>
      <c r="M19" s="706"/>
      <c r="N19" s="706" t="s">
        <v>166</v>
      </c>
      <c r="O19" s="706"/>
      <c r="P19" s="209"/>
      <c r="Q19" s="695"/>
      <c r="R19" s="696"/>
      <c r="S19" s="696"/>
      <c r="T19" s="696"/>
      <c r="U19" s="696"/>
      <c r="V19" s="696"/>
      <c r="W19" s="697"/>
    </row>
    <row r="20" spans="2:24" s="22" customFormat="1" ht="25.5" customHeight="1" x14ac:dyDescent="0.15">
      <c r="B20" s="704" t="s">
        <v>31</v>
      </c>
      <c r="C20" s="704"/>
      <c r="D20" s="704"/>
      <c r="E20" s="210" t="s">
        <v>473</v>
      </c>
      <c r="F20" s="695"/>
      <c r="G20" s="696"/>
      <c r="H20" s="696"/>
      <c r="I20" s="696"/>
      <c r="J20" s="696"/>
      <c r="K20" s="696"/>
      <c r="L20" s="697"/>
      <c r="M20" s="704" t="s">
        <v>31</v>
      </c>
      <c r="N20" s="704"/>
      <c r="O20" s="704"/>
      <c r="P20" s="210"/>
      <c r="Q20" s="695"/>
      <c r="R20" s="696"/>
      <c r="S20" s="696"/>
      <c r="T20" s="696"/>
      <c r="U20" s="696"/>
      <c r="V20" s="696"/>
      <c r="W20" s="697"/>
    </row>
    <row r="21" spans="2:24" s="22" customFormat="1" ht="25.5" customHeight="1" x14ac:dyDescent="0.15">
      <c r="B21" s="688" t="s">
        <v>220</v>
      </c>
      <c r="C21" s="704" t="s">
        <v>398</v>
      </c>
      <c r="D21" s="704"/>
      <c r="E21" s="207" t="s">
        <v>610</v>
      </c>
      <c r="F21" s="695"/>
      <c r="G21" s="696"/>
      <c r="H21" s="696"/>
      <c r="I21" s="696"/>
      <c r="J21" s="696"/>
      <c r="K21" s="696"/>
      <c r="L21" s="697"/>
      <c r="M21" s="688" t="s">
        <v>220</v>
      </c>
      <c r="N21" s="704" t="s">
        <v>398</v>
      </c>
      <c r="O21" s="704"/>
      <c r="P21" s="207"/>
      <c r="Q21" s="695"/>
      <c r="R21" s="696"/>
      <c r="S21" s="696"/>
      <c r="T21" s="696"/>
      <c r="U21" s="696"/>
      <c r="V21" s="696"/>
      <c r="W21" s="697"/>
    </row>
    <row r="22" spans="2:24" s="22" customFormat="1" ht="25.5" customHeight="1" x14ac:dyDescent="0.15">
      <c r="B22" s="701"/>
      <c r="C22" s="704" t="s">
        <v>219</v>
      </c>
      <c r="D22" s="704"/>
      <c r="E22" s="180" t="s">
        <v>612</v>
      </c>
      <c r="F22" s="695"/>
      <c r="G22" s="696"/>
      <c r="H22" s="696"/>
      <c r="I22" s="696"/>
      <c r="J22" s="696"/>
      <c r="K22" s="696"/>
      <c r="L22" s="697"/>
      <c r="M22" s="701"/>
      <c r="N22" s="704" t="s">
        <v>219</v>
      </c>
      <c r="O22" s="704"/>
      <c r="P22" s="180"/>
      <c r="Q22" s="695"/>
      <c r="R22" s="696"/>
      <c r="S22" s="696"/>
      <c r="T22" s="696"/>
      <c r="U22" s="696"/>
      <c r="V22" s="696"/>
      <c r="W22" s="697"/>
    </row>
    <row r="23" spans="2:24" s="22" customFormat="1" ht="25.5" customHeight="1" x14ac:dyDescent="0.15">
      <c r="B23" s="689"/>
      <c r="C23" s="704" t="s">
        <v>221</v>
      </c>
      <c r="D23" s="704"/>
      <c r="E23" s="180" t="s">
        <v>620</v>
      </c>
      <c r="F23" s="698"/>
      <c r="G23" s="699"/>
      <c r="H23" s="699"/>
      <c r="I23" s="699"/>
      <c r="J23" s="699"/>
      <c r="K23" s="699"/>
      <c r="L23" s="700"/>
      <c r="M23" s="689"/>
      <c r="N23" s="704" t="s">
        <v>221</v>
      </c>
      <c r="O23" s="704"/>
      <c r="P23" s="180"/>
      <c r="Q23" s="698"/>
      <c r="R23" s="699"/>
      <c r="S23" s="699"/>
      <c r="T23" s="699"/>
      <c r="U23" s="699"/>
      <c r="V23" s="699"/>
      <c r="W23" s="700"/>
    </row>
    <row r="24" spans="2:24" s="22" customFormat="1" ht="25.5" customHeight="1" x14ac:dyDescent="0.15">
      <c r="B24" s="707" t="s">
        <v>399</v>
      </c>
      <c r="C24" s="707"/>
      <c r="D24" s="707"/>
      <c r="E24" s="720" t="s">
        <v>652</v>
      </c>
      <c r="F24" s="721"/>
      <c r="G24" s="722"/>
      <c r="H24" s="707" t="s">
        <v>438</v>
      </c>
      <c r="I24" s="707"/>
      <c r="J24" s="720" t="s">
        <v>640</v>
      </c>
      <c r="K24" s="721"/>
      <c r="L24" s="722"/>
      <c r="M24" s="707" t="s">
        <v>399</v>
      </c>
      <c r="N24" s="707"/>
      <c r="O24" s="707"/>
      <c r="P24" s="720"/>
      <c r="Q24" s="721"/>
      <c r="R24" s="722"/>
      <c r="S24" s="707" t="s">
        <v>438</v>
      </c>
      <c r="T24" s="707"/>
      <c r="U24" s="708"/>
      <c r="V24" s="709"/>
      <c r="W24" s="709"/>
    </row>
    <row r="25" spans="2:24" s="22" customFormat="1" ht="25.5" customHeight="1" x14ac:dyDescent="0.15">
      <c r="B25" s="295" t="s">
        <v>235</v>
      </c>
      <c r="C25" s="295"/>
      <c r="D25" s="295"/>
      <c r="E25" s="729" t="s">
        <v>640</v>
      </c>
      <c r="F25" s="575"/>
      <c r="G25" s="575"/>
      <c r="H25" s="253" t="s">
        <v>4</v>
      </c>
      <c r="I25" s="260"/>
      <c r="J25" s="717" t="s">
        <v>612</v>
      </c>
      <c r="K25" s="718"/>
      <c r="L25" s="719"/>
      <c r="M25" s="253" t="s">
        <v>235</v>
      </c>
      <c r="N25" s="260"/>
      <c r="O25" s="254"/>
      <c r="P25" s="258"/>
      <c r="Q25" s="575"/>
      <c r="R25" s="575"/>
      <c r="S25" s="715" t="s">
        <v>4</v>
      </c>
      <c r="T25" s="716"/>
      <c r="U25" s="717"/>
      <c r="V25" s="718"/>
      <c r="W25" s="719"/>
    </row>
    <row r="26" spans="2:24" s="22" customFormat="1" ht="39.75" customHeight="1" x14ac:dyDescent="0.15">
      <c r="B26" s="704" t="s">
        <v>400</v>
      </c>
      <c r="C26" s="704"/>
      <c r="D26" s="704"/>
      <c r="E26" s="723" t="s">
        <v>721</v>
      </c>
      <c r="F26" s="724"/>
      <c r="G26" s="724"/>
      <c r="H26" s="724"/>
      <c r="I26" s="724"/>
      <c r="J26" s="724"/>
      <c r="K26" s="724"/>
      <c r="L26" s="725"/>
      <c r="M26" s="704" t="s">
        <v>400</v>
      </c>
      <c r="N26" s="704"/>
      <c r="O26" s="704"/>
      <c r="P26" s="723"/>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45E30483-7639-4E3E-9FFD-0B1224E19B9F}">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10AA531-DAF0-4919-AA45-864533F7CEF9}">
          <x14:formula1>
            <xm:f>'(参考)リスト'!$F$16:$F$21</xm:f>
          </x14:formula1>
          <xm:sqref>E11:E12 E22:E23 P11:P12 P22:P23</xm:sqref>
        </x14:dataValidation>
        <x14:dataValidation type="list" allowBlank="1" showInputMessage="1" showErrorMessage="1" xr:uid="{A232A021-592E-4C6A-8656-BF90F10888DC}">
          <x14:formula1>
            <xm:f>'(参考)リスト'!$D$16:$D$18</xm:f>
          </x14:formula1>
          <xm:sqref>E10 E21 P10 P21</xm:sqref>
        </x14:dataValidation>
        <x14:dataValidation type="list" allowBlank="1" showInputMessage="1" showErrorMessage="1" xr:uid="{BA9A5590-79FA-4053-BA91-47469EA90E4C}">
          <x14:formula1>
            <xm:f>'(参考)リスト'!$E$16:$E$27</xm:f>
          </x14:formula1>
          <xm:sqref>E9 E20 P9 P20</xm:sqref>
        </x14:dataValidation>
        <x14:dataValidation type="list" allowBlank="1" showInputMessage="1" showErrorMessage="1" xr:uid="{37E81EF7-6C03-4D23-9F0D-B290F64C0194}">
          <x14:formula1>
            <xm:f>'(参考)リスト'!$B$16:$B$21</xm:f>
          </x14:formula1>
          <xm:sqref>E7 E18 P7 P18</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6B17A-8047-42AC-8C64-33F2F6D54D20}">
  <sheetPr codeName="Sheet48"/>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25</v>
      </c>
      <c r="F5" s="692" t="s">
        <v>506</v>
      </c>
      <c r="G5" s="693"/>
      <c r="H5" s="693"/>
      <c r="I5" s="693"/>
      <c r="J5" s="693"/>
      <c r="K5" s="693"/>
      <c r="L5" s="694"/>
      <c r="M5" s="688" t="s">
        <v>32</v>
      </c>
      <c r="N5" s="690" t="s">
        <v>190</v>
      </c>
      <c r="O5" s="691"/>
      <c r="P5" s="209"/>
      <c r="Q5" s="692" t="s">
        <v>506</v>
      </c>
      <c r="R5" s="693"/>
      <c r="S5" s="693"/>
      <c r="T5" s="693"/>
      <c r="U5" s="693"/>
      <c r="V5" s="693"/>
      <c r="W5" s="694"/>
    </row>
    <row r="6" spans="2:23" s="22" customFormat="1" ht="25.5" customHeight="1" x14ac:dyDescent="0.15">
      <c r="B6" s="689"/>
      <c r="C6" s="690" t="s">
        <v>324</v>
      </c>
      <c r="D6" s="691"/>
      <c r="E6" s="207">
        <v>1</v>
      </c>
      <c r="F6" s="695"/>
      <c r="G6" s="696"/>
      <c r="H6" s="696"/>
      <c r="I6" s="696"/>
      <c r="J6" s="696"/>
      <c r="K6" s="696"/>
      <c r="L6" s="697"/>
      <c r="M6" s="689"/>
      <c r="N6" s="690" t="s">
        <v>324</v>
      </c>
      <c r="O6" s="691"/>
      <c r="P6" s="207"/>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c r="Q7" s="695"/>
      <c r="R7" s="696"/>
      <c r="S7" s="696"/>
      <c r="T7" s="696"/>
      <c r="U7" s="696"/>
      <c r="V7" s="696"/>
      <c r="W7" s="697"/>
    </row>
    <row r="8" spans="2:23" s="22" customFormat="1" ht="25.5" customHeight="1" x14ac:dyDescent="0.15">
      <c r="B8" s="701"/>
      <c r="C8" s="690" t="s">
        <v>166</v>
      </c>
      <c r="D8" s="691"/>
      <c r="E8" s="209" t="s">
        <v>636</v>
      </c>
      <c r="F8" s="695"/>
      <c r="G8" s="696"/>
      <c r="H8" s="696"/>
      <c r="I8" s="696"/>
      <c r="J8" s="696"/>
      <c r="K8" s="696"/>
      <c r="L8" s="697"/>
      <c r="M8" s="701"/>
      <c r="N8" s="690" t="s">
        <v>166</v>
      </c>
      <c r="O8" s="691"/>
      <c r="P8" s="209"/>
      <c r="Q8" s="695"/>
      <c r="R8" s="696"/>
      <c r="S8" s="696"/>
      <c r="T8" s="696"/>
      <c r="U8" s="696"/>
      <c r="V8" s="696"/>
      <c r="W8" s="697"/>
    </row>
    <row r="9" spans="2:23" s="22" customFormat="1" ht="25.5" customHeight="1" x14ac:dyDescent="0.15">
      <c r="B9" s="702" t="s">
        <v>31</v>
      </c>
      <c r="C9" s="705"/>
      <c r="D9" s="703"/>
      <c r="E9" s="210" t="s">
        <v>473</v>
      </c>
      <c r="F9" s="695"/>
      <c r="G9" s="696"/>
      <c r="H9" s="696"/>
      <c r="I9" s="696"/>
      <c r="J9" s="696"/>
      <c r="K9" s="696"/>
      <c r="L9" s="697"/>
      <c r="M9" s="702" t="s">
        <v>31</v>
      </c>
      <c r="N9" s="705"/>
      <c r="O9" s="703"/>
      <c r="P9" s="210"/>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c r="Q10" s="695"/>
      <c r="R10" s="696"/>
      <c r="S10" s="696"/>
      <c r="T10" s="696"/>
      <c r="U10" s="696"/>
      <c r="V10" s="696"/>
      <c r="W10" s="697"/>
    </row>
    <row r="11" spans="2:23" s="22" customFormat="1" ht="25.5" customHeight="1" x14ac:dyDescent="0.15">
      <c r="B11" s="701"/>
      <c r="C11" s="702" t="s">
        <v>219</v>
      </c>
      <c r="D11" s="703"/>
      <c r="E11" s="180" t="s">
        <v>632</v>
      </c>
      <c r="F11" s="695"/>
      <c r="G11" s="696"/>
      <c r="H11" s="696"/>
      <c r="I11" s="696"/>
      <c r="J11" s="696"/>
      <c r="K11" s="696"/>
      <c r="L11" s="697"/>
      <c r="M11" s="701"/>
      <c r="N11" s="702" t="s">
        <v>219</v>
      </c>
      <c r="O11" s="703"/>
      <c r="P11" s="180"/>
      <c r="Q11" s="695"/>
      <c r="R11" s="696"/>
      <c r="S11" s="696"/>
      <c r="T11" s="696"/>
      <c r="U11" s="696"/>
      <c r="V11" s="696"/>
      <c r="W11" s="697"/>
    </row>
    <row r="12" spans="2:23" s="22" customFormat="1" ht="25.5" customHeight="1" x14ac:dyDescent="0.15">
      <c r="B12" s="689"/>
      <c r="C12" s="704" t="s">
        <v>221</v>
      </c>
      <c r="D12" s="704"/>
      <c r="E12" s="180" t="s">
        <v>505</v>
      </c>
      <c r="F12" s="698"/>
      <c r="G12" s="699"/>
      <c r="H12" s="699"/>
      <c r="I12" s="699"/>
      <c r="J12" s="699"/>
      <c r="K12" s="699"/>
      <c r="L12" s="700"/>
      <c r="M12" s="689"/>
      <c r="N12" s="704" t="s">
        <v>221</v>
      </c>
      <c r="O12" s="704"/>
      <c r="P12" s="180"/>
      <c r="Q12" s="698"/>
      <c r="R12" s="699"/>
      <c r="S12" s="699"/>
      <c r="T12" s="699"/>
      <c r="U12" s="699"/>
      <c r="V12" s="699"/>
      <c r="W12" s="700"/>
    </row>
    <row r="13" spans="2:23" s="22" customFormat="1" ht="25.5" customHeight="1" x14ac:dyDescent="0.15">
      <c r="B13" s="707" t="s">
        <v>399</v>
      </c>
      <c r="C13" s="707"/>
      <c r="D13" s="707"/>
      <c r="E13" s="720" t="s">
        <v>652</v>
      </c>
      <c r="F13" s="721"/>
      <c r="G13" s="722"/>
      <c r="H13" s="707" t="s">
        <v>438</v>
      </c>
      <c r="I13" s="707"/>
      <c r="J13" s="708" t="s">
        <v>640</v>
      </c>
      <c r="K13" s="709"/>
      <c r="L13" s="709"/>
      <c r="M13" s="707" t="s">
        <v>399</v>
      </c>
      <c r="N13" s="707"/>
      <c r="O13" s="707"/>
      <c r="P13" s="720"/>
      <c r="Q13" s="721"/>
      <c r="R13" s="722"/>
      <c r="S13" s="707" t="s">
        <v>438</v>
      </c>
      <c r="T13" s="707"/>
      <c r="U13" s="708"/>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c r="Q14" s="575"/>
      <c r="R14" s="575"/>
      <c r="S14" s="715" t="s">
        <v>4</v>
      </c>
      <c r="T14" s="716"/>
      <c r="U14" s="717"/>
      <c r="V14" s="718"/>
      <c r="W14" s="719"/>
    </row>
    <row r="15" spans="2:23" s="22" customFormat="1" ht="39.75" customHeight="1" x14ac:dyDescent="0.15">
      <c r="B15" s="704" t="s">
        <v>400</v>
      </c>
      <c r="C15" s="704"/>
      <c r="D15" s="704"/>
      <c r="E15" s="723" t="s">
        <v>659</v>
      </c>
      <c r="F15" s="724"/>
      <c r="G15" s="724"/>
      <c r="H15" s="724"/>
      <c r="I15" s="724"/>
      <c r="J15" s="724"/>
      <c r="K15" s="724"/>
      <c r="L15" s="725"/>
      <c r="M15" s="704" t="s">
        <v>400</v>
      </c>
      <c r="N15" s="704"/>
      <c r="O15" s="704"/>
      <c r="P15" s="723"/>
      <c r="Q15" s="724"/>
      <c r="R15" s="724"/>
      <c r="S15" s="724"/>
      <c r="T15" s="724"/>
      <c r="U15" s="724"/>
      <c r="V15" s="724"/>
      <c r="W15" s="725"/>
    </row>
    <row r="16" spans="2:23" s="22" customFormat="1" ht="25.5" customHeight="1" x14ac:dyDescent="0.15">
      <c r="B16" s="706" t="s">
        <v>32</v>
      </c>
      <c r="C16" s="706" t="s">
        <v>190</v>
      </c>
      <c r="D16" s="706"/>
      <c r="E16" s="209"/>
      <c r="F16" s="692" t="s">
        <v>506</v>
      </c>
      <c r="G16" s="693"/>
      <c r="H16" s="693"/>
      <c r="I16" s="693"/>
      <c r="J16" s="693"/>
      <c r="K16" s="693"/>
      <c r="L16" s="694"/>
      <c r="M16" s="706" t="s">
        <v>32</v>
      </c>
      <c r="N16" s="706" t="s">
        <v>190</v>
      </c>
      <c r="O16" s="706"/>
      <c r="P16" s="209"/>
      <c r="Q16" s="692" t="s">
        <v>506</v>
      </c>
      <c r="R16" s="693"/>
      <c r="S16" s="693"/>
      <c r="T16" s="693"/>
      <c r="U16" s="693"/>
      <c r="V16" s="693"/>
      <c r="W16" s="694"/>
    </row>
    <row r="17" spans="2:24" s="22" customFormat="1" ht="25.5" customHeight="1" x14ac:dyDescent="0.15">
      <c r="B17" s="706"/>
      <c r="C17" s="706" t="s">
        <v>324</v>
      </c>
      <c r="D17" s="706"/>
      <c r="E17" s="207"/>
      <c r="F17" s="695"/>
      <c r="G17" s="696"/>
      <c r="H17" s="696"/>
      <c r="I17" s="696"/>
      <c r="J17" s="696"/>
      <c r="K17" s="696"/>
      <c r="L17" s="697"/>
      <c r="M17" s="706"/>
      <c r="N17" s="706" t="s">
        <v>324</v>
      </c>
      <c r="O17" s="706"/>
      <c r="P17" s="207"/>
      <c r="Q17" s="695"/>
      <c r="R17" s="696"/>
      <c r="S17" s="696"/>
      <c r="T17" s="696"/>
      <c r="U17" s="696"/>
      <c r="V17" s="696"/>
      <c r="W17" s="697"/>
    </row>
    <row r="18" spans="2:24" s="22" customFormat="1" ht="25.5" customHeight="1" x14ac:dyDescent="0.15">
      <c r="B18" s="706" t="s">
        <v>30</v>
      </c>
      <c r="C18" s="706" t="s">
        <v>167</v>
      </c>
      <c r="D18" s="706"/>
      <c r="E18" s="208"/>
      <c r="F18" s="695"/>
      <c r="G18" s="696"/>
      <c r="H18" s="696"/>
      <c r="I18" s="696"/>
      <c r="J18" s="696"/>
      <c r="K18" s="696"/>
      <c r="L18" s="697"/>
      <c r="M18" s="706" t="s">
        <v>30</v>
      </c>
      <c r="N18" s="706" t="s">
        <v>167</v>
      </c>
      <c r="O18" s="706"/>
      <c r="P18" s="208"/>
      <c r="Q18" s="695"/>
      <c r="R18" s="696"/>
      <c r="S18" s="696"/>
      <c r="T18" s="696"/>
      <c r="U18" s="696"/>
      <c r="V18" s="696"/>
      <c r="W18" s="697"/>
    </row>
    <row r="19" spans="2:24" s="22" customFormat="1" ht="25.5" customHeight="1" x14ac:dyDescent="0.15">
      <c r="B19" s="706"/>
      <c r="C19" s="706" t="s">
        <v>166</v>
      </c>
      <c r="D19" s="706"/>
      <c r="E19" s="209"/>
      <c r="F19" s="695"/>
      <c r="G19" s="696"/>
      <c r="H19" s="696"/>
      <c r="I19" s="696"/>
      <c r="J19" s="696"/>
      <c r="K19" s="696"/>
      <c r="L19" s="697"/>
      <c r="M19" s="706"/>
      <c r="N19" s="706" t="s">
        <v>166</v>
      </c>
      <c r="O19" s="706"/>
      <c r="P19" s="209"/>
      <c r="Q19" s="695"/>
      <c r="R19" s="696"/>
      <c r="S19" s="696"/>
      <c r="T19" s="696"/>
      <c r="U19" s="696"/>
      <c r="V19" s="696"/>
      <c r="W19" s="697"/>
    </row>
    <row r="20" spans="2:24" s="22" customFormat="1" ht="25.5" customHeight="1" x14ac:dyDescent="0.15">
      <c r="B20" s="704" t="s">
        <v>31</v>
      </c>
      <c r="C20" s="704"/>
      <c r="D20" s="704"/>
      <c r="E20" s="210"/>
      <c r="F20" s="695"/>
      <c r="G20" s="696"/>
      <c r="H20" s="696"/>
      <c r="I20" s="696"/>
      <c r="J20" s="696"/>
      <c r="K20" s="696"/>
      <c r="L20" s="697"/>
      <c r="M20" s="704" t="s">
        <v>31</v>
      </c>
      <c r="N20" s="704"/>
      <c r="O20" s="704"/>
      <c r="P20" s="210"/>
      <c r="Q20" s="695"/>
      <c r="R20" s="696"/>
      <c r="S20" s="696"/>
      <c r="T20" s="696"/>
      <c r="U20" s="696"/>
      <c r="V20" s="696"/>
      <c r="W20" s="697"/>
    </row>
    <row r="21" spans="2:24" s="22" customFormat="1" ht="25.5" customHeight="1" x14ac:dyDescent="0.15">
      <c r="B21" s="688" t="s">
        <v>220</v>
      </c>
      <c r="C21" s="704" t="s">
        <v>398</v>
      </c>
      <c r="D21" s="704"/>
      <c r="E21" s="207"/>
      <c r="F21" s="695"/>
      <c r="G21" s="696"/>
      <c r="H21" s="696"/>
      <c r="I21" s="696"/>
      <c r="J21" s="696"/>
      <c r="K21" s="696"/>
      <c r="L21" s="697"/>
      <c r="M21" s="688" t="s">
        <v>220</v>
      </c>
      <c r="N21" s="704" t="s">
        <v>398</v>
      </c>
      <c r="O21" s="704"/>
      <c r="P21" s="207"/>
      <c r="Q21" s="695"/>
      <c r="R21" s="696"/>
      <c r="S21" s="696"/>
      <c r="T21" s="696"/>
      <c r="U21" s="696"/>
      <c r="V21" s="696"/>
      <c r="W21" s="697"/>
    </row>
    <row r="22" spans="2:24" s="22" customFormat="1" ht="25.5" customHeight="1" x14ac:dyDescent="0.15">
      <c r="B22" s="701"/>
      <c r="C22" s="704" t="s">
        <v>219</v>
      </c>
      <c r="D22" s="704"/>
      <c r="E22" s="180"/>
      <c r="F22" s="695"/>
      <c r="G22" s="696"/>
      <c r="H22" s="696"/>
      <c r="I22" s="696"/>
      <c r="J22" s="696"/>
      <c r="K22" s="696"/>
      <c r="L22" s="697"/>
      <c r="M22" s="701"/>
      <c r="N22" s="704" t="s">
        <v>219</v>
      </c>
      <c r="O22" s="704"/>
      <c r="P22" s="180"/>
      <c r="Q22" s="695"/>
      <c r="R22" s="696"/>
      <c r="S22" s="696"/>
      <c r="T22" s="696"/>
      <c r="U22" s="696"/>
      <c r="V22" s="696"/>
      <c r="W22" s="697"/>
    </row>
    <row r="23" spans="2:24" s="22" customFormat="1" ht="25.5" customHeight="1" x14ac:dyDescent="0.15">
      <c r="B23" s="689"/>
      <c r="C23" s="704" t="s">
        <v>221</v>
      </c>
      <c r="D23" s="704"/>
      <c r="E23" s="180"/>
      <c r="F23" s="698"/>
      <c r="G23" s="699"/>
      <c r="H23" s="699"/>
      <c r="I23" s="699"/>
      <c r="J23" s="699"/>
      <c r="K23" s="699"/>
      <c r="L23" s="700"/>
      <c r="M23" s="689"/>
      <c r="N23" s="704" t="s">
        <v>221</v>
      </c>
      <c r="O23" s="704"/>
      <c r="P23" s="180"/>
      <c r="Q23" s="698"/>
      <c r="R23" s="699"/>
      <c r="S23" s="699"/>
      <c r="T23" s="699"/>
      <c r="U23" s="699"/>
      <c r="V23" s="699"/>
      <c r="W23" s="700"/>
    </row>
    <row r="24" spans="2:24" s="22" customFormat="1" ht="25.5" customHeight="1" x14ac:dyDescent="0.15">
      <c r="B24" s="707" t="s">
        <v>399</v>
      </c>
      <c r="C24" s="707"/>
      <c r="D24" s="707"/>
      <c r="E24" s="720"/>
      <c r="F24" s="721"/>
      <c r="G24" s="722"/>
      <c r="H24" s="707" t="s">
        <v>438</v>
      </c>
      <c r="I24" s="707"/>
      <c r="J24" s="720"/>
      <c r="K24" s="721"/>
      <c r="L24" s="722"/>
      <c r="M24" s="707" t="s">
        <v>399</v>
      </c>
      <c r="N24" s="707"/>
      <c r="O24" s="707"/>
      <c r="P24" s="720"/>
      <c r="Q24" s="721"/>
      <c r="R24" s="722"/>
      <c r="S24" s="707" t="s">
        <v>438</v>
      </c>
      <c r="T24" s="707"/>
      <c r="U24" s="708"/>
      <c r="V24" s="709"/>
      <c r="W24" s="709"/>
    </row>
    <row r="25" spans="2:24" s="22" customFormat="1" ht="25.5" customHeight="1" x14ac:dyDescent="0.15">
      <c r="B25" s="295" t="s">
        <v>235</v>
      </c>
      <c r="C25" s="295"/>
      <c r="D25" s="295"/>
      <c r="E25" s="729"/>
      <c r="F25" s="575"/>
      <c r="G25" s="575"/>
      <c r="H25" s="253" t="s">
        <v>4</v>
      </c>
      <c r="I25" s="260"/>
      <c r="J25" s="717"/>
      <c r="K25" s="718"/>
      <c r="L25" s="719"/>
      <c r="M25" s="253" t="s">
        <v>235</v>
      </c>
      <c r="N25" s="260"/>
      <c r="O25" s="254"/>
      <c r="P25" s="258"/>
      <c r="Q25" s="575"/>
      <c r="R25" s="575"/>
      <c r="S25" s="715" t="s">
        <v>4</v>
      </c>
      <c r="T25" s="716"/>
      <c r="U25" s="717"/>
      <c r="V25" s="718"/>
      <c r="W25" s="719"/>
    </row>
    <row r="26" spans="2:24" s="22" customFormat="1" ht="39.75" customHeight="1" x14ac:dyDescent="0.15">
      <c r="B26" s="704" t="s">
        <v>400</v>
      </c>
      <c r="C26" s="704"/>
      <c r="D26" s="704"/>
      <c r="E26" s="723"/>
      <c r="F26" s="724"/>
      <c r="G26" s="724"/>
      <c r="H26" s="724"/>
      <c r="I26" s="724"/>
      <c r="J26" s="724"/>
      <c r="K26" s="724"/>
      <c r="L26" s="725"/>
      <c r="M26" s="704" t="s">
        <v>400</v>
      </c>
      <c r="N26" s="704"/>
      <c r="O26" s="704"/>
      <c r="P26" s="723"/>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23A1BECA-0702-46D1-B48C-40F50C8DABA0}">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0184C64-1FDD-4C77-818A-72B29BA6099F}">
          <x14:formula1>
            <xm:f>'(参考)リスト'!$F$16:$F$21</xm:f>
          </x14:formula1>
          <xm:sqref>E11:E12 E22:E23 P11:P12 P22:P23</xm:sqref>
        </x14:dataValidation>
        <x14:dataValidation type="list" allowBlank="1" showInputMessage="1" showErrorMessage="1" xr:uid="{6FDEBF81-FF08-4161-98EC-4AF1F522214B}">
          <x14:formula1>
            <xm:f>'(参考)リスト'!$D$16:$D$18</xm:f>
          </x14:formula1>
          <xm:sqref>E10 E21 P10 P21</xm:sqref>
        </x14:dataValidation>
        <x14:dataValidation type="list" allowBlank="1" showInputMessage="1" showErrorMessage="1" xr:uid="{11D8A9B1-4B2F-495D-953D-16FE23AF31A8}">
          <x14:formula1>
            <xm:f>'(参考)リスト'!$E$16:$E$27</xm:f>
          </x14:formula1>
          <xm:sqref>E9 E20 P9 P20</xm:sqref>
        </x14:dataValidation>
        <x14:dataValidation type="list" allowBlank="1" showInputMessage="1" showErrorMessage="1" xr:uid="{EBD1AD90-05F3-4D9E-9793-AEECA9D1F08F}">
          <x14:formula1>
            <xm:f>'(参考)リスト'!$B$16:$B$21</xm:f>
          </x14:formula1>
          <xm:sqref>E7 E18 P7 P18</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2A810-18CC-4307-9354-0D7112C6D484}">
  <sheetPr codeName="Sheet49"/>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295" t="s">
        <v>414</v>
      </c>
      <c r="S2" s="295"/>
      <c r="T2" s="502" t="s">
        <v>587</v>
      </c>
      <c r="U2" s="503"/>
      <c r="V2" s="503"/>
      <c r="W2" s="503"/>
    </row>
    <row r="3" spans="2:23" ht="25.15" customHeight="1" x14ac:dyDescent="0.15">
      <c r="B3" s="672" t="s">
        <v>34</v>
      </c>
      <c r="C3" s="673"/>
      <c r="D3" s="673"/>
      <c r="E3" s="674" t="s">
        <v>588</v>
      </c>
      <c r="F3" s="675"/>
      <c r="G3" s="676"/>
      <c r="H3" s="665" t="s">
        <v>27</v>
      </c>
      <c r="I3" s="666"/>
      <c r="J3" s="677" t="s">
        <v>592</v>
      </c>
      <c r="K3" s="668"/>
      <c r="L3" s="669"/>
      <c r="M3" s="266" t="s">
        <v>455</v>
      </c>
      <c r="N3" s="267"/>
      <c r="O3" s="268"/>
      <c r="P3" s="678" t="s">
        <v>598</v>
      </c>
      <c r="Q3" s="679"/>
      <c r="R3" s="679"/>
      <c r="S3" s="266" t="s">
        <v>185</v>
      </c>
      <c r="T3" s="268"/>
      <c r="U3" s="682">
        <v>45846</v>
      </c>
      <c r="V3" s="683"/>
      <c r="W3" s="684"/>
    </row>
    <row r="4" spans="2:23" ht="25.15" customHeight="1" x14ac:dyDescent="0.15">
      <c r="B4" s="660" t="s">
        <v>28</v>
      </c>
      <c r="C4" s="661"/>
      <c r="D4" s="661"/>
      <c r="E4" s="662" t="s">
        <v>590</v>
      </c>
      <c r="F4" s="663"/>
      <c r="G4" s="664"/>
      <c r="H4" s="665" t="s">
        <v>33</v>
      </c>
      <c r="I4" s="666"/>
      <c r="J4" s="667" t="s">
        <v>594</v>
      </c>
      <c r="K4" s="668"/>
      <c r="L4" s="669"/>
      <c r="M4" s="269"/>
      <c r="N4" s="270"/>
      <c r="O4" s="271"/>
      <c r="P4" s="670" t="s">
        <v>599</v>
      </c>
      <c r="Q4" s="671"/>
      <c r="R4" s="671"/>
      <c r="S4" s="680"/>
      <c r="T4" s="681"/>
      <c r="U4" s="685"/>
      <c r="V4" s="686"/>
      <c r="W4" s="687"/>
    </row>
    <row r="5" spans="2:23" s="22" customFormat="1" ht="25.5" customHeight="1" x14ac:dyDescent="0.15">
      <c r="B5" s="688" t="s">
        <v>32</v>
      </c>
      <c r="C5" s="690" t="s">
        <v>190</v>
      </c>
      <c r="D5" s="691"/>
      <c r="E5" s="209">
        <v>26</v>
      </c>
      <c r="F5" s="692" t="s">
        <v>506</v>
      </c>
      <c r="G5" s="693"/>
      <c r="H5" s="693"/>
      <c r="I5" s="693"/>
      <c r="J5" s="693"/>
      <c r="K5" s="693"/>
      <c r="L5" s="694"/>
      <c r="M5" s="688" t="s">
        <v>32</v>
      </c>
      <c r="N5" s="690" t="s">
        <v>190</v>
      </c>
      <c r="O5" s="691"/>
      <c r="P5" s="209"/>
      <c r="Q5" s="692" t="s">
        <v>506</v>
      </c>
      <c r="R5" s="693"/>
      <c r="S5" s="693"/>
      <c r="T5" s="693"/>
      <c r="U5" s="693"/>
      <c r="V5" s="693"/>
      <c r="W5" s="694"/>
    </row>
    <row r="6" spans="2:23" s="22" customFormat="1" ht="25.5" customHeight="1" x14ac:dyDescent="0.15">
      <c r="B6" s="689"/>
      <c r="C6" s="690" t="s">
        <v>324</v>
      </c>
      <c r="D6" s="691"/>
      <c r="E6" s="207">
        <v>1</v>
      </c>
      <c r="F6" s="695"/>
      <c r="G6" s="696"/>
      <c r="H6" s="696"/>
      <c r="I6" s="696"/>
      <c r="J6" s="696"/>
      <c r="K6" s="696"/>
      <c r="L6" s="697"/>
      <c r="M6" s="689"/>
      <c r="N6" s="690" t="s">
        <v>324</v>
      </c>
      <c r="O6" s="691"/>
      <c r="P6" s="207"/>
      <c r="Q6" s="695"/>
      <c r="R6" s="696"/>
      <c r="S6" s="696"/>
      <c r="T6" s="696"/>
      <c r="U6" s="696"/>
      <c r="V6" s="696"/>
      <c r="W6" s="697"/>
    </row>
    <row r="7" spans="2:23" s="22" customFormat="1" ht="25.5" customHeight="1" x14ac:dyDescent="0.15">
      <c r="B7" s="688" t="s">
        <v>30</v>
      </c>
      <c r="C7" s="690" t="s">
        <v>167</v>
      </c>
      <c r="D7" s="691"/>
      <c r="E7" s="208" t="s">
        <v>608</v>
      </c>
      <c r="F7" s="695"/>
      <c r="G7" s="696"/>
      <c r="H7" s="696"/>
      <c r="I7" s="696"/>
      <c r="J7" s="696"/>
      <c r="K7" s="696"/>
      <c r="L7" s="697"/>
      <c r="M7" s="688" t="s">
        <v>30</v>
      </c>
      <c r="N7" s="690" t="s">
        <v>167</v>
      </c>
      <c r="O7" s="691"/>
      <c r="P7" s="208"/>
      <c r="Q7" s="695"/>
      <c r="R7" s="696"/>
      <c r="S7" s="696"/>
      <c r="T7" s="696"/>
      <c r="U7" s="696"/>
      <c r="V7" s="696"/>
      <c r="W7" s="697"/>
    </row>
    <row r="8" spans="2:23" s="22" customFormat="1" ht="25.5" customHeight="1" x14ac:dyDescent="0.15">
      <c r="B8" s="701"/>
      <c r="C8" s="690" t="s">
        <v>166</v>
      </c>
      <c r="D8" s="691"/>
      <c r="E8" s="209" t="s">
        <v>609</v>
      </c>
      <c r="F8" s="695"/>
      <c r="G8" s="696"/>
      <c r="H8" s="696"/>
      <c r="I8" s="696"/>
      <c r="J8" s="696"/>
      <c r="K8" s="696"/>
      <c r="L8" s="697"/>
      <c r="M8" s="701"/>
      <c r="N8" s="690" t="s">
        <v>166</v>
      </c>
      <c r="O8" s="691"/>
      <c r="P8" s="209"/>
      <c r="Q8" s="695"/>
      <c r="R8" s="696"/>
      <c r="S8" s="696"/>
      <c r="T8" s="696"/>
      <c r="U8" s="696"/>
      <c r="V8" s="696"/>
      <c r="W8" s="697"/>
    </row>
    <row r="9" spans="2:23" s="22" customFormat="1" ht="25.5" customHeight="1" x14ac:dyDescent="0.15">
      <c r="B9" s="702" t="s">
        <v>31</v>
      </c>
      <c r="C9" s="705"/>
      <c r="D9" s="703"/>
      <c r="E9" s="210" t="s">
        <v>473</v>
      </c>
      <c r="F9" s="695"/>
      <c r="G9" s="696"/>
      <c r="H9" s="696"/>
      <c r="I9" s="696"/>
      <c r="J9" s="696"/>
      <c r="K9" s="696"/>
      <c r="L9" s="697"/>
      <c r="M9" s="702" t="s">
        <v>31</v>
      </c>
      <c r="N9" s="705"/>
      <c r="O9" s="703"/>
      <c r="P9" s="210"/>
      <c r="Q9" s="695"/>
      <c r="R9" s="696"/>
      <c r="S9" s="696"/>
      <c r="T9" s="696"/>
      <c r="U9" s="696"/>
      <c r="V9" s="696"/>
      <c r="W9" s="697"/>
    </row>
    <row r="10" spans="2:23" s="22" customFormat="1" ht="25.5" customHeight="1" x14ac:dyDescent="0.15">
      <c r="B10" s="688" t="s">
        <v>220</v>
      </c>
      <c r="C10" s="702" t="s">
        <v>398</v>
      </c>
      <c r="D10" s="703"/>
      <c r="E10" s="207" t="s">
        <v>610</v>
      </c>
      <c r="F10" s="695"/>
      <c r="G10" s="696"/>
      <c r="H10" s="696"/>
      <c r="I10" s="696"/>
      <c r="J10" s="696"/>
      <c r="K10" s="696"/>
      <c r="L10" s="697"/>
      <c r="M10" s="688" t="s">
        <v>220</v>
      </c>
      <c r="N10" s="702" t="s">
        <v>398</v>
      </c>
      <c r="O10" s="703"/>
      <c r="P10" s="207"/>
      <c r="Q10" s="695"/>
      <c r="R10" s="696"/>
      <c r="S10" s="696"/>
      <c r="T10" s="696"/>
      <c r="U10" s="696"/>
      <c r="V10" s="696"/>
      <c r="W10" s="697"/>
    </row>
    <row r="11" spans="2:23" s="22" customFormat="1" ht="25.5" customHeight="1" x14ac:dyDescent="0.15">
      <c r="B11" s="701"/>
      <c r="C11" s="702" t="s">
        <v>219</v>
      </c>
      <c r="D11" s="703"/>
      <c r="E11" s="180" t="s">
        <v>612</v>
      </c>
      <c r="F11" s="695"/>
      <c r="G11" s="696"/>
      <c r="H11" s="696"/>
      <c r="I11" s="696"/>
      <c r="J11" s="696"/>
      <c r="K11" s="696"/>
      <c r="L11" s="697"/>
      <c r="M11" s="701"/>
      <c r="N11" s="702" t="s">
        <v>219</v>
      </c>
      <c r="O11" s="703"/>
      <c r="P11" s="180"/>
      <c r="Q11" s="695"/>
      <c r="R11" s="696"/>
      <c r="S11" s="696"/>
      <c r="T11" s="696"/>
      <c r="U11" s="696"/>
      <c r="V11" s="696"/>
      <c r="W11" s="697"/>
    </row>
    <row r="12" spans="2:23" s="22" customFormat="1" ht="25.5" customHeight="1" x14ac:dyDescent="0.15">
      <c r="B12" s="689"/>
      <c r="C12" s="704" t="s">
        <v>221</v>
      </c>
      <c r="D12" s="704"/>
      <c r="E12" s="180" t="s">
        <v>620</v>
      </c>
      <c r="F12" s="698"/>
      <c r="G12" s="699"/>
      <c r="H12" s="699"/>
      <c r="I12" s="699"/>
      <c r="J12" s="699"/>
      <c r="K12" s="699"/>
      <c r="L12" s="700"/>
      <c r="M12" s="689"/>
      <c r="N12" s="704" t="s">
        <v>221</v>
      </c>
      <c r="O12" s="704"/>
      <c r="P12" s="180"/>
      <c r="Q12" s="698"/>
      <c r="R12" s="699"/>
      <c r="S12" s="699"/>
      <c r="T12" s="699"/>
      <c r="U12" s="699"/>
      <c r="V12" s="699"/>
      <c r="W12" s="700"/>
    </row>
    <row r="13" spans="2:23" s="22" customFormat="1" ht="25.5" customHeight="1" x14ac:dyDescent="0.15">
      <c r="B13" s="707" t="s">
        <v>399</v>
      </c>
      <c r="C13" s="707"/>
      <c r="D13" s="707"/>
      <c r="E13" s="720" t="s">
        <v>722</v>
      </c>
      <c r="F13" s="721"/>
      <c r="G13" s="722"/>
      <c r="H13" s="707" t="s">
        <v>438</v>
      </c>
      <c r="I13" s="707"/>
      <c r="J13" s="708" t="s">
        <v>640</v>
      </c>
      <c r="K13" s="709"/>
      <c r="L13" s="709"/>
      <c r="M13" s="707" t="s">
        <v>399</v>
      </c>
      <c r="N13" s="707"/>
      <c r="O13" s="707"/>
      <c r="P13" s="720"/>
      <c r="Q13" s="721"/>
      <c r="R13" s="722"/>
      <c r="S13" s="707" t="s">
        <v>438</v>
      </c>
      <c r="T13" s="707"/>
      <c r="U13" s="708"/>
      <c r="V13" s="709"/>
      <c r="W13" s="709"/>
    </row>
    <row r="14" spans="2:23" s="22" customFormat="1" ht="25.5" customHeight="1" x14ac:dyDescent="0.15">
      <c r="B14" s="295" t="s">
        <v>235</v>
      </c>
      <c r="C14" s="295"/>
      <c r="D14" s="295"/>
      <c r="E14" s="710" t="s">
        <v>640</v>
      </c>
      <c r="F14" s="711"/>
      <c r="G14" s="711"/>
      <c r="H14" s="253" t="s">
        <v>4</v>
      </c>
      <c r="I14" s="260"/>
      <c r="J14" s="712" t="s">
        <v>612</v>
      </c>
      <c r="K14" s="713"/>
      <c r="L14" s="714"/>
      <c r="M14" s="253" t="s">
        <v>235</v>
      </c>
      <c r="N14" s="260"/>
      <c r="O14" s="254"/>
      <c r="P14" s="258"/>
      <c r="Q14" s="575"/>
      <c r="R14" s="575"/>
      <c r="S14" s="715" t="s">
        <v>4</v>
      </c>
      <c r="T14" s="716"/>
      <c r="U14" s="717"/>
      <c r="V14" s="718"/>
      <c r="W14" s="719"/>
    </row>
    <row r="15" spans="2:23" s="22" customFormat="1" ht="39.75" customHeight="1" x14ac:dyDescent="0.15">
      <c r="B15" s="704" t="s">
        <v>400</v>
      </c>
      <c r="C15" s="704"/>
      <c r="D15" s="704"/>
      <c r="E15" s="723" t="s">
        <v>685</v>
      </c>
      <c r="F15" s="724"/>
      <c r="G15" s="724"/>
      <c r="H15" s="724"/>
      <c r="I15" s="724"/>
      <c r="J15" s="724"/>
      <c r="K15" s="724"/>
      <c r="L15" s="725"/>
      <c r="M15" s="704" t="s">
        <v>400</v>
      </c>
      <c r="N15" s="704"/>
      <c r="O15" s="704"/>
      <c r="P15" s="723"/>
      <c r="Q15" s="724"/>
      <c r="R15" s="724"/>
      <c r="S15" s="724"/>
      <c r="T15" s="724"/>
      <c r="U15" s="724"/>
      <c r="V15" s="724"/>
      <c r="W15" s="725"/>
    </row>
    <row r="16" spans="2:23" s="22" customFormat="1" ht="25.5" customHeight="1" x14ac:dyDescent="0.15">
      <c r="B16" s="706" t="s">
        <v>32</v>
      </c>
      <c r="C16" s="706" t="s">
        <v>190</v>
      </c>
      <c r="D16" s="706"/>
      <c r="E16" s="209"/>
      <c r="F16" s="692" t="s">
        <v>506</v>
      </c>
      <c r="G16" s="693"/>
      <c r="H16" s="693"/>
      <c r="I16" s="693"/>
      <c r="J16" s="693"/>
      <c r="K16" s="693"/>
      <c r="L16" s="694"/>
      <c r="M16" s="706" t="s">
        <v>32</v>
      </c>
      <c r="N16" s="706" t="s">
        <v>190</v>
      </c>
      <c r="O16" s="706"/>
      <c r="P16" s="209"/>
      <c r="Q16" s="692" t="s">
        <v>506</v>
      </c>
      <c r="R16" s="693"/>
      <c r="S16" s="693"/>
      <c r="T16" s="693"/>
      <c r="U16" s="693"/>
      <c r="V16" s="693"/>
      <c r="W16" s="694"/>
    </row>
    <row r="17" spans="2:24" s="22" customFormat="1" ht="25.5" customHeight="1" x14ac:dyDescent="0.15">
      <c r="B17" s="706"/>
      <c r="C17" s="706" t="s">
        <v>324</v>
      </c>
      <c r="D17" s="706"/>
      <c r="E17" s="207"/>
      <c r="F17" s="695"/>
      <c r="G17" s="696"/>
      <c r="H17" s="696"/>
      <c r="I17" s="696"/>
      <c r="J17" s="696"/>
      <c r="K17" s="696"/>
      <c r="L17" s="697"/>
      <c r="M17" s="706"/>
      <c r="N17" s="706" t="s">
        <v>324</v>
      </c>
      <c r="O17" s="706"/>
      <c r="P17" s="207"/>
      <c r="Q17" s="695"/>
      <c r="R17" s="696"/>
      <c r="S17" s="696"/>
      <c r="T17" s="696"/>
      <c r="U17" s="696"/>
      <c r="V17" s="696"/>
      <c r="W17" s="697"/>
    </row>
    <row r="18" spans="2:24" s="22" customFormat="1" ht="25.5" customHeight="1" x14ac:dyDescent="0.15">
      <c r="B18" s="706" t="s">
        <v>30</v>
      </c>
      <c r="C18" s="706" t="s">
        <v>167</v>
      </c>
      <c r="D18" s="706"/>
      <c r="E18" s="208"/>
      <c r="F18" s="695"/>
      <c r="G18" s="696"/>
      <c r="H18" s="696"/>
      <c r="I18" s="696"/>
      <c r="J18" s="696"/>
      <c r="K18" s="696"/>
      <c r="L18" s="697"/>
      <c r="M18" s="706" t="s">
        <v>30</v>
      </c>
      <c r="N18" s="706" t="s">
        <v>167</v>
      </c>
      <c r="O18" s="706"/>
      <c r="P18" s="208"/>
      <c r="Q18" s="695"/>
      <c r="R18" s="696"/>
      <c r="S18" s="696"/>
      <c r="T18" s="696"/>
      <c r="U18" s="696"/>
      <c r="V18" s="696"/>
      <c r="W18" s="697"/>
    </row>
    <row r="19" spans="2:24" s="22" customFormat="1" ht="25.5" customHeight="1" x14ac:dyDescent="0.15">
      <c r="B19" s="706"/>
      <c r="C19" s="706" t="s">
        <v>166</v>
      </c>
      <c r="D19" s="706"/>
      <c r="E19" s="209"/>
      <c r="F19" s="695"/>
      <c r="G19" s="696"/>
      <c r="H19" s="696"/>
      <c r="I19" s="696"/>
      <c r="J19" s="696"/>
      <c r="K19" s="696"/>
      <c r="L19" s="697"/>
      <c r="M19" s="706"/>
      <c r="N19" s="706" t="s">
        <v>166</v>
      </c>
      <c r="O19" s="706"/>
      <c r="P19" s="209"/>
      <c r="Q19" s="695"/>
      <c r="R19" s="696"/>
      <c r="S19" s="696"/>
      <c r="T19" s="696"/>
      <c r="U19" s="696"/>
      <c r="V19" s="696"/>
      <c r="W19" s="697"/>
    </row>
    <row r="20" spans="2:24" s="22" customFormat="1" ht="25.5" customHeight="1" x14ac:dyDescent="0.15">
      <c r="B20" s="704" t="s">
        <v>31</v>
      </c>
      <c r="C20" s="704"/>
      <c r="D20" s="704"/>
      <c r="E20" s="210"/>
      <c r="F20" s="695"/>
      <c r="G20" s="696"/>
      <c r="H20" s="696"/>
      <c r="I20" s="696"/>
      <c r="J20" s="696"/>
      <c r="K20" s="696"/>
      <c r="L20" s="697"/>
      <c r="M20" s="704" t="s">
        <v>31</v>
      </c>
      <c r="N20" s="704"/>
      <c r="O20" s="704"/>
      <c r="P20" s="210"/>
      <c r="Q20" s="695"/>
      <c r="R20" s="696"/>
      <c r="S20" s="696"/>
      <c r="T20" s="696"/>
      <c r="U20" s="696"/>
      <c r="V20" s="696"/>
      <c r="W20" s="697"/>
    </row>
    <row r="21" spans="2:24" s="22" customFormat="1" ht="25.5" customHeight="1" x14ac:dyDescent="0.15">
      <c r="B21" s="688" t="s">
        <v>220</v>
      </c>
      <c r="C21" s="704" t="s">
        <v>398</v>
      </c>
      <c r="D21" s="704"/>
      <c r="E21" s="207"/>
      <c r="F21" s="695"/>
      <c r="G21" s="696"/>
      <c r="H21" s="696"/>
      <c r="I21" s="696"/>
      <c r="J21" s="696"/>
      <c r="K21" s="696"/>
      <c r="L21" s="697"/>
      <c r="M21" s="688" t="s">
        <v>220</v>
      </c>
      <c r="N21" s="704" t="s">
        <v>398</v>
      </c>
      <c r="O21" s="704"/>
      <c r="P21" s="207"/>
      <c r="Q21" s="695"/>
      <c r="R21" s="696"/>
      <c r="S21" s="696"/>
      <c r="T21" s="696"/>
      <c r="U21" s="696"/>
      <c r="V21" s="696"/>
      <c r="W21" s="697"/>
    </row>
    <row r="22" spans="2:24" s="22" customFormat="1" ht="25.5" customHeight="1" x14ac:dyDescent="0.15">
      <c r="B22" s="701"/>
      <c r="C22" s="704" t="s">
        <v>219</v>
      </c>
      <c r="D22" s="704"/>
      <c r="E22" s="180"/>
      <c r="F22" s="695"/>
      <c r="G22" s="696"/>
      <c r="H22" s="696"/>
      <c r="I22" s="696"/>
      <c r="J22" s="696"/>
      <c r="K22" s="696"/>
      <c r="L22" s="697"/>
      <c r="M22" s="701"/>
      <c r="N22" s="704" t="s">
        <v>219</v>
      </c>
      <c r="O22" s="704"/>
      <c r="P22" s="180"/>
      <c r="Q22" s="695"/>
      <c r="R22" s="696"/>
      <c r="S22" s="696"/>
      <c r="T22" s="696"/>
      <c r="U22" s="696"/>
      <c r="V22" s="696"/>
      <c r="W22" s="697"/>
    </row>
    <row r="23" spans="2:24" s="22" customFormat="1" ht="25.5" customHeight="1" x14ac:dyDescent="0.15">
      <c r="B23" s="689"/>
      <c r="C23" s="704" t="s">
        <v>221</v>
      </c>
      <c r="D23" s="704"/>
      <c r="E23" s="180"/>
      <c r="F23" s="698"/>
      <c r="G23" s="699"/>
      <c r="H23" s="699"/>
      <c r="I23" s="699"/>
      <c r="J23" s="699"/>
      <c r="K23" s="699"/>
      <c r="L23" s="700"/>
      <c r="M23" s="689"/>
      <c r="N23" s="704" t="s">
        <v>221</v>
      </c>
      <c r="O23" s="704"/>
      <c r="P23" s="180"/>
      <c r="Q23" s="698"/>
      <c r="R23" s="699"/>
      <c r="S23" s="699"/>
      <c r="T23" s="699"/>
      <c r="U23" s="699"/>
      <c r="V23" s="699"/>
      <c r="W23" s="700"/>
    </row>
    <row r="24" spans="2:24" s="22" customFormat="1" ht="25.5" customHeight="1" x14ac:dyDescent="0.15">
      <c r="B24" s="707" t="s">
        <v>399</v>
      </c>
      <c r="C24" s="707"/>
      <c r="D24" s="707"/>
      <c r="E24" s="720"/>
      <c r="F24" s="721"/>
      <c r="G24" s="722"/>
      <c r="H24" s="707" t="s">
        <v>438</v>
      </c>
      <c r="I24" s="707"/>
      <c r="J24" s="720"/>
      <c r="K24" s="721"/>
      <c r="L24" s="722"/>
      <c r="M24" s="707" t="s">
        <v>399</v>
      </c>
      <c r="N24" s="707"/>
      <c r="O24" s="707"/>
      <c r="P24" s="720"/>
      <c r="Q24" s="721"/>
      <c r="R24" s="722"/>
      <c r="S24" s="707" t="s">
        <v>438</v>
      </c>
      <c r="T24" s="707"/>
      <c r="U24" s="708"/>
      <c r="V24" s="709"/>
      <c r="W24" s="709"/>
    </row>
    <row r="25" spans="2:24" s="22" customFormat="1" ht="25.5" customHeight="1" x14ac:dyDescent="0.15">
      <c r="B25" s="295" t="s">
        <v>235</v>
      </c>
      <c r="C25" s="295"/>
      <c r="D25" s="295"/>
      <c r="E25" s="729"/>
      <c r="F25" s="575"/>
      <c r="G25" s="575"/>
      <c r="H25" s="253" t="s">
        <v>4</v>
      </c>
      <c r="I25" s="260"/>
      <c r="J25" s="717"/>
      <c r="K25" s="718"/>
      <c r="L25" s="719"/>
      <c r="M25" s="253" t="s">
        <v>235</v>
      </c>
      <c r="N25" s="260"/>
      <c r="O25" s="254"/>
      <c r="P25" s="258"/>
      <c r="Q25" s="575"/>
      <c r="R25" s="575"/>
      <c r="S25" s="715" t="s">
        <v>4</v>
      </c>
      <c r="T25" s="716"/>
      <c r="U25" s="717"/>
      <c r="V25" s="718"/>
      <c r="W25" s="719"/>
    </row>
    <row r="26" spans="2:24" s="22" customFormat="1" ht="39.75" customHeight="1" x14ac:dyDescent="0.15">
      <c r="B26" s="704" t="s">
        <v>400</v>
      </c>
      <c r="C26" s="704"/>
      <c r="D26" s="704"/>
      <c r="E26" s="723"/>
      <c r="F26" s="724"/>
      <c r="G26" s="724"/>
      <c r="H26" s="724"/>
      <c r="I26" s="724"/>
      <c r="J26" s="724"/>
      <c r="K26" s="724"/>
      <c r="L26" s="725"/>
      <c r="M26" s="704" t="s">
        <v>400</v>
      </c>
      <c r="N26" s="704"/>
      <c r="O26" s="704"/>
      <c r="P26" s="723"/>
      <c r="Q26" s="724"/>
      <c r="R26" s="724"/>
      <c r="S26" s="724"/>
      <c r="T26" s="724"/>
      <c r="U26" s="724"/>
      <c r="V26" s="724"/>
      <c r="W26" s="725"/>
    </row>
    <row r="27" spans="2:24" s="22" customFormat="1" ht="15" customHeight="1" x14ac:dyDescent="0.15">
      <c r="B27" s="20"/>
      <c r="C27" s="726" t="s">
        <v>559</v>
      </c>
      <c r="D27" s="727"/>
      <c r="E27" s="727"/>
      <c r="F27" s="727"/>
      <c r="G27" s="727"/>
      <c r="H27" s="727"/>
      <c r="I27" s="727"/>
      <c r="J27" s="727"/>
      <c r="K27" s="727"/>
      <c r="L27" s="727"/>
      <c r="M27" s="3"/>
      <c r="N27" s="3" t="s">
        <v>434</v>
      </c>
      <c r="O27" s="3"/>
      <c r="P27" s="3"/>
      <c r="Q27" s="3"/>
      <c r="R27" s="3"/>
      <c r="S27" s="3"/>
      <c r="T27" s="3"/>
      <c r="U27" s="3"/>
      <c r="V27" s="3"/>
      <c r="W27" s="3"/>
    </row>
    <row r="28" spans="2:24" s="22" customFormat="1" ht="15" customHeight="1" x14ac:dyDescent="0.15">
      <c r="B28" s="20"/>
      <c r="C28" s="728"/>
      <c r="D28" s="728"/>
      <c r="E28" s="728"/>
      <c r="F28" s="728"/>
      <c r="G28" s="728"/>
      <c r="H28" s="728"/>
      <c r="I28" s="728"/>
      <c r="J28" s="728"/>
      <c r="K28" s="728"/>
      <c r="L28" s="728"/>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8"/>
  <dataValidations count="1">
    <dataValidation type="list" allowBlank="1" showInputMessage="1" showErrorMessage="1" sqref="E8 E19 P8 P19" xr:uid="{6BAC80F9-0C76-4DA3-9CFC-20FC1E12D941}">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01B4F78-9A1A-4C72-AE6C-347C462D7818}">
          <x14:formula1>
            <xm:f>'(参考)リスト'!$F$16:$F$21</xm:f>
          </x14:formula1>
          <xm:sqref>E11:E12 E22:E23 P11:P12 P22:P23</xm:sqref>
        </x14:dataValidation>
        <x14:dataValidation type="list" allowBlank="1" showInputMessage="1" showErrorMessage="1" xr:uid="{54A3DD88-43FA-49B5-A943-65A210B62C70}">
          <x14:formula1>
            <xm:f>'(参考)リスト'!$D$16:$D$18</xm:f>
          </x14:formula1>
          <xm:sqref>E10 E21 P10 P21</xm:sqref>
        </x14:dataValidation>
        <x14:dataValidation type="list" allowBlank="1" showInputMessage="1" showErrorMessage="1" xr:uid="{00774299-8E04-4033-A0BA-16170E160156}">
          <x14:formula1>
            <xm:f>'(参考)リスト'!$E$16:$E$27</xm:f>
          </x14:formula1>
          <xm:sqref>E9 E20 P9 P20</xm:sqref>
        </x14:dataValidation>
        <x14:dataValidation type="list" allowBlank="1" showInputMessage="1" showErrorMessage="1" xr:uid="{2AF0BB6A-89A9-4691-B47C-D4CC2734B135}">
          <x14:formula1>
            <xm:f>'(参考)リスト'!$B$16:$B$21</xm:f>
          </x14:formula1>
          <xm:sqref>E7 E18 P7 P18</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B1:Y41"/>
  <sheetViews>
    <sheetView showGridLines="0" view="pageBreakPreview" zoomScaleNormal="100" zoomScaleSheetLayoutView="100" workbookViewId="0"/>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28" t="s">
        <v>245</v>
      </c>
    </row>
    <row r="3" spans="2:25" ht="25.15" customHeight="1" x14ac:dyDescent="0.15">
      <c r="B3" s="738" t="s">
        <v>34</v>
      </c>
      <c r="C3" s="738"/>
      <c r="D3" s="738"/>
      <c r="E3" s="739" t="s">
        <v>588</v>
      </c>
      <c r="F3" s="740"/>
      <c r="G3" s="740"/>
      <c r="H3" s="740"/>
      <c r="I3" s="732" t="s">
        <v>27</v>
      </c>
      <c r="J3" s="733"/>
      <c r="K3" s="734"/>
      <c r="L3" s="677" t="s">
        <v>592</v>
      </c>
      <c r="M3" s="668"/>
      <c r="N3" s="669"/>
      <c r="O3" s="757" t="s">
        <v>455</v>
      </c>
      <c r="P3" s="758"/>
      <c r="Q3" s="759"/>
      <c r="R3" s="741" t="s">
        <v>598</v>
      </c>
      <c r="S3" s="742"/>
      <c r="T3" s="743"/>
      <c r="U3" s="763" t="s">
        <v>214</v>
      </c>
      <c r="V3" s="764"/>
      <c r="W3" s="682">
        <v>45846</v>
      </c>
      <c r="X3" s="683"/>
      <c r="Y3" s="684"/>
    </row>
    <row r="4" spans="2:25" ht="25.15" customHeight="1" x14ac:dyDescent="0.15">
      <c r="B4" s="744" t="s">
        <v>28</v>
      </c>
      <c r="C4" s="744"/>
      <c r="D4" s="744"/>
      <c r="E4" s="745" t="s">
        <v>590</v>
      </c>
      <c r="F4" s="746"/>
      <c r="G4" s="746"/>
      <c r="H4" s="746"/>
      <c r="I4" s="732" t="s">
        <v>33</v>
      </c>
      <c r="J4" s="733"/>
      <c r="K4" s="734"/>
      <c r="L4" s="747" t="s">
        <v>594</v>
      </c>
      <c r="M4" s="748"/>
      <c r="N4" s="749"/>
      <c r="O4" s="760"/>
      <c r="P4" s="761"/>
      <c r="Q4" s="762"/>
      <c r="R4" s="750" t="s">
        <v>599</v>
      </c>
      <c r="S4" s="751"/>
      <c r="T4" s="752"/>
      <c r="U4" s="765"/>
      <c r="V4" s="766"/>
      <c r="W4" s="767"/>
      <c r="X4" s="768"/>
      <c r="Y4" s="769"/>
    </row>
    <row r="5" spans="2:25" ht="15" customHeight="1" x14ac:dyDescent="0.15">
      <c r="B5" s="732" t="s">
        <v>198</v>
      </c>
      <c r="C5" s="733"/>
      <c r="D5" s="734"/>
      <c r="E5" s="211"/>
      <c r="F5" s="732" t="s">
        <v>197</v>
      </c>
      <c r="G5" s="733"/>
      <c r="H5" s="734"/>
      <c r="I5" s="212"/>
      <c r="J5" s="732" t="s">
        <v>198</v>
      </c>
      <c r="K5" s="733"/>
      <c r="L5" s="734"/>
      <c r="M5" s="211"/>
      <c r="N5" s="732" t="s">
        <v>197</v>
      </c>
      <c r="O5" s="733"/>
      <c r="P5" s="734"/>
      <c r="Q5" s="212"/>
      <c r="R5" s="732" t="s">
        <v>198</v>
      </c>
      <c r="S5" s="733"/>
      <c r="T5" s="734"/>
      <c r="U5" s="211"/>
      <c r="V5" s="732" t="s">
        <v>197</v>
      </c>
      <c r="W5" s="733"/>
      <c r="X5" s="734"/>
      <c r="Y5" s="212"/>
    </row>
    <row r="6" spans="2:25" ht="15" customHeight="1" x14ac:dyDescent="0.15">
      <c r="B6" s="732" t="s">
        <v>196</v>
      </c>
      <c r="C6" s="733"/>
      <c r="D6" s="180"/>
      <c r="E6" s="735"/>
      <c r="F6" s="736"/>
      <c r="G6" s="736"/>
      <c r="H6" s="736"/>
      <c r="I6" s="737"/>
      <c r="J6" s="732" t="s">
        <v>196</v>
      </c>
      <c r="K6" s="733"/>
      <c r="L6" s="180"/>
      <c r="M6" s="735"/>
      <c r="N6" s="736"/>
      <c r="O6" s="736"/>
      <c r="P6" s="736"/>
      <c r="Q6" s="737"/>
      <c r="R6" s="732" t="s">
        <v>196</v>
      </c>
      <c r="S6" s="733"/>
      <c r="T6" s="180"/>
      <c r="U6" s="735"/>
      <c r="V6" s="736"/>
      <c r="W6" s="736"/>
      <c r="X6" s="736"/>
      <c r="Y6" s="737"/>
    </row>
    <row r="7" spans="2:25" ht="15" customHeight="1" x14ac:dyDescent="0.15">
      <c r="B7" s="732" t="s">
        <v>195</v>
      </c>
      <c r="C7" s="734"/>
      <c r="D7" s="677"/>
      <c r="E7" s="753"/>
      <c r="F7" s="732" t="s">
        <v>194</v>
      </c>
      <c r="G7" s="734"/>
      <c r="H7" s="261"/>
      <c r="I7" s="574"/>
      <c r="J7" s="732" t="s">
        <v>195</v>
      </c>
      <c r="K7" s="734"/>
      <c r="L7" s="677"/>
      <c r="M7" s="753"/>
      <c r="N7" s="732" t="s">
        <v>194</v>
      </c>
      <c r="O7" s="734"/>
      <c r="P7" s="261"/>
      <c r="Q7" s="574"/>
      <c r="R7" s="732" t="s">
        <v>195</v>
      </c>
      <c r="S7" s="734"/>
      <c r="T7" s="677"/>
      <c r="U7" s="753"/>
      <c r="V7" s="732" t="s">
        <v>194</v>
      </c>
      <c r="W7" s="734"/>
      <c r="X7" s="261"/>
      <c r="Y7" s="574"/>
    </row>
    <row r="8" spans="2:25" ht="15" customHeight="1" x14ac:dyDescent="0.15">
      <c r="B8" s="754" t="s">
        <v>205</v>
      </c>
      <c r="C8" s="754"/>
      <c r="D8" s="180"/>
      <c r="E8" s="90" t="s">
        <v>193</v>
      </c>
      <c r="F8" s="755"/>
      <c r="G8" s="756"/>
      <c r="H8" s="756"/>
      <c r="I8" s="756"/>
      <c r="J8" s="754" t="s">
        <v>205</v>
      </c>
      <c r="K8" s="754"/>
      <c r="L8" s="180"/>
      <c r="M8" s="90" t="s">
        <v>193</v>
      </c>
      <c r="N8" s="755"/>
      <c r="O8" s="756"/>
      <c r="P8" s="756"/>
      <c r="Q8" s="756"/>
      <c r="R8" s="754" t="s">
        <v>205</v>
      </c>
      <c r="S8" s="754"/>
      <c r="T8" s="180"/>
      <c r="U8" s="90" t="s">
        <v>193</v>
      </c>
      <c r="V8" s="755"/>
      <c r="W8" s="756"/>
      <c r="X8" s="756"/>
      <c r="Y8" s="756"/>
    </row>
    <row r="9" spans="2:25" s="22" customFormat="1" ht="14.1" customHeight="1" x14ac:dyDescent="0.15">
      <c r="B9" s="730" t="s">
        <v>507</v>
      </c>
      <c r="C9" s="730"/>
      <c r="D9" s="730"/>
      <c r="E9" s="730"/>
      <c r="F9" s="730"/>
      <c r="G9" s="730"/>
      <c r="H9" s="730"/>
      <c r="I9" s="730"/>
      <c r="J9" s="730" t="s">
        <v>507</v>
      </c>
      <c r="K9" s="730"/>
      <c r="L9" s="730"/>
      <c r="M9" s="730"/>
      <c r="N9" s="730"/>
      <c r="O9" s="730"/>
      <c r="P9" s="730"/>
      <c r="Q9" s="730"/>
      <c r="R9" s="730" t="s">
        <v>507</v>
      </c>
      <c r="S9" s="730"/>
      <c r="T9" s="730"/>
      <c r="U9" s="730"/>
      <c r="V9" s="730"/>
      <c r="W9" s="730"/>
      <c r="X9" s="730"/>
      <c r="Y9" s="730"/>
    </row>
    <row r="10" spans="2:25" s="22" customFormat="1" ht="14.1" customHeight="1" x14ac:dyDescent="0.15">
      <c r="B10" s="731"/>
      <c r="C10" s="731"/>
      <c r="D10" s="731"/>
      <c r="E10" s="731"/>
      <c r="F10" s="731"/>
      <c r="G10" s="731"/>
      <c r="H10" s="731"/>
      <c r="I10" s="731"/>
      <c r="J10" s="731"/>
      <c r="K10" s="731"/>
      <c r="L10" s="731"/>
      <c r="M10" s="731"/>
      <c r="N10" s="731"/>
      <c r="O10" s="731"/>
      <c r="P10" s="731"/>
      <c r="Q10" s="731"/>
      <c r="R10" s="731"/>
      <c r="S10" s="731"/>
      <c r="T10" s="731"/>
      <c r="U10" s="731"/>
      <c r="V10" s="731"/>
      <c r="W10" s="731"/>
      <c r="X10" s="731"/>
      <c r="Y10" s="731"/>
    </row>
    <row r="11" spans="2:25" s="22" customFormat="1" ht="14.1" customHeight="1" x14ac:dyDescent="0.15">
      <c r="B11" s="731"/>
      <c r="C11" s="731"/>
      <c r="D11" s="731"/>
      <c r="E11" s="731"/>
      <c r="F11" s="731"/>
      <c r="G11" s="731"/>
      <c r="H11" s="731"/>
      <c r="I11" s="731"/>
      <c r="J11" s="731"/>
      <c r="K11" s="731"/>
      <c r="L11" s="731"/>
      <c r="M11" s="731"/>
      <c r="N11" s="731"/>
      <c r="O11" s="731"/>
      <c r="P11" s="731"/>
      <c r="Q11" s="731"/>
      <c r="R11" s="731"/>
      <c r="S11" s="731"/>
      <c r="T11" s="731"/>
      <c r="U11" s="731"/>
      <c r="V11" s="731"/>
      <c r="W11" s="731"/>
      <c r="X11" s="731"/>
      <c r="Y11" s="731"/>
    </row>
    <row r="12" spans="2:25" s="22" customFormat="1" ht="14.1" customHeight="1" x14ac:dyDescent="0.15">
      <c r="B12" s="731"/>
      <c r="C12" s="731"/>
      <c r="D12" s="731"/>
      <c r="E12" s="731"/>
      <c r="F12" s="731"/>
      <c r="G12" s="731"/>
      <c r="H12" s="731"/>
      <c r="I12" s="731"/>
      <c r="J12" s="731"/>
      <c r="K12" s="731"/>
      <c r="L12" s="731"/>
      <c r="M12" s="731"/>
      <c r="N12" s="731"/>
      <c r="O12" s="731"/>
      <c r="P12" s="731"/>
      <c r="Q12" s="731"/>
      <c r="R12" s="731"/>
      <c r="S12" s="731"/>
      <c r="T12" s="731"/>
      <c r="U12" s="731"/>
      <c r="V12" s="731"/>
      <c r="W12" s="731"/>
      <c r="X12" s="731"/>
      <c r="Y12" s="731"/>
    </row>
    <row r="13" spans="2:25" s="22" customFormat="1" ht="14.1" customHeight="1" x14ac:dyDescent="0.15">
      <c r="B13" s="731"/>
      <c r="C13" s="731"/>
      <c r="D13" s="731"/>
      <c r="E13" s="731"/>
      <c r="F13" s="731"/>
      <c r="G13" s="731"/>
      <c r="H13" s="731"/>
      <c r="I13" s="731"/>
      <c r="J13" s="731"/>
      <c r="K13" s="731"/>
      <c r="L13" s="731"/>
      <c r="M13" s="731"/>
      <c r="N13" s="731"/>
      <c r="O13" s="731"/>
      <c r="P13" s="731"/>
      <c r="Q13" s="731"/>
      <c r="R13" s="731"/>
      <c r="S13" s="731"/>
      <c r="T13" s="731"/>
      <c r="U13" s="731"/>
      <c r="V13" s="731"/>
      <c r="W13" s="731"/>
      <c r="X13" s="731"/>
      <c r="Y13" s="731"/>
    </row>
    <row r="14" spans="2:25" s="22" customFormat="1" ht="14.1" customHeight="1" x14ac:dyDescent="0.15">
      <c r="B14" s="731"/>
      <c r="C14" s="731"/>
      <c r="D14" s="731"/>
      <c r="E14" s="731"/>
      <c r="F14" s="731"/>
      <c r="G14" s="731"/>
      <c r="H14" s="731"/>
      <c r="I14" s="731"/>
      <c r="J14" s="731"/>
      <c r="K14" s="731"/>
      <c r="L14" s="731"/>
      <c r="M14" s="731"/>
      <c r="N14" s="731"/>
      <c r="O14" s="731"/>
      <c r="P14" s="731"/>
      <c r="Q14" s="731"/>
      <c r="R14" s="731"/>
      <c r="S14" s="731"/>
      <c r="T14" s="731"/>
      <c r="U14" s="731"/>
      <c r="V14" s="731"/>
      <c r="W14" s="731"/>
      <c r="X14" s="731"/>
      <c r="Y14" s="731"/>
    </row>
    <row r="15" spans="2:25" s="22" customFormat="1" ht="14.1" customHeight="1" x14ac:dyDescent="0.15">
      <c r="B15" s="731"/>
      <c r="C15" s="731"/>
      <c r="D15" s="731"/>
      <c r="E15" s="731"/>
      <c r="F15" s="731"/>
      <c r="G15" s="731"/>
      <c r="H15" s="731"/>
      <c r="I15" s="731"/>
      <c r="J15" s="731"/>
      <c r="K15" s="731"/>
      <c r="L15" s="731"/>
      <c r="M15" s="731"/>
      <c r="N15" s="731"/>
      <c r="O15" s="731"/>
      <c r="P15" s="731"/>
      <c r="Q15" s="731"/>
      <c r="R15" s="731"/>
      <c r="S15" s="731"/>
      <c r="T15" s="731"/>
      <c r="U15" s="731"/>
      <c r="V15" s="731"/>
      <c r="W15" s="731"/>
      <c r="X15" s="731"/>
      <c r="Y15" s="731"/>
    </row>
    <row r="16" spans="2:25" s="22" customFormat="1" ht="14.1" customHeight="1" x14ac:dyDescent="0.15">
      <c r="B16" s="731"/>
      <c r="C16" s="731"/>
      <c r="D16" s="731"/>
      <c r="E16" s="731"/>
      <c r="F16" s="731"/>
      <c r="G16" s="731"/>
      <c r="H16" s="731"/>
      <c r="I16" s="731"/>
      <c r="J16" s="731"/>
      <c r="K16" s="731"/>
      <c r="L16" s="731"/>
      <c r="M16" s="731"/>
      <c r="N16" s="731"/>
      <c r="O16" s="731"/>
      <c r="P16" s="731"/>
      <c r="Q16" s="731"/>
      <c r="R16" s="731"/>
      <c r="S16" s="731"/>
      <c r="T16" s="731"/>
      <c r="U16" s="731"/>
      <c r="V16" s="731"/>
      <c r="W16" s="731"/>
      <c r="X16" s="731"/>
      <c r="Y16" s="731"/>
    </row>
    <row r="17" spans="2:25" s="22" customFormat="1" ht="14.1" customHeight="1" x14ac:dyDescent="0.15">
      <c r="B17" s="731"/>
      <c r="C17" s="731"/>
      <c r="D17" s="731"/>
      <c r="E17" s="731"/>
      <c r="F17" s="731"/>
      <c r="G17" s="731"/>
      <c r="H17" s="731"/>
      <c r="I17" s="731"/>
      <c r="J17" s="731"/>
      <c r="K17" s="731"/>
      <c r="L17" s="731"/>
      <c r="M17" s="731"/>
      <c r="N17" s="731"/>
      <c r="O17" s="731"/>
      <c r="P17" s="731"/>
      <c r="Q17" s="731"/>
      <c r="R17" s="731"/>
      <c r="S17" s="731"/>
      <c r="T17" s="731"/>
      <c r="U17" s="731"/>
      <c r="V17" s="731"/>
      <c r="W17" s="731"/>
      <c r="X17" s="731"/>
      <c r="Y17" s="731"/>
    </row>
    <row r="18" spans="2:25" s="22" customFormat="1" ht="14.1" customHeight="1" x14ac:dyDescent="0.15">
      <c r="B18" s="731"/>
      <c r="C18" s="731"/>
      <c r="D18" s="731"/>
      <c r="E18" s="731"/>
      <c r="F18" s="731"/>
      <c r="G18" s="731"/>
      <c r="H18" s="731"/>
      <c r="I18" s="731"/>
      <c r="J18" s="731"/>
      <c r="K18" s="731"/>
      <c r="L18" s="731"/>
      <c r="M18" s="731"/>
      <c r="N18" s="731"/>
      <c r="O18" s="731"/>
      <c r="P18" s="731"/>
      <c r="Q18" s="731"/>
      <c r="R18" s="731"/>
      <c r="S18" s="731"/>
      <c r="T18" s="731"/>
      <c r="U18" s="731"/>
      <c r="V18" s="731"/>
      <c r="W18" s="731"/>
      <c r="X18" s="731"/>
      <c r="Y18" s="731"/>
    </row>
    <row r="19" spans="2:25" s="22" customFormat="1" ht="14.1" customHeight="1" x14ac:dyDescent="0.15">
      <c r="B19" s="731"/>
      <c r="C19" s="731"/>
      <c r="D19" s="731"/>
      <c r="E19" s="731"/>
      <c r="F19" s="731"/>
      <c r="G19" s="731"/>
      <c r="H19" s="731"/>
      <c r="I19" s="731"/>
      <c r="J19" s="731"/>
      <c r="K19" s="731"/>
      <c r="L19" s="731"/>
      <c r="M19" s="731"/>
      <c r="N19" s="731"/>
      <c r="O19" s="731"/>
      <c r="P19" s="731"/>
      <c r="Q19" s="731"/>
      <c r="R19" s="731"/>
      <c r="S19" s="731"/>
      <c r="T19" s="731"/>
      <c r="U19" s="731"/>
      <c r="V19" s="731"/>
      <c r="W19" s="731"/>
      <c r="X19" s="731"/>
      <c r="Y19" s="731"/>
    </row>
    <row r="20" spans="2:25" s="22" customFormat="1" ht="14.1" customHeight="1" x14ac:dyDescent="0.15">
      <c r="B20" s="731"/>
      <c r="C20" s="731"/>
      <c r="D20" s="731"/>
      <c r="E20" s="731"/>
      <c r="F20" s="731"/>
      <c r="G20" s="731"/>
      <c r="H20" s="731"/>
      <c r="I20" s="731"/>
      <c r="J20" s="731"/>
      <c r="K20" s="731"/>
      <c r="L20" s="731"/>
      <c r="M20" s="731"/>
      <c r="N20" s="731"/>
      <c r="O20" s="731"/>
      <c r="P20" s="731"/>
      <c r="Q20" s="731"/>
      <c r="R20" s="731"/>
      <c r="S20" s="731"/>
      <c r="T20" s="731"/>
      <c r="U20" s="731"/>
      <c r="V20" s="731"/>
      <c r="W20" s="731"/>
      <c r="X20" s="731"/>
      <c r="Y20" s="731"/>
    </row>
    <row r="21" spans="2:25" s="22" customFormat="1" ht="14.1" customHeight="1" x14ac:dyDescent="0.15">
      <c r="B21" s="731"/>
      <c r="C21" s="731"/>
      <c r="D21" s="731"/>
      <c r="E21" s="731"/>
      <c r="F21" s="731"/>
      <c r="G21" s="731"/>
      <c r="H21" s="731"/>
      <c r="I21" s="731"/>
      <c r="J21" s="731"/>
      <c r="K21" s="731"/>
      <c r="L21" s="731"/>
      <c r="M21" s="731"/>
      <c r="N21" s="731"/>
      <c r="O21" s="731"/>
      <c r="P21" s="731"/>
      <c r="Q21" s="731"/>
      <c r="R21" s="731"/>
      <c r="S21" s="731"/>
      <c r="T21" s="731"/>
      <c r="U21" s="731"/>
      <c r="V21" s="731"/>
      <c r="W21" s="731"/>
      <c r="X21" s="731"/>
      <c r="Y21" s="731"/>
    </row>
    <row r="22" spans="2:25" ht="15" customHeight="1" x14ac:dyDescent="0.15">
      <c r="B22" s="732" t="s">
        <v>198</v>
      </c>
      <c r="C22" s="733"/>
      <c r="D22" s="734"/>
      <c r="E22" s="211"/>
      <c r="F22" s="732" t="s">
        <v>197</v>
      </c>
      <c r="G22" s="733"/>
      <c r="H22" s="734"/>
      <c r="I22" s="212"/>
      <c r="J22" s="732" t="s">
        <v>198</v>
      </c>
      <c r="K22" s="733"/>
      <c r="L22" s="734"/>
      <c r="M22" s="211"/>
      <c r="N22" s="732" t="s">
        <v>197</v>
      </c>
      <c r="O22" s="733"/>
      <c r="P22" s="734"/>
      <c r="Q22" s="212"/>
      <c r="R22" s="732" t="s">
        <v>198</v>
      </c>
      <c r="S22" s="733"/>
      <c r="T22" s="734"/>
      <c r="U22" s="211"/>
      <c r="V22" s="732" t="s">
        <v>197</v>
      </c>
      <c r="W22" s="733"/>
      <c r="X22" s="734"/>
      <c r="Y22" s="212"/>
    </row>
    <row r="23" spans="2:25" ht="15" customHeight="1" x14ac:dyDescent="0.15">
      <c r="B23" s="732" t="s">
        <v>196</v>
      </c>
      <c r="C23" s="733"/>
      <c r="D23" s="180"/>
      <c r="E23" s="735"/>
      <c r="F23" s="736"/>
      <c r="G23" s="736"/>
      <c r="H23" s="736"/>
      <c r="I23" s="737"/>
      <c r="J23" s="732" t="s">
        <v>196</v>
      </c>
      <c r="K23" s="733"/>
      <c r="L23" s="180"/>
      <c r="M23" s="735"/>
      <c r="N23" s="736"/>
      <c r="O23" s="736"/>
      <c r="P23" s="736"/>
      <c r="Q23" s="737"/>
      <c r="R23" s="732" t="s">
        <v>196</v>
      </c>
      <c r="S23" s="733"/>
      <c r="T23" s="180"/>
      <c r="U23" s="735"/>
      <c r="V23" s="736"/>
      <c r="W23" s="736"/>
      <c r="X23" s="736"/>
      <c r="Y23" s="737"/>
    </row>
    <row r="24" spans="2:25" ht="15" customHeight="1" x14ac:dyDescent="0.15">
      <c r="B24" s="732" t="s">
        <v>195</v>
      </c>
      <c r="C24" s="734"/>
      <c r="D24" s="677"/>
      <c r="E24" s="753"/>
      <c r="F24" s="732" t="s">
        <v>194</v>
      </c>
      <c r="G24" s="734"/>
      <c r="H24" s="261"/>
      <c r="I24" s="574"/>
      <c r="J24" s="732" t="s">
        <v>195</v>
      </c>
      <c r="K24" s="734"/>
      <c r="L24" s="677"/>
      <c r="M24" s="753"/>
      <c r="N24" s="732" t="s">
        <v>194</v>
      </c>
      <c r="O24" s="734"/>
      <c r="P24" s="261"/>
      <c r="Q24" s="574"/>
      <c r="R24" s="732" t="s">
        <v>195</v>
      </c>
      <c r="S24" s="734"/>
      <c r="T24" s="677"/>
      <c r="U24" s="753"/>
      <c r="V24" s="732" t="s">
        <v>194</v>
      </c>
      <c r="W24" s="734"/>
      <c r="X24" s="261"/>
      <c r="Y24" s="574"/>
    </row>
    <row r="25" spans="2:25" ht="15" customHeight="1" x14ac:dyDescent="0.15">
      <c r="B25" s="754" t="s">
        <v>205</v>
      </c>
      <c r="C25" s="754"/>
      <c r="D25" s="180"/>
      <c r="E25" s="90" t="s">
        <v>193</v>
      </c>
      <c r="F25" s="755"/>
      <c r="G25" s="756"/>
      <c r="H25" s="756"/>
      <c r="I25" s="756"/>
      <c r="J25" s="754" t="s">
        <v>205</v>
      </c>
      <c r="K25" s="754"/>
      <c r="L25" s="180"/>
      <c r="M25" s="90" t="s">
        <v>193</v>
      </c>
      <c r="N25" s="755"/>
      <c r="O25" s="756"/>
      <c r="P25" s="756"/>
      <c r="Q25" s="756"/>
      <c r="R25" s="754" t="s">
        <v>205</v>
      </c>
      <c r="S25" s="754"/>
      <c r="T25" s="180"/>
      <c r="U25" s="90" t="s">
        <v>193</v>
      </c>
      <c r="V25" s="755"/>
      <c r="W25" s="756"/>
      <c r="X25" s="756"/>
      <c r="Y25" s="756"/>
    </row>
    <row r="26" spans="2:25" s="22" customFormat="1" ht="14.1" customHeight="1" x14ac:dyDescent="0.15">
      <c r="B26" s="730" t="s">
        <v>507</v>
      </c>
      <c r="C26" s="730"/>
      <c r="D26" s="730"/>
      <c r="E26" s="730"/>
      <c r="F26" s="730"/>
      <c r="G26" s="730"/>
      <c r="H26" s="730"/>
      <c r="I26" s="730"/>
      <c r="J26" s="730" t="s">
        <v>507</v>
      </c>
      <c r="K26" s="730"/>
      <c r="L26" s="730"/>
      <c r="M26" s="730"/>
      <c r="N26" s="730"/>
      <c r="O26" s="730"/>
      <c r="P26" s="730"/>
      <c r="Q26" s="730"/>
      <c r="R26" s="730" t="s">
        <v>507</v>
      </c>
      <c r="S26" s="730"/>
      <c r="T26" s="730"/>
      <c r="U26" s="730"/>
      <c r="V26" s="730"/>
      <c r="W26" s="730"/>
      <c r="X26" s="730"/>
      <c r="Y26" s="730"/>
    </row>
    <row r="27" spans="2:25" s="22" customFormat="1" ht="14.1" customHeight="1" x14ac:dyDescent="0.15">
      <c r="B27" s="731"/>
      <c r="C27" s="731"/>
      <c r="D27" s="731"/>
      <c r="E27" s="731"/>
      <c r="F27" s="731"/>
      <c r="G27" s="731"/>
      <c r="H27" s="731"/>
      <c r="I27" s="731"/>
      <c r="J27" s="731"/>
      <c r="K27" s="731"/>
      <c r="L27" s="731"/>
      <c r="M27" s="731"/>
      <c r="N27" s="731"/>
      <c r="O27" s="731"/>
      <c r="P27" s="731"/>
      <c r="Q27" s="731"/>
      <c r="R27" s="731"/>
      <c r="S27" s="731"/>
      <c r="T27" s="731"/>
      <c r="U27" s="731"/>
      <c r="V27" s="731"/>
      <c r="W27" s="731"/>
      <c r="X27" s="731"/>
      <c r="Y27" s="731"/>
    </row>
    <row r="28" spans="2:25" s="22" customFormat="1" ht="14.1" customHeight="1" x14ac:dyDescent="0.15">
      <c r="B28" s="731"/>
      <c r="C28" s="731"/>
      <c r="D28" s="731"/>
      <c r="E28" s="731"/>
      <c r="F28" s="731"/>
      <c r="G28" s="731"/>
      <c r="H28" s="731"/>
      <c r="I28" s="731"/>
      <c r="J28" s="731"/>
      <c r="K28" s="731"/>
      <c r="L28" s="731"/>
      <c r="M28" s="731"/>
      <c r="N28" s="731"/>
      <c r="O28" s="731"/>
      <c r="P28" s="731"/>
      <c r="Q28" s="731"/>
      <c r="R28" s="731"/>
      <c r="S28" s="731"/>
      <c r="T28" s="731"/>
      <c r="U28" s="731"/>
      <c r="V28" s="731"/>
      <c r="W28" s="731"/>
      <c r="X28" s="731"/>
      <c r="Y28" s="731"/>
    </row>
    <row r="29" spans="2:25" s="22" customFormat="1" ht="14.1" customHeight="1" x14ac:dyDescent="0.15">
      <c r="B29" s="731"/>
      <c r="C29" s="731"/>
      <c r="D29" s="731"/>
      <c r="E29" s="731"/>
      <c r="F29" s="731"/>
      <c r="G29" s="731"/>
      <c r="H29" s="731"/>
      <c r="I29" s="731"/>
      <c r="J29" s="731"/>
      <c r="K29" s="731"/>
      <c r="L29" s="731"/>
      <c r="M29" s="731"/>
      <c r="N29" s="731"/>
      <c r="O29" s="731"/>
      <c r="P29" s="731"/>
      <c r="Q29" s="731"/>
      <c r="R29" s="731"/>
      <c r="S29" s="731"/>
      <c r="T29" s="731"/>
      <c r="U29" s="731"/>
      <c r="V29" s="731"/>
      <c r="W29" s="731"/>
      <c r="X29" s="731"/>
      <c r="Y29" s="731"/>
    </row>
    <row r="30" spans="2:25" s="22" customFormat="1" ht="14.1" customHeight="1" x14ac:dyDescent="0.15">
      <c r="B30" s="731"/>
      <c r="C30" s="731"/>
      <c r="D30" s="731"/>
      <c r="E30" s="731"/>
      <c r="F30" s="731"/>
      <c r="G30" s="731"/>
      <c r="H30" s="731"/>
      <c r="I30" s="731"/>
      <c r="J30" s="731"/>
      <c r="K30" s="731"/>
      <c r="L30" s="731"/>
      <c r="M30" s="731"/>
      <c r="N30" s="731"/>
      <c r="O30" s="731"/>
      <c r="P30" s="731"/>
      <c r="Q30" s="731"/>
      <c r="R30" s="731"/>
      <c r="S30" s="731"/>
      <c r="T30" s="731"/>
      <c r="U30" s="731"/>
      <c r="V30" s="731"/>
      <c r="W30" s="731"/>
      <c r="X30" s="731"/>
      <c r="Y30" s="731"/>
    </row>
    <row r="31" spans="2:25" s="22" customFormat="1" ht="14.1" customHeight="1" x14ac:dyDescent="0.15">
      <c r="B31" s="731"/>
      <c r="C31" s="731"/>
      <c r="D31" s="731"/>
      <c r="E31" s="731"/>
      <c r="F31" s="731"/>
      <c r="G31" s="731"/>
      <c r="H31" s="731"/>
      <c r="I31" s="731"/>
      <c r="J31" s="731"/>
      <c r="K31" s="731"/>
      <c r="L31" s="731"/>
      <c r="M31" s="731"/>
      <c r="N31" s="731"/>
      <c r="O31" s="731"/>
      <c r="P31" s="731"/>
      <c r="Q31" s="731"/>
      <c r="R31" s="731"/>
      <c r="S31" s="731"/>
      <c r="T31" s="731"/>
      <c r="U31" s="731"/>
      <c r="V31" s="731"/>
      <c r="W31" s="731"/>
      <c r="X31" s="731"/>
      <c r="Y31" s="731"/>
    </row>
    <row r="32" spans="2:25" s="22" customFormat="1" ht="14.1" customHeight="1" x14ac:dyDescent="0.15">
      <c r="B32" s="731"/>
      <c r="C32" s="731"/>
      <c r="D32" s="731"/>
      <c r="E32" s="731"/>
      <c r="F32" s="731"/>
      <c r="G32" s="731"/>
      <c r="H32" s="731"/>
      <c r="I32" s="731"/>
      <c r="J32" s="731"/>
      <c r="K32" s="731"/>
      <c r="L32" s="731"/>
      <c r="M32" s="731"/>
      <c r="N32" s="731"/>
      <c r="O32" s="731"/>
      <c r="P32" s="731"/>
      <c r="Q32" s="731"/>
      <c r="R32" s="731"/>
      <c r="S32" s="731"/>
      <c r="T32" s="731"/>
      <c r="U32" s="731"/>
      <c r="V32" s="731"/>
      <c r="W32" s="731"/>
      <c r="X32" s="731"/>
      <c r="Y32" s="731"/>
    </row>
    <row r="33" spans="2:25" s="22" customFormat="1" ht="14.1" customHeight="1" x14ac:dyDescent="0.15">
      <c r="B33" s="731"/>
      <c r="C33" s="731"/>
      <c r="D33" s="731"/>
      <c r="E33" s="731"/>
      <c r="F33" s="731"/>
      <c r="G33" s="731"/>
      <c r="H33" s="731"/>
      <c r="I33" s="731"/>
      <c r="J33" s="731"/>
      <c r="K33" s="731"/>
      <c r="L33" s="731"/>
      <c r="M33" s="731"/>
      <c r="N33" s="731"/>
      <c r="O33" s="731"/>
      <c r="P33" s="731"/>
      <c r="Q33" s="731"/>
      <c r="R33" s="731"/>
      <c r="S33" s="731"/>
      <c r="T33" s="731"/>
      <c r="U33" s="731"/>
      <c r="V33" s="731"/>
      <c r="W33" s="731"/>
      <c r="X33" s="731"/>
      <c r="Y33" s="731"/>
    </row>
    <row r="34" spans="2:25" s="22" customFormat="1" ht="14.1" customHeight="1" x14ac:dyDescent="0.15">
      <c r="B34" s="731"/>
      <c r="C34" s="731"/>
      <c r="D34" s="731"/>
      <c r="E34" s="731"/>
      <c r="F34" s="731"/>
      <c r="G34" s="731"/>
      <c r="H34" s="731"/>
      <c r="I34" s="731"/>
      <c r="J34" s="731"/>
      <c r="K34" s="731"/>
      <c r="L34" s="731"/>
      <c r="M34" s="731"/>
      <c r="N34" s="731"/>
      <c r="O34" s="731"/>
      <c r="P34" s="731"/>
      <c r="Q34" s="731"/>
      <c r="R34" s="731"/>
      <c r="S34" s="731"/>
      <c r="T34" s="731"/>
      <c r="U34" s="731"/>
      <c r="V34" s="731"/>
      <c r="W34" s="731"/>
      <c r="X34" s="731"/>
      <c r="Y34" s="731"/>
    </row>
    <row r="35" spans="2:25" s="22" customFormat="1" ht="14.1" customHeight="1" x14ac:dyDescent="0.15">
      <c r="B35" s="731"/>
      <c r="C35" s="731"/>
      <c r="D35" s="731"/>
      <c r="E35" s="731"/>
      <c r="F35" s="731"/>
      <c r="G35" s="731"/>
      <c r="H35" s="731"/>
      <c r="I35" s="731"/>
      <c r="J35" s="731"/>
      <c r="K35" s="731"/>
      <c r="L35" s="731"/>
      <c r="M35" s="731"/>
      <c r="N35" s="731"/>
      <c r="O35" s="731"/>
      <c r="P35" s="731"/>
      <c r="Q35" s="731"/>
      <c r="R35" s="731"/>
      <c r="S35" s="731"/>
      <c r="T35" s="731"/>
      <c r="U35" s="731"/>
      <c r="V35" s="731"/>
      <c r="W35" s="731"/>
      <c r="X35" s="731"/>
      <c r="Y35" s="731"/>
    </row>
    <row r="36" spans="2:25" s="22" customFormat="1" ht="14.1" customHeight="1" x14ac:dyDescent="0.15">
      <c r="B36" s="731"/>
      <c r="C36" s="731"/>
      <c r="D36" s="731"/>
      <c r="E36" s="731"/>
      <c r="F36" s="731"/>
      <c r="G36" s="731"/>
      <c r="H36" s="731"/>
      <c r="I36" s="731"/>
      <c r="J36" s="731"/>
      <c r="K36" s="731"/>
      <c r="L36" s="731"/>
      <c r="M36" s="731"/>
      <c r="N36" s="731"/>
      <c r="O36" s="731"/>
      <c r="P36" s="731"/>
      <c r="Q36" s="731"/>
      <c r="R36" s="731"/>
      <c r="S36" s="731"/>
      <c r="T36" s="731"/>
      <c r="U36" s="731"/>
      <c r="V36" s="731"/>
      <c r="W36" s="731"/>
      <c r="X36" s="731"/>
      <c r="Y36" s="731"/>
    </row>
    <row r="37" spans="2:25" s="22" customFormat="1" ht="14.1" customHeight="1" x14ac:dyDescent="0.15">
      <c r="B37" s="731"/>
      <c r="C37" s="731"/>
      <c r="D37" s="731"/>
      <c r="E37" s="731"/>
      <c r="F37" s="731"/>
      <c r="G37" s="731"/>
      <c r="H37" s="731"/>
      <c r="I37" s="731"/>
      <c r="J37" s="731"/>
      <c r="K37" s="731"/>
      <c r="L37" s="731"/>
      <c r="M37" s="731"/>
      <c r="N37" s="731"/>
      <c r="O37" s="731"/>
      <c r="P37" s="731"/>
      <c r="Q37" s="731"/>
      <c r="R37" s="731"/>
      <c r="S37" s="731"/>
      <c r="T37" s="731"/>
      <c r="U37" s="731"/>
      <c r="V37" s="731"/>
      <c r="W37" s="731"/>
      <c r="X37" s="731"/>
      <c r="Y37" s="731"/>
    </row>
    <row r="38" spans="2:25" s="22" customFormat="1" ht="14.1" customHeight="1" x14ac:dyDescent="0.15">
      <c r="B38" s="731"/>
      <c r="C38" s="731"/>
      <c r="D38" s="731"/>
      <c r="E38" s="731"/>
      <c r="F38" s="731"/>
      <c r="G38" s="731"/>
      <c r="H38" s="731"/>
      <c r="I38" s="731"/>
      <c r="J38" s="731"/>
      <c r="K38" s="731"/>
      <c r="L38" s="731"/>
      <c r="M38" s="731"/>
      <c r="N38" s="731"/>
      <c r="O38" s="731"/>
      <c r="P38" s="731"/>
      <c r="Q38" s="731"/>
      <c r="R38" s="731"/>
      <c r="S38" s="731"/>
      <c r="T38" s="731"/>
      <c r="U38" s="731"/>
      <c r="V38" s="731"/>
      <c r="W38" s="731"/>
      <c r="X38" s="731"/>
      <c r="Y38" s="731"/>
    </row>
    <row r="39" spans="2:25" ht="15" customHeight="1" x14ac:dyDescent="0.15">
      <c r="B39" s="23"/>
      <c r="C39" s="26" t="s">
        <v>222</v>
      </c>
      <c r="D39" s="22"/>
      <c r="E39" s="23"/>
      <c r="F39" s="23"/>
      <c r="G39" s="23"/>
      <c r="H39" s="23"/>
      <c r="I39" s="23"/>
      <c r="J39" s="20"/>
      <c r="K39" s="20"/>
      <c r="L39" s="20"/>
      <c r="M39" s="20"/>
      <c r="N39" s="20"/>
      <c r="O39" s="20"/>
      <c r="P39" s="20"/>
      <c r="Q39" s="20"/>
      <c r="R39" s="24"/>
      <c r="S39" s="24"/>
      <c r="T39" s="24"/>
      <c r="U39" s="24"/>
      <c r="V39" s="24"/>
      <c r="W39" s="24"/>
      <c r="X39" s="24"/>
      <c r="Y39" s="24"/>
    </row>
    <row r="40" spans="2:25" ht="15" customHeight="1" x14ac:dyDescent="0.15">
      <c r="B40" s="20"/>
      <c r="C40" s="25" t="s">
        <v>212</v>
      </c>
      <c r="D40" s="22"/>
      <c r="E40" s="22"/>
      <c r="F40" s="22"/>
      <c r="G40" s="22"/>
      <c r="H40" s="22"/>
      <c r="I40" s="22"/>
      <c r="J40" s="22"/>
      <c r="K40" s="22"/>
      <c r="L40" s="22"/>
      <c r="M40" s="22"/>
      <c r="N40" s="22"/>
      <c r="O40" s="20"/>
      <c r="P40" s="25"/>
      <c r="Q40" s="22"/>
      <c r="R40" s="22"/>
      <c r="S40" s="22"/>
      <c r="T40" s="22"/>
      <c r="U40" s="22"/>
      <c r="V40" s="22"/>
      <c r="W40" s="22"/>
      <c r="X40" s="22"/>
      <c r="Y40" s="22"/>
    </row>
    <row r="41" spans="2:25" ht="15" customHeight="1" x14ac:dyDescent="0.15">
      <c r="C41" s="25" t="s">
        <v>564</v>
      </c>
      <c r="E41" s="25"/>
      <c r="F41" s="20"/>
      <c r="G41" s="22"/>
      <c r="H41" s="22"/>
      <c r="I41" s="22"/>
      <c r="J41" s="22"/>
      <c r="K41" s="22"/>
      <c r="L41" s="21"/>
      <c r="M41" s="22"/>
      <c r="N41" s="22"/>
      <c r="O41" s="22"/>
      <c r="P41" s="20"/>
      <c r="Q41" s="25"/>
      <c r="R41" s="20"/>
      <c r="S41" s="22"/>
      <c r="T41" s="22"/>
      <c r="U41" s="22"/>
      <c r="V41" s="22"/>
      <c r="W41" s="22"/>
      <c r="X41" s="22"/>
      <c r="Y41" s="22"/>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8"/>
  <dataValidations count="1">
    <dataValidation type="list" allowBlank="1" showInputMessage="1" showErrorMessage="1" sqref="E6:I6 M6:Q6 U6:Y6 E23:I23 M23:Q23 U23:Y23" xr:uid="{CFD8E211-C00A-4F3D-B67B-8CFB325E46C5}">
      <formula1>INDIRECT(D6)</formula1>
    </dataValidation>
  </dataValidations>
  <printOptions horizontalCentered="1" verticalCentered="1"/>
  <pageMargins left="0.19685039370078741" right="0.19685039370078741" top="0.39370078740157483" bottom="0.19685039370078741" header="0.51181102362204722" footer="0.27559055118110237"/>
  <pageSetup paperSize="9" scale="88" fitToWidth="0" fitToHeight="0" orientation="landscape" r:id="rId1"/>
  <headerFooter alignWithMargins="0"/>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44" t="s">
        <v>246</v>
      </c>
      <c r="C3" s="444"/>
      <c r="D3" s="444"/>
      <c r="E3" s="770"/>
      <c r="F3" s="770"/>
      <c r="G3" s="770"/>
      <c r="H3" s="770"/>
      <c r="I3" s="770"/>
      <c r="J3" s="444"/>
      <c r="K3" s="444"/>
      <c r="L3" s="444"/>
      <c r="M3" s="444"/>
      <c r="N3" s="444"/>
      <c r="O3" s="444"/>
      <c r="P3" s="444"/>
      <c r="Q3" s="444"/>
      <c r="R3" s="444"/>
      <c r="S3" s="444"/>
      <c r="T3" s="444"/>
      <c r="U3" s="444"/>
      <c r="V3" s="444"/>
      <c r="W3" s="444"/>
      <c r="X3" s="444"/>
      <c r="Y3" s="444"/>
      <c r="Z3" s="444"/>
      <c r="AA3" s="444"/>
      <c r="AB3" s="444"/>
      <c r="AC3" s="444"/>
      <c r="AD3" s="444"/>
      <c r="AE3" s="444"/>
      <c r="AF3" s="444"/>
      <c r="AG3" s="444"/>
      <c r="AH3" s="444"/>
      <c r="AI3" s="444"/>
    </row>
    <row r="4" spans="2:35" ht="20.100000000000001" customHeight="1" x14ac:dyDescent="0.15">
      <c r="B4" s="771" t="s">
        <v>17</v>
      </c>
      <c r="C4" s="772"/>
      <c r="D4" s="773"/>
      <c r="E4" s="774" t="s">
        <v>588</v>
      </c>
      <c r="F4" s="775"/>
      <c r="G4" s="775"/>
      <c r="H4" s="775"/>
      <c r="I4" s="776"/>
      <c r="J4" s="777" t="s">
        <v>18</v>
      </c>
      <c r="K4" s="778"/>
      <c r="L4" s="779"/>
      <c r="M4" s="780" t="s">
        <v>592</v>
      </c>
      <c r="N4" s="781"/>
      <c r="O4" s="781"/>
      <c r="P4" s="781"/>
      <c r="Q4" s="781"/>
      <c r="R4" s="782"/>
      <c r="S4" s="431" t="s">
        <v>454</v>
      </c>
      <c r="T4" s="432"/>
      <c r="U4" s="432"/>
      <c r="V4" s="433"/>
      <c r="W4" s="783" t="s">
        <v>598</v>
      </c>
      <c r="X4" s="784"/>
      <c r="Y4" s="784"/>
      <c r="Z4" s="784"/>
      <c r="AA4" s="784"/>
      <c r="AB4" s="785"/>
      <c r="AC4" s="431" t="s">
        <v>185</v>
      </c>
      <c r="AD4" s="432"/>
      <c r="AE4" s="433"/>
      <c r="AF4" s="786">
        <v>45846</v>
      </c>
      <c r="AG4" s="787"/>
      <c r="AH4" s="787"/>
      <c r="AI4" s="788"/>
    </row>
    <row r="5" spans="2:35" ht="20.100000000000001" customHeight="1" x14ac:dyDescent="0.15">
      <c r="B5" s="800" t="s">
        <v>0</v>
      </c>
      <c r="C5" s="801"/>
      <c r="D5" s="802"/>
      <c r="E5" s="803" t="s">
        <v>590</v>
      </c>
      <c r="F5" s="804"/>
      <c r="G5" s="804"/>
      <c r="H5" s="804"/>
      <c r="I5" s="805"/>
      <c r="J5" s="806" t="s">
        <v>1</v>
      </c>
      <c r="K5" s="807"/>
      <c r="L5" s="808"/>
      <c r="M5" s="780" t="s">
        <v>594</v>
      </c>
      <c r="N5" s="781"/>
      <c r="O5" s="781"/>
      <c r="P5" s="781"/>
      <c r="Q5" s="781"/>
      <c r="R5" s="782"/>
      <c r="S5" s="434"/>
      <c r="T5" s="435"/>
      <c r="U5" s="435"/>
      <c r="V5" s="436"/>
      <c r="W5" s="809" t="s">
        <v>599</v>
      </c>
      <c r="X5" s="810"/>
      <c r="Y5" s="810"/>
      <c r="Z5" s="810"/>
      <c r="AA5" s="810"/>
      <c r="AB5" s="811"/>
      <c r="AC5" s="434"/>
      <c r="AD5" s="435"/>
      <c r="AE5" s="436"/>
      <c r="AF5" s="789"/>
      <c r="AG5" s="790"/>
      <c r="AH5" s="790"/>
      <c r="AI5" s="791"/>
    </row>
    <row r="6" spans="2:35" ht="26.25" customHeight="1" x14ac:dyDescent="0.2">
      <c r="B6" s="792" t="s">
        <v>20</v>
      </c>
      <c r="C6" s="795" t="s">
        <v>19</v>
      </c>
      <c r="D6" s="796"/>
      <c r="E6" s="796"/>
      <c r="F6" s="796"/>
      <c r="G6" s="796"/>
      <c r="H6" s="796"/>
      <c r="I6" s="796"/>
      <c r="J6" s="796"/>
      <c r="K6" s="796"/>
      <c r="L6" s="796"/>
      <c r="M6" s="796"/>
      <c r="N6" s="796"/>
      <c r="O6" s="796"/>
      <c r="P6" s="796"/>
      <c r="Q6" s="796"/>
      <c r="R6" s="796"/>
      <c r="S6" s="796"/>
      <c r="T6" s="796"/>
      <c r="U6" s="796"/>
      <c r="V6" s="796"/>
      <c r="W6" s="796"/>
      <c r="X6" s="796"/>
      <c r="Y6" s="796"/>
      <c r="Z6" s="796"/>
      <c r="AA6" s="796"/>
      <c r="AB6" s="796"/>
      <c r="AC6" s="796"/>
      <c r="AD6" s="796"/>
      <c r="AE6" s="796"/>
      <c r="AF6" s="796"/>
      <c r="AG6" s="796"/>
      <c r="AH6" s="796"/>
      <c r="AI6" s="797"/>
    </row>
    <row r="7" spans="2:35" ht="35.450000000000003" customHeight="1" x14ac:dyDescent="0.15">
      <c r="B7" s="793"/>
      <c r="C7" s="812"/>
      <c r="D7" s="813"/>
      <c r="E7" s="813"/>
      <c r="F7" s="813"/>
      <c r="G7" s="813"/>
      <c r="H7" s="813"/>
      <c r="I7" s="813"/>
      <c r="J7" s="813"/>
      <c r="K7" s="813"/>
      <c r="L7" s="813"/>
      <c r="M7" s="813"/>
      <c r="N7" s="813"/>
      <c r="O7" s="813"/>
      <c r="P7" s="813"/>
      <c r="Q7" s="813"/>
      <c r="R7" s="813"/>
      <c r="S7" s="813"/>
      <c r="T7" s="813"/>
      <c r="U7" s="813"/>
      <c r="V7" s="813"/>
      <c r="W7" s="813"/>
      <c r="X7" s="813"/>
      <c r="Y7" s="813"/>
      <c r="Z7" s="813"/>
      <c r="AA7" s="813"/>
      <c r="AB7" s="813"/>
      <c r="AC7" s="813"/>
      <c r="AD7" s="813"/>
      <c r="AE7" s="813"/>
      <c r="AF7" s="813"/>
      <c r="AG7" s="813"/>
      <c r="AH7" s="813"/>
      <c r="AI7" s="814"/>
    </row>
    <row r="8" spans="2:35" ht="35.450000000000003" customHeight="1" x14ac:dyDescent="0.15">
      <c r="B8" s="793"/>
      <c r="C8" s="812"/>
      <c r="D8" s="813"/>
      <c r="E8" s="813"/>
      <c r="F8" s="813"/>
      <c r="G8" s="813"/>
      <c r="H8" s="813"/>
      <c r="I8" s="813"/>
      <c r="J8" s="813"/>
      <c r="K8" s="813"/>
      <c r="L8" s="813"/>
      <c r="M8" s="813"/>
      <c r="N8" s="813"/>
      <c r="O8" s="813"/>
      <c r="P8" s="813"/>
      <c r="Q8" s="813"/>
      <c r="R8" s="813"/>
      <c r="S8" s="813"/>
      <c r="T8" s="813"/>
      <c r="U8" s="813"/>
      <c r="V8" s="813"/>
      <c r="W8" s="813"/>
      <c r="X8" s="813"/>
      <c r="Y8" s="813"/>
      <c r="Z8" s="813"/>
      <c r="AA8" s="813"/>
      <c r="AB8" s="813"/>
      <c r="AC8" s="813"/>
      <c r="AD8" s="813"/>
      <c r="AE8" s="813"/>
      <c r="AF8" s="813"/>
      <c r="AG8" s="813"/>
      <c r="AH8" s="813"/>
      <c r="AI8" s="814"/>
    </row>
    <row r="9" spans="2:35" ht="35.450000000000003" customHeight="1" x14ac:dyDescent="0.15">
      <c r="B9" s="793"/>
      <c r="C9" s="812"/>
      <c r="D9" s="813"/>
      <c r="E9" s="813"/>
      <c r="F9" s="813"/>
      <c r="G9" s="813"/>
      <c r="H9" s="813"/>
      <c r="I9" s="813"/>
      <c r="J9" s="813"/>
      <c r="K9" s="813"/>
      <c r="L9" s="813"/>
      <c r="M9" s="813"/>
      <c r="N9" s="813"/>
      <c r="O9" s="813"/>
      <c r="P9" s="813"/>
      <c r="Q9" s="813"/>
      <c r="R9" s="813"/>
      <c r="S9" s="813"/>
      <c r="T9" s="813"/>
      <c r="U9" s="813"/>
      <c r="V9" s="813"/>
      <c r="W9" s="813"/>
      <c r="X9" s="813"/>
      <c r="Y9" s="813"/>
      <c r="Z9" s="813"/>
      <c r="AA9" s="813"/>
      <c r="AB9" s="813"/>
      <c r="AC9" s="813"/>
      <c r="AD9" s="813"/>
      <c r="AE9" s="813"/>
      <c r="AF9" s="813"/>
      <c r="AG9" s="813"/>
      <c r="AH9" s="813"/>
      <c r="AI9" s="814"/>
    </row>
    <row r="10" spans="2:35" ht="35.450000000000003" customHeight="1" x14ac:dyDescent="0.15">
      <c r="B10" s="793"/>
      <c r="C10" s="812"/>
      <c r="D10" s="813"/>
      <c r="E10" s="813"/>
      <c r="F10" s="813"/>
      <c r="G10" s="813"/>
      <c r="H10" s="813"/>
      <c r="I10" s="813"/>
      <c r="J10" s="813"/>
      <c r="K10" s="813"/>
      <c r="L10" s="813"/>
      <c r="M10" s="813"/>
      <c r="N10" s="813"/>
      <c r="O10" s="813"/>
      <c r="P10" s="813"/>
      <c r="Q10" s="813"/>
      <c r="R10" s="813"/>
      <c r="S10" s="813"/>
      <c r="T10" s="813"/>
      <c r="U10" s="813"/>
      <c r="V10" s="813"/>
      <c r="W10" s="813"/>
      <c r="X10" s="813"/>
      <c r="Y10" s="813"/>
      <c r="Z10" s="813"/>
      <c r="AA10" s="813"/>
      <c r="AB10" s="813"/>
      <c r="AC10" s="813"/>
      <c r="AD10" s="813"/>
      <c r="AE10" s="813"/>
      <c r="AF10" s="813"/>
      <c r="AG10" s="813"/>
      <c r="AH10" s="813"/>
      <c r="AI10" s="814"/>
    </row>
    <row r="11" spans="2:35" ht="35.450000000000003" customHeight="1" x14ac:dyDescent="0.15">
      <c r="B11" s="793"/>
      <c r="C11" s="812"/>
      <c r="D11" s="813"/>
      <c r="E11" s="813"/>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4"/>
    </row>
    <row r="12" spans="2:35" ht="35.450000000000003" customHeight="1" x14ac:dyDescent="0.15">
      <c r="B12" s="793"/>
      <c r="C12" s="812"/>
      <c r="D12" s="813"/>
      <c r="E12" s="813"/>
      <c r="F12" s="813"/>
      <c r="G12" s="813"/>
      <c r="H12" s="813"/>
      <c r="I12" s="813"/>
      <c r="J12" s="813"/>
      <c r="K12" s="813"/>
      <c r="L12" s="813"/>
      <c r="M12" s="813"/>
      <c r="N12" s="813"/>
      <c r="O12" s="813"/>
      <c r="P12" s="813"/>
      <c r="Q12" s="813"/>
      <c r="R12" s="813"/>
      <c r="S12" s="813"/>
      <c r="T12" s="813"/>
      <c r="U12" s="813"/>
      <c r="V12" s="813"/>
      <c r="W12" s="813"/>
      <c r="X12" s="813"/>
      <c r="Y12" s="813"/>
      <c r="Z12" s="813"/>
      <c r="AA12" s="813"/>
      <c r="AB12" s="813"/>
      <c r="AC12" s="813"/>
      <c r="AD12" s="813"/>
      <c r="AE12" s="813"/>
      <c r="AF12" s="813"/>
      <c r="AG12" s="813"/>
      <c r="AH12" s="813"/>
      <c r="AI12" s="814"/>
    </row>
    <row r="13" spans="2:35" ht="35.450000000000003" customHeight="1" x14ac:dyDescent="0.15">
      <c r="B13" s="793"/>
      <c r="C13" s="812"/>
      <c r="D13" s="813"/>
      <c r="E13" s="813"/>
      <c r="F13" s="813"/>
      <c r="G13" s="813"/>
      <c r="H13" s="813"/>
      <c r="I13" s="813"/>
      <c r="J13" s="813"/>
      <c r="K13" s="813"/>
      <c r="L13" s="813"/>
      <c r="M13" s="813"/>
      <c r="N13" s="813"/>
      <c r="O13" s="813"/>
      <c r="P13" s="813"/>
      <c r="Q13" s="813"/>
      <c r="R13" s="813"/>
      <c r="S13" s="813"/>
      <c r="T13" s="813"/>
      <c r="U13" s="813"/>
      <c r="V13" s="813"/>
      <c r="W13" s="813"/>
      <c r="X13" s="813"/>
      <c r="Y13" s="813"/>
      <c r="Z13" s="813"/>
      <c r="AA13" s="813"/>
      <c r="AB13" s="813"/>
      <c r="AC13" s="813"/>
      <c r="AD13" s="813"/>
      <c r="AE13" s="813"/>
      <c r="AF13" s="813"/>
      <c r="AG13" s="813"/>
      <c r="AH13" s="813"/>
      <c r="AI13" s="814"/>
    </row>
    <row r="14" spans="2:35" ht="35.450000000000003" customHeight="1" x14ac:dyDescent="0.15">
      <c r="B14" s="793"/>
      <c r="C14" s="812"/>
      <c r="D14" s="813"/>
      <c r="E14" s="813"/>
      <c r="F14" s="813"/>
      <c r="G14" s="813"/>
      <c r="H14" s="813"/>
      <c r="I14" s="813"/>
      <c r="J14" s="813"/>
      <c r="K14" s="813"/>
      <c r="L14" s="813"/>
      <c r="M14" s="813"/>
      <c r="N14" s="813"/>
      <c r="O14" s="813"/>
      <c r="P14" s="813"/>
      <c r="Q14" s="813"/>
      <c r="R14" s="813"/>
      <c r="S14" s="813"/>
      <c r="T14" s="813"/>
      <c r="U14" s="813"/>
      <c r="V14" s="813"/>
      <c r="W14" s="813"/>
      <c r="X14" s="813"/>
      <c r="Y14" s="813"/>
      <c r="Z14" s="813"/>
      <c r="AA14" s="813"/>
      <c r="AB14" s="813"/>
      <c r="AC14" s="813"/>
      <c r="AD14" s="813"/>
      <c r="AE14" s="813"/>
      <c r="AF14" s="813"/>
      <c r="AG14" s="813"/>
      <c r="AH14" s="813"/>
      <c r="AI14" s="814"/>
    </row>
    <row r="15" spans="2:35" ht="35.450000000000003" customHeight="1" x14ac:dyDescent="0.15">
      <c r="B15" s="793"/>
      <c r="C15" s="812"/>
      <c r="D15" s="813"/>
      <c r="E15" s="813"/>
      <c r="F15" s="813"/>
      <c r="G15" s="813"/>
      <c r="H15" s="813"/>
      <c r="I15" s="813"/>
      <c r="J15" s="813"/>
      <c r="K15" s="813"/>
      <c r="L15" s="813"/>
      <c r="M15" s="813"/>
      <c r="N15" s="813"/>
      <c r="O15" s="813"/>
      <c r="P15" s="813"/>
      <c r="Q15" s="813"/>
      <c r="R15" s="813"/>
      <c r="S15" s="813"/>
      <c r="T15" s="813"/>
      <c r="U15" s="813"/>
      <c r="V15" s="813"/>
      <c r="W15" s="813"/>
      <c r="X15" s="813"/>
      <c r="Y15" s="813"/>
      <c r="Z15" s="813"/>
      <c r="AA15" s="813"/>
      <c r="AB15" s="813"/>
      <c r="AC15" s="813"/>
      <c r="AD15" s="813"/>
      <c r="AE15" s="813"/>
      <c r="AF15" s="813"/>
      <c r="AG15" s="813"/>
      <c r="AH15" s="813"/>
      <c r="AI15" s="814"/>
    </row>
    <row r="16" spans="2:35" ht="35.450000000000003" customHeight="1" x14ac:dyDescent="0.15">
      <c r="B16" s="793"/>
      <c r="C16" s="812"/>
      <c r="D16" s="813"/>
      <c r="E16" s="813"/>
      <c r="F16" s="813"/>
      <c r="G16" s="813"/>
      <c r="H16" s="813"/>
      <c r="I16" s="813"/>
      <c r="J16" s="813"/>
      <c r="K16" s="813"/>
      <c r="L16" s="813"/>
      <c r="M16" s="813"/>
      <c r="N16" s="813"/>
      <c r="O16" s="813"/>
      <c r="P16" s="813"/>
      <c r="Q16" s="813"/>
      <c r="R16" s="813"/>
      <c r="S16" s="813"/>
      <c r="T16" s="813"/>
      <c r="U16" s="813"/>
      <c r="V16" s="813"/>
      <c r="W16" s="813"/>
      <c r="X16" s="813"/>
      <c r="Y16" s="813"/>
      <c r="Z16" s="813"/>
      <c r="AA16" s="813"/>
      <c r="AB16" s="813"/>
      <c r="AC16" s="813"/>
      <c r="AD16" s="813"/>
      <c r="AE16" s="813"/>
      <c r="AF16" s="813"/>
      <c r="AG16" s="813"/>
      <c r="AH16" s="813"/>
      <c r="AI16" s="814"/>
    </row>
    <row r="17" spans="2:35" ht="22.5" customHeight="1" x14ac:dyDescent="0.15">
      <c r="B17" s="793"/>
      <c r="C17" s="812"/>
      <c r="D17" s="813"/>
      <c r="E17" s="813"/>
      <c r="F17" s="813"/>
      <c r="G17" s="813"/>
      <c r="H17" s="813"/>
      <c r="I17" s="813"/>
      <c r="J17" s="813"/>
      <c r="K17" s="813"/>
      <c r="L17" s="813"/>
      <c r="M17" s="813"/>
      <c r="N17" s="813"/>
      <c r="O17" s="813"/>
      <c r="P17" s="813"/>
      <c r="Q17" s="813"/>
      <c r="R17" s="813"/>
      <c r="S17" s="813"/>
      <c r="T17" s="813"/>
      <c r="U17" s="813"/>
      <c r="V17" s="813"/>
      <c r="W17" s="813"/>
      <c r="X17" s="813"/>
      <c r="Y17" s="813"/>
      <c r="Z17" s="813"/>
      <c r="AA17" s="813"/>
      <c r="AB17" s="813"/>
      <c r="AC17" s="813"/>
      <c r="AD17" s="813"/>
      <c r="AE17" s="813"/>
      <c r="AF17" s="813"/>
      <c r="AG17" s="813"/>
      <c r="AH17" s="813"/>
      <c r="AI17" s="814"/>
    </row>
    <row r="18" spans="2:35" ht="78.400000000000006" customHeight="1" x14ac:dyDescent="0.15">
      <c r="B18" s="794"/>
      <c r="C18" s="173"/>
      <c r="D18" s="174"/>
      <c r="E18" s="175"/>
      <c r="F18" s="176"/>
      <c r="G18" s="176"/>
      <c r="H18" s="174"/>
      <c r="I18" s="174"/>
      <c r="J18" s="174"/>
      <c r="K18" s="174"/>
      <c r="L18" s="174"/>
      <c r="M18" s="174"/>
      <c r="N18" s="174"/>
      <c r="O18" s="174"/>
      <c r="P18" s="174"/>
      <c r="Q18" s="174"/>
      <c r="R18" s="174"/>
      <c r="S18" s="177"/>
      <c r="T18" s="177"/>
      <c r="U18" s="177"/>
      <c r="V18" s="798" t="s">
        <v>406</v>
      </c>
      <c r="W18" s="798"/>
      <c r="X18" s="798"/>
      <c r="Y18" s="798"/>
      <c r="Z18" s="798"/>
      <c r="AA18" s="798"/>
      <c r="AB18" s="798"/>
      <c r="AC18" s="798"/>
      <c r="AD18" s="798"/>
      <c r="AE18" s="798"/>
      <c r="AF18" s="798"/>
      <c r="AG18" s="798"/>
      <c r="AH18" s="798"/>
      <c r="AI18" s="799"/>
    </row>
    <row r="19" spans="2:35" ht="15" customHeight="1" x14ac:dyDescent="0.15"/>
  </sheetData>
  <mergeCells count="18">
    <mergeCell ref="B6:B18"/>
    <mergeCell ref="C6:AI6"/>
    <mergeCell ref="V18:AI18"/>
    <mergeCell ref="B5:D5"/>
    <mergeCell ref="E5:I5"/>
    <mergeCell ref="J5:L5"/>
    <mergeCell ref="M5:R5"/>
    <mergeCell ref="W5:AB5"/>
    <mergeCell ref="S4:V5"/>
    <mergeCell ref="C7:AI17"/>
    <mergeCell ref="B3:AI3"/>
    <mergeCell ref="B4:D4"/>
    <mergeCell ref="E4:I4"/>
    <mergeCell ref="J4:L4"/>
    <mergeCell ref="M4:R4"/>
    <mergeCell ref="W4:AB4"/>
    <mergeCell ref="AC4:AE5"/>
    <mergeCell ref="AF4:AI5"/>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44" t="s">
        <v>247</v>
      </c>
      <c r="C3" s="444"/>
      <c r="D3" s="444"/>
      <c r="E3" s="770"/>
      <c r="F3" s="770"/>
      <c r="G3" s="770"/>
      <c r="H3" s="770"/>
      <c r="I3" s="770"/>
      <c r="J3" s="444"/>
      <c r="K3" s="444"/>
      <c r="L3" s="444"/>
      <c r="M3" s="444"/>
      <c r="N3" s="444"/>
      <c r="O3" s="444"/>
      <c r="P3" s="444"/>
      <c r="Q3" s="444"/>
      <c r="R3" s="444"/>
      <c r="S3" s="444"/>
      <c r="T3" s="444"/>
      <c r="U3" s="444"/>
      <c r="V3" s="444"/>
      <c r="W3" s="444"/>
      <c r="X3" s="444"/>
      <c r="Y3" s="444"/>
      <c r="Z3" s="444"/>
      <c r="AA3" s="444"/>
      <c r="AB3" s="444"/>
      <c r="AC3" s="444"/>
      <c r="AD3" s="444"/>
      <c r="AE3" s="444"/>
      <c r="AF3" s="444"/>
      <c r="AG3" s="444"/>
      <c r="AH3" s="444"/>
      <c r="AI3" s="444"/>
    </row>
    <row r="4" spans="2:35" ht="20.100000000000001" customHeight="1" x14ac:dyDescent="0.15">
      <c r="B4" s="771" t="s">
        <v>17</v>
      </c>
      <c r="C4" s="772"/>
      <c r="D4" s="773"/>
      <c r="E4" s="774" t="s">
        <v>588</v>
      </c>
      <c r="F4" s="775"/>
      <c r="G4" s="775"/>
      <c r="H4" s="775"/>
      <c r="I4" s="776"/>
      <c r="J4" s="777" t="s">
        <v>18</v>
      </c>
      <c r="K4" s="778"/>
      <c r="L4" s="779"/>
      <c r="M4" s="780" t="s">
        <v>592</v>
      </c>
      <c r="N4" s="781"/>
      <c r="O4" s="781"/>
      <c r="P4" s="781"/>
      <c r="Q4" s="781"/>
      <c r="R4" s="782"/>
      <c r="S4" s="431" t="s">
        <v>454</v>
      </c>
      <c r="T4" s="432"/>
      <c r="U4" s="432"/>
      <c r="V4" s="433"/>
      <c r="W4" s="783" t="s">
        <v>598</v>
      </c>
      <c r="X4" s="784"/>
      <c r="Y4" s="784"/>
      <c r="Z4" s="784"/>
      <c r="AA4" s="784"/>
      <c r="AB4" s="785"/>
      <c r="AC4" s="431" t="s">
        <v>185</v>
      </c>
      <c r="AD4" s="432"/>
      <c r="AE4" s="433"/>
      <c r="AF4" s="786">
        <v>45846</v>
      </c>
      <c r="AG4" s="787"/>
      <c r="AH4" s="787"/>
      <c r="AI4" s="788"/>
    </row>
    <row r="5" spans="2:35" ht="20.100000000000001" customHeight="1" x14ac:dyDescent="0.15">
      <c r="B5" s="800" t="s">
        <v>0</v>
      </c>
      <c r="C5" s="801"/>
      <c r="D5" s="802"/>
      <c r="E5" s="803" t="s">
        <v>590</v>
      </c>
      <c r="F5" s="804"/>
      <c r="G5" s="804"/>
      <c r="H5" s="804"/>
      <c r="I5" s="805"/>
      <c r="J5" s="806" t="s">
        <v>1</v>
      </c>
      <c r="K5" s="807"/>
      <c r="L5" s="808"/>
      <c r="M5" s="780" t="s">
        <v>594</v>
      </c>
      <c r="N5" s="781"/>
      <c r="O5" s="781"/>
      <c r="P5" s="781"/>
      <c r="Q5" s="781"/>
      <c r="R5" s="782"/>
      <c r="S5" s="434"/>
      <c r="T5" s="435"/>
      <c r="U5" s="435"/>
      <c r="V5" s="436"/>
      <c r="W5" s="809" t="s">
        <v>599</v>
      </c>
      <c r="X5" s="810"/>
      <c r="Y5" s="810"/>
      <c r="Z5" s="810"/>
      <c r="AA5" s="810"/>
      <c r="AB5" s="811"/>
      <c r="AC5" s="434"/>
      <c r="AD5" s="435"/>
      <c r="AE5" s="436"/>
      <c r="AF5" s="789"/>
      <c r="AG5" s="790"/>
      <c r="AH5" s="790"/>
      <c r="AI5" s="791"/>
    </row>
    <row r="6" spans="2:35" ht="26.25" customHeight="1" x14ac:dyDescent="0.2">
      <c r="B6" s="793" t="s">
        <v>20</v>
      </c>
      <c r="C6" s="815" t="s">
        <v>19</v>
      </c>
      <c r="D6" s="816"/>
      <c r="E6" s="816"/>
      <c r="F6" s="816"/>
      <c r="G6" s="816"/>
      <c r="H6" s="816"/>
      <c r="I6" s="816"/>
      <c r="J6" s="816"/>
      <c r="K6" s="816"/>
      <c r="L6" s="816"/>
      <c r="M6" s="816"/>
      <c r="N6" s="816"/>
      <c r="O6" s="816"/>
      <c r="P6" s="816"/>
      <c r="Q6" s="816"/>
      <c r="R6" s="816"/>
      <c r="S6" s="816"/>
      <c r="T6" s="816"/>
      <c r="U6" s="816"/>
      <c r="V6" s="816"/>
      <c r="W6" s="816"/>
      <c r="X6" s="816"/>
      <c r="Y6" s="816"/>
      <c r="Z6" s="816"/>
      <c r="AA6" s="816"/>
      <c r="AB6" s="816"/>
      <c r="AC6" s="816"/>
      <c r="AD6" s="816"/>
      <c r="AE6" s="816"/>
      <c r="AF6" s="816"/>
      <c r="AG6" s="816"/>
      <c r="AH6" s="816"/>
      <c r="AI6" s="817"/>
    </row>
    <row r="7" spans="2:35" ht="35.450000000000003" customHeight="1" x14ac:dyDescent="0.15">
      <c r="B7" s="793"/>
      <c r="C7" s="812"/>
      <c r="D7" s="813"/>
      <c r="E7" s="813"/>
      <c r="F7" s="813"/>
      <c r="G7" s="813"/>
      <c r="H7" s="813"/>
      <c r="I7" s="813"/>
      <c r="J7" s="813"/>
      <c r="K7" s="813"/>
      <c r="L7" s="813"/>
      <c r="M7" s="813"/>
      <c r="N7" s="813"/>
      <c r="O7" s="813"/>
      <c r="P7" s="813"/>
      <c r="Q7" s="813"/>
      <c r="R7" s="813"/>
      <c r="S7" s="813"/>
      <c r="T7" s="813"/>
      <c r="U7" s="813"/>
      <c r="V7" s="813"/>
      <c r="W7" s="813"/>
      <c r="X7" s="813"/>
      <c r="Y7" s="813"/>
      <c r="Z7" s="813"/>
      <c r="AA7" s="813"/>
      <c r="AB7" s="813"/>
      <c r="AC7" s="813"/>
      <c r="AD7" s="813"/>
      <c r="AE7" s="813"/>
      <c r="AF7" s="813"/>
      <c r="AG7" s="813"/>
      <c r="AH7" s="813"/>
      <c r="AI7" s="814"/>
    </row>
    <row r="8" spans="2:35" ht="35.450000000000003" customHeight="1" x14ac:dyDescent="0.15">
      <c r="B8" s="793"/>
      <c r="C8" s="812"/>
      <c r="D8" s="813"/>
      <c r="E8" s="813"/>
      <c r="F8" s="813"/>
      <c r="G8" s="813"/>
      <c r="H8" s="813"/>
      <c r="I8" s="813"/>
      <c r="J8" s="813"/>
      <c r="K8" s="813"/>
      <c r="L8" s="813"/>
      <c r="M8" s="813"/>
      <c r="N8" s="813"/>
      <c r="O8" s="813"/>
      <c r="P8" s="813"/>
      <c r="Q8" s="813"/>
      <c r="R8" s="813"/>
      <c r="S8" s="813"/>
      <c r="T8" s="813"/>
      <c r="U8" s="813"/>
      <c r="V8" s="813"/>
      <c r="W8" s="813"/>
      <c r="X8" s="813"/>
      <c r="Y8" s="813"/>
      <c r="Z8" s="813"/>
      <c r="AA8" s="813"/>
      <c r="AB8" s="813"/>
      <c r="AC8" s="813"/>
      <c r="AD8" s="813"/>
      <c r="AE8" s="813"/>
      <c r="AF8" s="813"/>
      <c r="AG8" s="813"/>
      <c r="AH8" s="813"/>
      <c r="AI8" s="814"/>
    </row>
    <row r="9" spans="2:35" ht="35.450000000000003" customHeight="1" x14ac:dyDescent="0.15">
      <c r="B9" s="793"/>
      <c r="C9" s="812"/>
      <c r="D9" s="813"/>
      <c r="E9" s="813"/>
      <c r="F9" s="813"/>
      <c r="G9" s="813"/>
      <c r="H9" s="813"/>
      <c r="I9" s="813"/>
      <c r="J9" s="813"/>
      <c r="K9" s="813"/>
      <c r="L9" s="813"/>
      <c r="M9" s="813"/>
      <c r="N9" s="813"/>
      <c r="O9" s="813"/>
      <c r="P9" s="813"/>
      <c r="Q9" s="813"/>
      <c r="R9" s="813"/>
      <c r="S9" s="813"/>
      <c r="T9" s="813"/>
      <c r="U9" s="813"/>
      <c r="V9" s="813"/>
      <c r="W9" s="813"/>
      <c r="X9" s="813"/>
      <c r="Y9" s="813"/>
      <c r="Z9" s="813"/>
      <c r="AA9" s="813"/>
      <c r="AB9" s="813"/>
      <c r="AC9" s="813"/>
      <c r="AD9" s="813"/>
      <c r="AE9" s="813"/>
      <c r="AF9" s="813"/>
      <c r="AG9" s="813"/>
      <c r="AH9" s="813"/>
      <c r="AI9" s="814"/>
    </row>
    <row r="10" spans="2:35" ht="35.450000000000003" customHeight="1" x14ac:dyDescent="0.15">
      <c r="B10" s="793"/>
      <c r="C10" s="812"/>
      <c r="D10" s="813"/>
      <c r="E10" s="813"/>
      <c r="F10" s="813"/>
      <c r="G10" s="813"/>
      <c r="H10" s="813"/>
      <c r="I10" s="813"/>
      <c r="J10" s="813"/>
      <c r="K10" s="813"/>
      <c r="L10" s="813"/>
      <c r="M10" s="813"/>
      <c r="N10" s="813"/>
      <c r="O10" s="813"/>
      <c r="P10" s="813"/>
      <c r="Q10" s="813"/>
      <c r="R10" s="813"/>
      <c r="S10" s="813"/>
      <c r="T10" s="813"/>
      <c r="U10" s="813"/>
      <c r="V10" s="813"/>
      <c r="W10" s="813"/>
      <c r="X10" s="813"/>
      <c r="Y10" s="813"/>
      <c r="Z10" s="813"/>
      <c r="AA10" s="813"/>
      <c r="AB10" s="813"/>
      <c r="AC10" s="813"/>
      <c r="AD10" s="813"/>
      <c r="AE10" s="813"/>
      <c r="AF10" s="813"/>
      <c r="AG10" s="813"/>
      <c r="AH10" s="813"/>
      <c r="AI10" s="814"/>
    </row>
    <row r="11" spans="2:35" ht="35.450000000000003" customHeight="1" x14ac:dyDescent="0.15">
      <c r="B11" s="793"/>
      <c r="C11" s="812"/>
      <c r="D11" s="813"/>
      <c r="E11" s="813"/>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4"/>
    </row>
    <row r="12" spans="2:35" ht="35.450000000000003" customHeight="1" x14ac:dyDescent="0.15">
      <c r="B12" s="793"/>
      <c r="C12" s="812"/>
      <c r="D12" s="813"/>
      <c r="E12" s="813"/>
      <c r="F12" s="813"/>
      <c r="G12" s="813"/>
      <c r="H12" s="813"/>
      <c r="I12" s="813"/>
      <c r="J12" s="813"/>
      <c r="K12" s="813"/>
      <c r="L12" s="813"/>
      <c r="M12" s="813"/>
      <c r="N12" s="813"/>
      <c r="O12" s="813"/>
      <c r="P12" s="813"/>
      <c r="Q12" s="813"/>
      <c r="R12" s="813"/>
      <c r="S12" s="813"/>
      <c r="T12" s="813"/>
      <c r="U12" s="813"/>
      <c r="V12" s="813"/>
      <c r="W12" s="813"/>
      <c r="X12" s="813"/>
      <c r="Y12" s="813"/>
      <c r="Z12" s="813"/>
      <c r="AA12" s="813"/>
      <c r="AB12" s="813"/>
      <c r="AC12" s="813"/>
      <c r="AD12" s="813"/>
      <c r="AE12" s="813"/>
      <c r="AF12" s="813"/>
      <c r="AG12" s="813"/>
      <c r="AH12" s="813"/>
      <c r="AI12" s="814"/>
    </row>
    <row r="13" spans="2:35" ht="35.450000000000003" customHeight="1" x14ac:dyDescent="0.15">
      <c r="B13" s="793"/>
      <c r="C13" s="812"/>
      <c r="D13" s="813"/>
      <c r="E13" s="813"/>
      <c r="F13" s="813"/>
      <c r="G13" s="813"/>
      <c r="H13" s="813"/>
      <c r="I13" s="813"/>
      <c r="J13" s="813"/>
      <c r="K13" s="813"/>
      <c r="L13" s="813"/>
      <c r="M13" s="813"/>
      <c r="N13" s="813"/>
      <c r="O13" s="813"/>
      <c r="P13" s="813"/>
      <c r="Q13" s="813"/>
      <c r="R13" s="813"/>
      <c r="S13" s="813"/>
      <c r="T13" s="813"/>
      <c r="U13" s="813"/>
      <c r="V13" s="813"/>
      <c r="W13" s="813"/>
      <c r="X13" s="813"/>
      <c r="Y13" s="813"/>
      <c r="Z13" s="813"/>
      <c r="AA13" s="813"/>
      <c r="AB13" s="813"/>
      <c r="AC13" s="813"/>
      <c r="AD13" s="813"/>
      <c r="AE13" s="813"/>
      <c r="AF13" s="813"/>
      <c r="AG13" s="813"/>
      <c r="AH13" s="813"/>
      <c r="AI13" s="814"/>
    </row>
    <row r="14" spans="2:35" ht="35.450000000000003" customHeight="1" x14ac:dyDescent="0.15">
      <c r="B14" s="793"/>
      <c r="C14" s="812"/>
      <c r="D14" s="813"/>
      <c r="E14" s="813"/>
      <c r="F14" s="813"/>
      <c r="G14" s="813"/>
      <c r="H14" s="813"/>
      <c r="I14" s="813"/>
      <c r="J14" s="813"/>
      <c r="K14" s="813"/>
      <c r="L14" s="813"/>
      <c r="M14" s="813"/>
      <c r="N14" s="813"/>
      <c r="O14" s="813"/>
      <c r="P14" s="813"/>
      <c r="Q14" s="813"/>
      <c r="R14" s="813"/>
      <c r="S14" s="813"/>
      <c r="T14" s="813"/>
      <c r="U14" s="813"/>
      <c r="V14" s="813"/>
      <c r="W14" s="813"/>
      <c r="X14" s="813"/>
      <c r="Y14" s="813"/>
      <c r="Z14" s="813"/>
      <c r="AA14" s="813"/>
      <c r="AB14" s="813"/>
      <c r="AC14" s="813"/>
      <c r="AD14" s="813"/>
      <c r="AE14" s="813"/>
      <c r="AF14" s="813"/>
      <c r="AG14" s="813"/>
      <c r="AH14" s="813"/>
      <c r="AI14" s="814"/>
    </row>
    <row r="15" spans="2:35" ht="35.450000000000003" customHeight="1" x14ac:dyDescent="0.15">
      <c r="B15" s="793"/>
      <c r="C15" s="812"/>
      <c r="D15" s="813"/>
      <c r="E15" s="813"/>
      <c r="F15" s="813"/>
      <c r="G15" s="813"/>
      <c r="H15" s="813"/>
      <c r="I15" s="813"/>
      <c r="J15" s="813"/>
      <c r="K15" s="813"/>
      <c r="L15" s="813"/>
      <c r="M15" s="813"/>
      <c r="N15" s="813"/>
      <c r="O15" s="813"/>
      <c r="P15" s="813"/>
      <c r="Q15" s="813"/>
      <c r="R15" s="813"/>
      <c r="S15" s="813"/>
      <c r="T15" s="813"/>
      <c r="U15" s="813"/>
      <c r="V15" s="813"/>
      <c r="W15" s="813"/>
      <c r="X15" s="813"/>
      <c r="Y15" s="813"/>
      <c r="Z15" s="813"/>
      <c r="AA15" s="813"/>
      <c r="AB15" s="813"/>
      <c r="AC15" s="813"/>
      <c r="AD15" s="813"/>
      <c r="AE15" s="813"/>
      <c r="AF15" s="813"/>
      <c r="AG15" s="813"/>
      <c r="AH15" s="813"/>
      <c r="AI15" s="814"/>
    </row>
    <row r="16" spans="2:35" ht="35.450000000000003" customHeight="1" x14ac:dyDescent="0.15">
      <c r="B16" s="793"/>
      <c r="C16" s="812"/>
      <c r="D16" s="813"/>
      <c r="E16" s="813"/>
      <c r="F16" s="813"/>
      <c r="G16" s="813"/>
      <c r="H16" s="813"/>
      <c r="I16" s="813"/>
      <c r="J16" s="813"/>
      <c r="K16" s="813"/>
      <c r="L16" s="813"/>
      <c r="M16" s="813"/>
      <c r="N16" s="813"/>
      <c r="O16" s="813"/>
      <c r="P16" s="813"/>
      <c r="Q16" s="813"/>
      <c r="R16" s="813"/>
      <c r="S16" s="813"/>
      <c r="T16" s="813"/>
      <c r="U16" s="813"/>
      <c r="V16" s="813"/>
      <c r="W16" s="813"/>
      <c r="X16" s="813"/>
      <c r="Y16" s="813"/>
      <c r="Z16" s="813"/>
      <c r="AA16" s="813"/>
      <c r="AB16" s="813"/>
      <c r="AC16" s="813"/>
      <c r="AD16" s="813"/>
      <c r="AE16" s="813"/>
      <c r="AF16" s="813"/>
      <c r="AG16" s="813"/>
      <c r="AH16" s="813"/>
      <c r="AI16" s="814"/>
    </row>
    <row r="17" spans="2:35" ht="22.5" customHeight="1" x14ac:dyDescent="0.15">
      <c r="B17" s="793"/>
      <c r="C17" s="812"/>
      <c r="D17" s="813"/>
      <c r="E17" s="813"/>
      <c r="F17" s="813"/>
      <c r="G17" s="813"/>
      <c r="H17" s="813"/>
      <c r="I17" s="813"/>
      <c r="J17" s="813"/>
      <c r="K17" s="813"/>
      <c r="L17" s="813"/>
      <c r="M17" s="813"/>
      <c r="N17" s="813"/>
      <c r="O17" s="813"/>
      <c r="P17" s="813"/>
      <c r="Q17" s="813"/>
      <c r="R17" s="813"/>
      <c r="S17" s="813"/>
      <c r="T17" s="813"/>
      <c r="U17" s="813"/>
      <c r="V17" s="813"/>
      <c r="W17" s="813"/>
      <c r="X17" s="813"/>
      <c r="Y17" s="813"/>
      <c r="Z17" s="813"/>
      <c r="AA17" s="813"/>
      <c r="AB17" s="813"/>
      <c r="AC17" s="813"/>
      <c r="AD17" s="813"/>
      <c r="AE17" s="813"/>
      <c r="AF17" s="813"/>
      <c r="AG17" s="813"/>
      <c r="AH17" s="813"/>
      <c r="AI17" s="814"/>
    </row>
    <row r="18" spans="2:35" ht="78.75" customHeight="1" x14ac:dyDescent="0.15">
      <c r="B18" s="794"/>
      <c r="C18" s="173"/>
      <c r="D18" s="174"/>
      <c r="E18" s="175"/>
      <c r="F18" s="176"/>
      <c r="G18" s="176"/>
      <c r="H18" s="174"/>
      <c r="I18" s="174"/>
      <c r="J18" s="174"/>
      <c r="K18" s="174"/>
      <c r="L18" s="174"/>
      <c r="M18" s="174"/>
      <c r="N18" s="174"/>
      <c r="O18" s="174"/>
      <c r="P18" s="174"/>
      <c r="Q18" s="174"/>
      <c r="R18" s="174"/>
      <c r="S18" s="177"/>
      <c r="T18" s="177"/>
      <c r="U18" s="177"/>
      <c r="V18" s="798" t="s">
        <v>565</v>
      </c>
      <c r="W18" s="798"/>
      <c r="X18" s="798"/>
      <c r="Y18" s="798"/>
      <c r="Z18" s="798"/>
      <c r="AA18" s="798"/>
      <c r="AB18" s="798"/>
      <c r="AC18" s="798"/>
      <c r="AD18" s="798"/>
      <c r="AE18" s="798"/>
      <c r="AF18" s="798"/>
      <c r="AG18" s="798"/>
      <c r="AH18" s="798"/>
      <c r="AI18" s="799"/>
    </row>
    <row r="19" spans="2:35" ht="15" customHeight="1" x14ac:dyDescent="0.15"/>
  </sheetData>
  <mergeCells count="18">
    <mergeCell ref="B6:B18"/>
    <mergeCell ref="C6:AI6"/>
    <mergeCell ref="B5:D5"/>
    <mergeCell ref="E5:I5"/>
    <mergeCell ref="J5:L5"/>
    <mergeCell ref="M5:R5"/>
    <mergeCell ref="W5:AB5"/>
    <mergeCell ref="V18:AI18"/>
    <mergeCell ref="S4:V5"/>
    <mergeCell ref="C7:AI17"/>
    <mergeCell ref="B3:AI3"/>
    <mergeCell ref="B4:D4"/>
    <mergeCell ref="E4:I4"/>
    <mergeCell ref="J4:L4"/>
    <mergeCell ref="M4:R4"/>
    <mergeCell ref="W4:AB4"/>
    <mergeCell ref="AC4:AE5"/>
    <mergeCell ref="AF4:AI5"/>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32865-D91E-4770-B142-5553812A5B75}">
  <sheetPr codeName="Sheet50"/>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44" t="s">
        <v>247</v>
      </c>
      <c r="C3" s="444"/>
      <c r="D3" s="444"/>
      <c r="E3" s="770"/>
      <c r="F3" s="770"/>
      <c r="G3" s="770"/>
      <c r="H3" s="770"/>
      <c r="I3" s="770"/>
      <c r="J3" s="444"/>
      <c r="K3" s="444"/>
      <c r="L3" s="444"/>
      <c r="M3" s="444"/>
      <c r="N3" s="444"/>
      <c r="O3" s="444"/>
      <c r="P3" s="444"/>
      <c r="Q3" s="444"/>
      <c r="R3" s="444"/>
      <c r="S3" s="444"/>
      <c r="T3" s="444"/>
      <c r="U3" s="444"/>
      <c r="V3" s="444"/>
      <c r="W3" s="444"/>
      <c r="X3" s="444"/>
      <c r="Y3" s="444"/>
      <c r="Z3" s="444"/>
      <c r="AA3" s="444"/>
      <c r="AB3" s="444"/>
      <c r="AC3" s="444"/>
      <c r="AD3" s="444"/>
      <c r="AE3" s="444"/>
      <c r="AF3" s="444"/>
      <c r="AG3" s="444"/>
      <c r="AH3" s="444"/>
      <c r="AI3" s="444"/>
    </row>
    <row r="4" spans="2:35" ht="20.100000000000001" customHeight="1" x14ac:dyDescent="0.15">
      <c r="B4" s="771" t="s">
        <v>17</v>
      </c>
      <c r="C4" s="772"/>
      <c r="D4" s="773"/>
      <c r="E4" s="774" t="s">
        <v>588</v>
      </c>
      <c r="F4" s="775"/>
      <c r="G4" s="775"/>
      <c r="H4" s="775"/>
      <c r="I4" s="776"/>
      <c r="J4" s="777" t="s">
        <v>18</v>
      </c>
      <c r="K4" s="778"/>
      <c r="L4" s="779"/>
      <c r="M4" s="780" t="s">
        <v>592</v>
      </c>
      <c r="N4" s="781"/>
      <c r="O4" s="781"/>
      <c r="P4" s="781"/>
      <c r="Q4" s="781"/>
      <c r="R4" s="782"/>
      <c r="S4" s="431" t="s">
        <v>454</v>
      </c>
      <c r="T4" s="432"/>
      <c r="U4" s="432"/>
      <c r="V4" s="433"/>
      <c r="W4" s="783" t="s">
        <v>598</v>
      </c>
      <c r="X4" s="784"/>
      <c r="Y4" s="784"/>
      <c r="Z4" s="784"/>
      <c r="AA4" s="784"/>
      <c r="AB4" s="785"/>
      <c r="AC4" s="431" t="s">
        <v>185</v>
      </c>
      <c r="AD4" s="432"/>
      <c r="AE4" s="433"/>
      <c r="AF4" s="786">
        <v>45846</v>
      </c>
      <c r="AG4" s="787"/>
      <c r="AH4" s="787"/>
      <c r="AI4" s="788"/>
    </row>
    <row r="5" spans="2:35" ht="20.100000000000001" customHeight="1" x14ac:dyDescent="0.15">
      <c r="B5" s="800" t="s">
        <v>0</v>
      </c>
      <c r="C5" s="801"/>
      <c r="D5" s="802"/>
      <c r="E5" s="803" t="s">
        <v>590</v>
      </c>
      <c r="F5" s="804"/>
      <c r="G5" s="804"/>
      <c r="H5" s="804"/>
      <c r="I5" s="805"/>
      <c r="J5" s="806" t="s">
        <v>1</v>
      </c>
      <c r="K5" s="807"/>
      <c r="L5" s="808"/>
      <c r="M5" s="780" t="s">
        <v>594</v>
      </c>
      <c r="N5" s="781"/>
      <c r="O5" s="781"/>
      <c r="P5" s="781"/>
      <c r="Q5" s="781"/>
      <c r="R5" s="782"/>
      <c r="S5" s="434"/>
      <c r="T5" s="435"/>
      <c r="U5" s="435"/>
      <c r="V5" s="436"/>
      <c r="W5" s="809" t="s">
        <v>599</v>
      </c>
      <c r="X5" s="810"/>
      <c r="Y5" s="810"/>
      <c r="Z5" s="810"/>
      <c r="AA5" s="810"/>
      <c r="AB5" s="811"/>
      <c r="AC5" s="434"/>
      <c r="AD5" s="435"/>
      <c r="AE5" s="436"/>
      <c r="AF5" s="789"/>
      <c r="AG5" s="790"/>
      <c r="AH5" s="790"/>
      <c r="AI5" s="791"/>
    </row>
    <row r="6" spans="2:35" ht="26.25" customHeight="1" x14ac:dyDescent="0.2">
      <c r="B6" s="793" t="s">
        <v>20</v>
      </c>
      <c r="C6" s="815" t="s">
        <v>19</v>
      </c>
      <c r="D6" s="816"/>
      <c r="E6" s="816"/>
      <c r="F6" s="816"/>
      <c r="G6" s="816"/>
      <c r="H6" s="816"/>
      <c r="I6" s="816"/>
      <c r="J6" s="816"/>
      <c r="K6" s="816"/>
      <c r="L6" s="816"/>
      <c r="M6" s="816"/>
      <c r="N6" s="816"/>
      <c r="O6" s="816"/>
      <c r="P6" s="816"/>
      <c r="Q6" s="816"/>
      <c r="R6" s="816"/>
      <c r="S6" s="816"/>
      <c r="T6" s="816"/>
      <c r="U6" s="816"/>
      <c r="V6" s="816"/>
      <c r="W6" s="816"/>
      <c r="X6" s="816"/>
      <c r="Y6" s="816"/>
      <c r="Z6" s="816"/>
      <c r="AA6" s="816"/>
      <c r="AB6" s="816"/>
      <c r="AC6" s="816"/>
      <c r="AD6" s="816"/>
      <c r="AE6" s="816"/>
      <c r="AF6" s="816"/>
      <c r="AG6" s="816"/>
      <c r="AH6" s="816"/>
      <c r="AI6" s="817"/>
    </row>
    <row r="7" spans="2:35" ht="35.450000000000003" customHeight="1" x14ac:dyDescent="0.15">
      <c r="B7" s="793"/>
      <c r="C7" s="812"/>
      <c r="D7" s="813"/>
      <c r="E7" s="813"/>
      <c r="F7" s="813"/>
      <c r="G7" s="813"/>
      <c r="H7" s="813"/>
      <c r="I7" s="813"/>
      <c r="J7" s="813"/>
      <c r="K7" s="813"/>
      <c r="L7" s="813"/>
      <c r="M7" s="813"/>
      <c r="N7" s="813"/>
      <c r="O7" s="813"/>
      <c r="P7" s="813"/>
      <c r="Q7" s="813"/>
      <c r="R7" s="813"/>
      <c r="S7" s="813"/>
      <c r="T7" s="813"/>
      <c r="U7" s="813"/>
      <c r="V7" s="813"/>
      <c r="W7" s="813"/>
      <c r="X7" s="813"/>
      <c r="Y7" s="813"/>
      <c r="Z7" s="813"/>
      <c r="AA7" s="813"/>
      <c r="AB7" s="813"/>
      <c r="AC7" s="813"/>
      <c r="AD7" s="813"/>
      <c r="AE7" s="813"/>
      <c r="AF7" s="813"/>
      <c r="AG7" s="813"/>
      <c r="AH7" s="813"/>
      <c r="AI7" s="814"/>
    </row>
    <row r="8" spans="2:35" ht="35.450000000000003" customHeight="1" x14ac:dyDescent="0.15">
      <c r="B8" s="793"/>
      <c r="C8" s="812"/>
      <c r="D8" s="813"/>
      <c r="E8" s="813"/>
      <c r="F8" s="813"/>
      <c r="G8" s="813"/>
      <c r="H8" s="813"/>
      <c r="I8" s="813"/>
      <c r="J8" s="813"/>
      <c r="K8" s="813"/>
      <c r="L8" s="813"/>
      <c r="M8" s="813"/>
      <c r="N8" s="813"/>
      <c r="O8" s="813"/>
      <c r="P8" s="813"/>
      <c r="Q8" s="813"/>
      <c r="R8" s="813"/>
      <c r="S8" s="813"/>
      <c r="T8" s="813"/>
      <c r="U8" s="813"/>
      <c r="V8" s="813"/>
      <c r="W8" s="813"/>
      <c r="X8" s="813"/>
      <c r="Y8" s="813"/>
      <c r="Z8" s="813"/>
      <c r="AA8" s="813"/>
      <c r="AB8" s="813"/>
      <c r="AC8" s="813"/>
      <c r="AD8" s="813"/>
      <c r="AE8" s="813"/>
      <c r="AF8" s="813"/>
      <c r="AG8" s="813"/>
      <c r="AH8" s="813"/>
      <c r="AI8" s="814"/>
    </row>
    <row r="9" spans="2:35" ht="35.450000000000003" customHeight="1" x14ac:dyDescent="0.15">
      <c r="B9" s="793"/>
      <c r="C9" s="812"/>
      <c r="D9" s="813"/>
      <c r="E9" s="813"/>
      <c r="F9" s="813"/>
      <c r="G9" s="813"/>
      <c r="H9" s="813"/>
      <c r="I9" s="813"/>
      <c r="J9" s="813"/>
      <c r="K9" s="813"/>
      <c r="L9" s="813"/>
      <c r="M9" s="813"/>
      <c r="N9" s="813"/>
      <c r="O9" s="813"/>
      <c r="P9" s="813"/>
      <c r="Q9" s="813"/>
      <c r="R9" s="813"/>
      <c r="S9" s="813"/>
      <c r="T9" s="813"/>
      <c r="U9" s="813"/>
      <c r="V9" s="813"/>
      <c r="W9" s="813"/>
      <c r="X9" s="813"/>
      <c r="Y9" s="813"/>
      <c r="Z9" s="813"/>
      <c r="AA9" s="813"/>
      <c r="AB9" s="813"/>
      <c r="AC9" s="813"/>
      <c r="AD9" s="813"/>
      <c r="AE9" s="813"/>
      <c r="AF9" s="813"/>
      <c r="AG9" s="813"/>
      <c r="AH9" s="813"/>
      <c r="AI9" s="814"/>
    </row>
    <row r="10" spans="2:35" ht="35.450000000000003" customHeight="1" x14ac:dyDescent="0.15">
      <c r="B10" s="793"/>
      <c r="C10" s="812"/>
      <c r="D10" s="813"/>
      <c r="E10" s="813"/>
      <c r="F10" s="813"/>
      <c r="G10" s="813"/>
      <c r="H10" s="813"/>
      <c r="I10" s="813"/>
      <c r="J10" s="813"/>
      <c r="K10" s="813"/>
      <c r="L10" s="813"/>
      <c r="M10" s="813"/>
      <c r="N10" s="813"/>
      <c r="O10" s="813"/>
      <c r="P10" s="813"/>
      <c r="Q10" s="813"/>
      <c r="R10" s="813"/>
      <c r="S10" s="813"/>
      <c r="T10" s="813"/>
      <c r="U10" s="813"/>
      <c r="V10" s="813"/>
      <c r="W10" s="813"/>
      <c r="X10" s="813"/>
      <c r="Y10" s="813"/>
      <c r="Z10" s="813"/>
      <c r="AA10" s="813"/>
      <c r="AB10" s="813"/>
      <c r="AC10" s="813"/>
      <c r="AD10" s="813"/>
      <c r="AE10" s="813"/>
      <c r="AF10" s="813"/>
      <c r="AG10" s="813"/>
      <c r="AH10" s="813"/>
      <c r="AI10" s="814"/>
    </row>
    <row r="11" spans="2:35" ht="35.450000000000003" customHeight="1" x14ac:dyDescent="0.15">
      <c r="B11" s="793"/>
      <c r="C11" s="812"/>
      <c r="D11" s="813"/>
      <c r="E11" s="813"/>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4"/>
    </row>
    <row r="12" spans="2:35" ht="35.450000000000003" customHeight="1" x14ac:dyDescent="0.15">
      <c r="B12" s="793"/>
      <c r="C12" s="812"/>
      <c r="D12" s="813"/>
      <c r="E12" s="813"/>
      <c r="F12" s="813"/>
      <c r="G12" s="813"/>
      <c r="H12" s="813"/>
      <c r="I12" s="813"/>
      <c r="J12" s="813"/>
      <c r="K12" s="813"/>
      <c r="L12" s="813"/>
      <c r="M12" s="813"/>
      <c r="N12" s="813"/>
      <c r="O12" s="813"/>
      <c r="P12" s="813"/>
      <c r="Q12" s="813"/>
      <c r="R12" s="813"/>
      <c r="S12" s="813"/>
      <c r="T12" s="813"/>
      <c r="U12" s="813"/>
      <c r="V12" s="813"/>
      <c r="W12" s="813"/>
      <c r="X12" s="813"/>
      <c r="Y12" s="813"/>
      <c r="Z12" s="813"/>
      <c r="AA12" s="813"/>
      <c r="AB12" s="813"/>
      <c r="AC12" s="813"/>
      <c r="AD12" s="813"/>
      <c r="AE12" s="813"/>
      <c r="AF12" s="813"/>
      <c r="AG12" s="813"/>
      <c r="AH12" s="813"/>
      <c r="AI12" s="814"/>
    </row>
    <row r="13" spans="2:35" ht="35.450000000000003" customHeight="1" x14ac:dyDescent="0.15">
      <c r="B13" s="793"/>
      <c r="C13" s="812"/>
      <c r="D13" s="813"/>
      <c r="E13" s="813"/>
      <c r="F13" s="813"/>
      <c r="G13" s="813"/>
      <c r="H13" s="813"/>
      <c r="I13" s="813"/>
      <c r="J13" s="813"/>
      <c r="K13" s="813"/>
      <c r="L13" s="813"/>
      <c r="M13" s="813"/>
      <c r="N13" s="813"/>
      <c r="O13" s="813"/>
      <c r="P13" s="813"/>
      <c r="Q13" s="813"/>
      <c r="R13" s="813"/>
      <c r="S13" s="813"/>
      <c r="T13" s="813"/>
      <c r="U13" s="813"/>
      <c r="V13" s="813"/>
      <c r="W13" s="813"/>
      <c r="X13" s="813"/>
      <c r="Y13" s="813"/>
      <c r="Z13" s="813"/>
      <c r="AA13" s="813"/>
      <c r="AB13" s="813"/>
      <c r="AC13" s="813"/>
      <c r="AD13" s="813"/>
      <c r="AE13" s="813"/>
      <c r="AF13" s="813"/>
      <c r="AG13" s="813"/>
      <c r="AH13" s="813"/>
      <c r="AI13" s="814"/>
    </row>
    <row r="14" spans="2:35" ht="35.450000000000003" customHeight="1" x14ac:dyDescent="0.15">
      <c r="B14" s="793"/>
      <c r="C14" s="812"/>
      <c r="D14" s="813"/>
      <c r="E14" s="813"/>
      <c r="F14" s="813"/>
      <c r="G14" s="813"/>
      <c r="H14" s="813"/>
      <c r="I14" s="813"/>
      <c r="J14" s="813"/>
      <c r="K14" s="813"/>
      <c r="L14" s="813"/>
      <c r="M14" s="813"/>
      <c r="N14" s="813"/>
      <c r="O14" s="813"/>
      <c r="P14" s="813"/>
      <c r="Q14" s="813"/>
      <c r="R14" s="813"/>
      <c r="S14" s="813"/>
      <c r="T14" s="813"/>
      <c r="U14" s="813"/>
      <c r="V14" s="813"/>
      <c r="W14" s="813"/>
      <c r="X14" s="813"/>
      <c r="Y14" s="813"/>
      <c r="Z14" s="813"/>
      <c r="AA14" s="813"/>
      <c r="AB14" s="813"/>
      <c r="AC14" s="813"/>
      <c r="AD14" s="813"/>
      <c r="AE14" s="813"/>
      <c r="AF14" s="813"/>
      <c r="AG14" s="813"/>
      <c r="AH14" s="813"/>
      <c r="AI14" s="814"/>
    </row>
    <row r="15" spans="2:35" ht="35.450000000000003" customHeight="1" x14ac:dyDescent="0.15">
      <c r="B15" s="793"/>
      <c r="C15" s="812"/>
      <c r="D15" s="813"/>
      <c r="E15" s="813"/>
      <c r="F15" s="813"/>
      <c r="G15" s="813"/>
      <c r="H15" s="813"/>
      <c r="I15" s="813"/>
      <c r="J15" s="813"/>
      <c r="K15" s="813"/>
      <c r="L15" s="813"/>
      <c r="M15" s="813"/>
      <c r="N15" s="813"/>
      <c r="O15" s="813"/>
      <c r="P15" s="813"/>
      <c r="Q15" s="813"/>
      <c r="R15" s="813"/>
      <c r="S15" s="813"/>
      <c r="T15" s="813"/>
      <c r="U15" s="813"/>
      <c r="V15" s="813"/>
      <c r="W15" s="813"/>
      <c r="X15" s="813"/>
      <c r="Y15" s="813"/>
      <c r="Z15" s="813"/>
      <c r="AA15" s="813"/>
      <c r="AB15" s="813"/>
      <c r="AC15" s="813"/>
      <c r="AD15" s="813"/>
      <c r="AE15" s="813"/>
      <c r="AF15" s="813"/>
      <c r="AG15" s="813"/>
      <c r="AH15" s="813"/>
      <c r="AI15" s="814"/>
    </row>
    <row r="16" spans="2:35" ht="35.450000000000003" customHeight="1" x14ac:dyDescent="0.15">
      <c r="B16" s="793"/>
      <c r="C16" s="812"/>
      <c r="D16" s="813"/>
      <c r="E16" s="813"/>
      <c r="F16" s="813"/>
      <c r="G16" s="813"/>
      <c r="H16" s="813"/>
      <c r="I16" s="813"/>
      <c r="J16" s="813"/>
      <c r="K16" s="813"/>
      <c r="L16" s="813"/>
      <c r="M16" s="813"/>
      <c r="N16" s="813"/>
      <c r="O16" s="813"/>
      <c r="P16" s="813"/>
      <c r="Q16" s="813"/>
      <c r="R16" s="813"/>
      <c r="S16" s="813"/>
      <c r="T16" s="813"/>
      <c r="U16" s="813"/>
      <c r="V16" s="813"/>
      <c r="W16" s="813"/>
      <c r="X16" s="813"/>
      <c r="Y16" s="813"/>
      <c r="Z16" s="813"/>
      <c r="AA16" s="813"/>
      <c r="AB16" s="813"/>
      <c r="AC16" s="813"/>
      <c r="AD16" s="813"/>
      <c r="AE16" s="813"/>
      <c r="AF16" s="813"/>
      <c r="AG16" s="813"/>
      <c r="AH16" s="813"/>
      <c r="AI16" s="814"/>
    </row>
    <row r="17" spans="2:35" ht="22.5" customHeight="1" x14ac:dyDescent="0.15">
      <c r="B17" s="793"/>
      <c r="C17" s="812"/>
      <c r="D17" s="813"/>
      <c r="E17" s="813"/>
      <c r="F17" s="813"/>
      <c r="G17" s="813"/>
      <c r="H17" s="813"/>
      <c r="I17" s="813"/>
      <c r="J17" s="813"/>
      <c r="K17" s="813"/>
      <c r="L17" s="813"/>
      <c r="M17" s="813"/>
      <c r="N17" s="813"/>
      <c r="O17" s="813"/>
      <c r="P17" s="813"/>
      <c r="Q17" s="813"/>
      <c r="R17" s="813"/>
      <c r="S17" s="813"/>
      <c r="T17" s="813"/>
      <c r="U17" s="813"/>
      <c r="V17" s="813"/>
      <c r="W17" s="813"/>
      <c r="X17" s="813"/>
      <c r="Y17" s="813"/>
      <c r="Z17" s="813"/>
      <c r="AA17" s="813"/>
      <c r="AB17" s="813"/>
      <c r="AC17" s="813"/>
      <c r="AD17" s="813"/>
      <c r="AE17" s="813"/>
      <c r="AF17" s="813"/>
      <c r="AG17" s="813"/>
      <c r="AH17" s="813"/>
      <c r="AI17" s="814"/>
    </row>
    <row r="18" spans="2:35" ht="78.75" customHeight="1" x14ac:dyDescent="0.15">
      <c r="B18" s="794"/>
      <c r="C18" s="173"/>
      <c r="D18" s="174"/>
      <c r="E18" s="175"/>
      <c r="F18" s="176"/>
      <c r="G18" s="176"/>
      <c r="H18" s="174"/>
      <c r="I18" s="174"/>
      <c r="J18" s="174"/>
      <c r="K18" s="174"/>
      <c r="L18" s="174"/>
      <c r="M18" s="174"/>
      <c r="N18" s="174"/>
      <c r="O18" s="174"/>
      <c r="P18" s="174"/>
      <c r="Q18" s="174"/>
      <c r="R18" s="174"/>
      <c r="S18" s="177"/>
      <c r="T18" s="177"/>
      <c r="U18" s="177"/>
      <c r="V18" s="798" t="s">
        <v>565</v>
      </c>
      <c r="W18" s="798"/>
      <c r="X18" s="798"/>
      <c r="Y18" s="798"/>
      <c r="Z18" s="798"/>
      <c r="AA18" s="798"/>
      <c r="AB18" s="798"/>
      <c r="AC18" s="798"/>
      <c r="AD18" s="798"/>
      <c r="AE18" s="798"/>
      <c r="AF18" s="798"/>
      <c r="AG18" s="798"/>
      <c r="AH18" s="798"/>
      <c r="AI18" s="799"/>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8A46B-4138-4913-8AA3-DECEB00EE3C1}">
  <sheetPr codeName="Sheet51"/>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44" t="s">
        <v>247</v>
      </c>
      <c r="C3" s="444"/>
      <c r="D3" s="444"/>
      <c r="E3" s="770"/>
      <c r="F3" s="770"/>
      <c r="G3" s="770"/>
      <c r="H3" s="770"/>
      <c r="I3" s="770"/>
      <c r="J3" s="444"/>
      <c r="K3" s="444"/>
      <c r="L3" s="444"/>
      <c r="M3" s="444"/>
      <c r="N3" s="444"/>
      <c r="O3" s="444"/>
      <c r="P3" s="444"/>
      <c r="Q3" s="444"/>
      <c r="R3" s="444"/>
      <c r="S3" s="444"/>
      <c r="T3" s="444"/>
      <c r="U3" s="444"/>
      <c r="V3" s="444"/>
      <c r="W3" s="444"/>
      <c r="X3" s="444"/>
      <c r="Y3" s="444"/>
      <c r="Z3" s="444"/>
      <c r="AA3" s="444"/>
      <c r="AB3" s="444"/>
      <c r="AC3" s="444"/>
      <c r="AD3" s="444"/>
      <c r="AE3" s="444"/>
      <c r="AF3" s="444"/>
      <c r="AG3" s="444"/>
      <c r="AH3" s="444"/>
      <c r="AI3" s="444"/>
    </row>
    <row r="4" spans="2:35" ht="20.100000000000001" customHeight="1" x14ac:dyDescent="0.15">
      <c r="B4" s="771" t="s">
        <v>17</v>
      </c>
      <c r="C4" s="772"/>
      <c r="D4" s="773"/>
      <c r="E4" s="774" t="s">
        <v>588</v>
      </c>
      <c r="F4" s="775"/>
      <c r="G4" s="775"/>
      <c r="H4" s="775"/>
      <c r="I4" s="776"/>
      <c r="J4" s="777" t="s">
        <v>18</v>
      </c>
      <c r="K4" s="778"/>
      <c r="L4" s="779"/>
      <c r="M4" s="780" t="s">
        <v>592</v>
      </c>
      <c r="N4" s="781"/>
      <c r="O4" s="781"/>
      <c r="P4" s="781"/>
      <c r="Q4" s="781"/>
      <c r="R4" s="782"/>
      <c r="S4" s="431" t="s">
        <v>454</v>
      </c>
      <c r="T4" s="432"/>
      <c r="U4" s="432"/>
      <c r="V4" s="433"/>
      <c r="W4" s="783" t="s">
        <v>598</v>
      </c>
      <c r="X4" s="784"/>
      <c r="Y4" s="784"/>
      <c r="Z4" s="784"/>
      <c r="AA4" s="784"/>
      <c r="AB4" s="785"/>
      <c r="AC4" s="431" t="s">
        <v>185</v>
      </c>
      <c r="AD4" s="432"/>
      <c r="AE4" s="433"/>
      <c r="AF4" s="786">
        <v>45846</v>
      </c>
      <c r="AG4" s="787"/>
      <c r="AH4" s="787"/>
      <c r="AI4" s="788"/>
    </row>
    <row r="5" spans="2:35" ht="20.100000000000001" customHeight="1" x14ac:dyDescent="0.15">
      <c r="B5" s="800" t="s">
        <v>0</v>
      </c>
      <c r="C5" s="801"/>
      <c r="D5" s="802"/>
      <c r="E5" s="803" t="s">
        <v>590</v>
      </c>
      <c r="F5" s="804"/>
      <c r="G5" s="804"/>
      <c r="H5" s="804"/>
      <c r="I5" s="805"/>
      <c r="J5" s="806" t="s">
        <v>1</v>
      </c>
      <c r="K5" s="807"/>
      <c r="L5" s="808"/>
      <c r="M5" s="780" t="s">
        <v>594</v>
      </c>
      <c r="N5" s="781"/>
      <c r="O5" s="781"/>
      <c r="P5" s="781"/>
      <c r="Q5" s="781"/>
      <c r="R5" s="782"/>
      <c r="S5" s="434"/>
      <c r="T5" s="435"/>
      <c r="U5" s="435"/>
      <c r="V5" s="436"/>
      <c r="W5" s="809" t="s">
        <v>599</v>
      </c>
      <c r="X5" s="810"/>
      <c r="Y5" s="810"/>
      <c r="Z5" s="810"/>
      <c r="AA5" s="810"/>
      <c r="AB5" s="811"/>
      <c r="AC5" s="434"/>
      <c r="AD5" s="435"/>
      <c r="AE5" s="436"/>
      <c r="AF5" s="789"/>
      <c r="AG5" s="790"/>
      <c r="AH5" s="790"/>
      <c r="AI5" s="791"/>
    </row>
    <row r="6" spans="2:35" ht="26.25" customHeight="1" x14ac:dyDescent="0.2">
      <c r="B6" s="793" t="s">
        <v>20</v>
      </c>
      <c r="C6" s="815" t="s">
        <v>19</v>
      </c>
      <c r="D6" s="816"/>
      <c r="E6" s="816"/>
      <c r="F6" s="816"/>
      <c r="G6" s="816"/>
      <c r="H6" s="816"/>
      <c r="I6" s="816"/>
      <c r="J6" s="816"/>
      <c r="K6" s="816"/>
      <c r="L6" s="816"/>
      <c r="M6" s="816"/>
      <c r="N6" s="816"/>
      <c r="O6" s="816"/>
      <c r="P6" s="816"/>
      <c r="Q6" s="816"/>
      <c r="R6" s="816"/>
      <c r="S6" s="816"/>
      <c r="T6" s="816"/>
      <c r="U6" s="816"/>
      <c r="V6" s="816"/>
      <c r="W6" s="816"/>
      <c r="X6" s="816"/>
      <c r="Y6" s="816"/>
      <c r="Z6" s="816"/>
      <c r="AA6" s="816"/>
      <c r="AB6" s="816"/>
      <c r="AC6" s="816"/>
      <c r="AD6" s="816"/>
      <c r="AE6" s="816"/>
      <c r="AF6" s="816"/>
      <c r="AG6" s="816"/>
      <c r="AH6" s="816"/>
      <c r="AI6" s="817"/>
    </row>
    <row r="7" spans="2:35" ht="35.450000000000003" customHeight="1" x14ac:dyDescent="0.15">
      <c r="B7" s="793"/>
      <c r="C7" s="812"/>
      <c r="D7" s="813"/>
      <c r="E7" s="813"/>
      <c r="F7" s="813"/>
      <c r="G7" s="813"/>
      <c r="H7" s="813"/>
      <c r="I7" s="813"/>
      <c r="J7" s="813"/>
      <c r="K7" s="813"/>
      <c r="L7" s="813"/>
      <c r="M7" s="813"/>
      <c r="N7" s="813"/>
      <c r="O7" s="813"/>
      <c r="P7" s="813"/>
      <c r="Q7" s="813"/>
      <c r="R7" s="813"/>
      <c r="S7" s="813"/>
      <c r="T7" s="813"/>
      <c r="U7" s="813"/>
      <c r="V7" s="813"/>
      <c r="W7" s="813"/>
      <c r="X7" s="813"/>
      <c r="Y7" s="813"/>
      <c r="Z7" s="813"/>
      <c r="AA7" s="813"/>
      <c r="AB7" s="813"/>
      <c r="AC7" s="813"/>
      <c r="AD7" s="813"/>
      <c r="AE7" s="813"/>
      <c r="AF7" s="813"/>
      <c r="AG7" s="813"/>
      <c r="AH7" s="813"/>
      <c r="AI7" s="814"/>
    </row>
    <row r="8" spans="2:35" ht="35.450000000000003" customHeight="1" x14ac:dyDescent="0.15">
      <c r="B8" s="793"/>
      <c r="C8" s="812"/>
      <c r="D8" s="813"/>
      <c r="E8" s="813"/>
      <c r="F8" s="813"/>
      <c r="G8" s="813"/>
      <c r="H8" s="813"/>
      <c r="I8" s="813"/>
      <c r="J8" s="813"/>
      <c r="K8" s="813"/>
      <c r="L8" s="813"/>
      <c r="M8" s="813"/>
      <c r="N8" s="813"/>
      <c r="O8" s="813"/>
      <c r="P8" s="813"/>
      <c r="Q8" s="813"/>
      <c r="R8" s="813"/>
      <c r="S8" s="813"/>
      <c r="T8" s="813"/>
      <c r="U8" s="813"/>
      <c r="V8" s="813"/>
      <c r="W8" s="813"/>
      <c r="X8" s="813"/>
      <c r="Y8" s="813"/>
      <c r="Z8" s="813"/>
      <c r="AA8" s="813"/>
      <c r="AB8" s="813"/>
      <c r="AC8" s="813"/>
      <c r="AD8" s="813"/>
      <c r="AE8" s="813"/>
      <c r="AF8" s="813"/>
      <c r="AG8" s="813"/>
      <c r="AH8" s="813"/>
      <c r="AI8" s="814"/>
    </row>
    <row r="9" spans="2:35" ht="35.450000000000003" customHeight="1" x14ac:dyDescent="0.15">
      <c r="B9" s="793"/>
      <c r="C9" s="812"/>
      <c r="D9" s="813"/>
      <c r="E9" s="813"/>
      <c r="F9" s="813"/>
      <c r="G9" s="813"/>
      <c r="H9" s="813"/>
      <c r="I9" s="813"/>
      <c r="J9" s="813"/>
      <c r="K9" s="813"/>
      <c r="L9" s="813"/>
      <c r="M9" s="813"/>
      <c r="N9" s="813"/>
      <c r="O9" s="813"/>
      <c r="P9" s="813"/>
      <c r="Q9" s="813"/>
      <c r="R9" s="813"/>
      <c r="S9" s="813"/>
      <c r="T9" s="813"/>
      <c r="U9" s="813"/>
      <c r="V9" s="813"/>
      <c r="W9" s="813"/>
      <c r="X9" s="813"/>
      <c r="Y9" s="813"/>
      <c r="Z9" s="813"/>
      <c r="AA9" s="813"/>
      <c r="AB9" s="813"/>
      <c r="AC9" s="813"/>
      <c r="AD9" s="813"/>
      <c r="AE9" s="813"/>
      <c r="AF9" s="813"/>
      <c r="AG9" s="813"/>
      <c r="AH9" s="813"/>
      <c r="AI9" s="814"/>
    </row>
    <row r="10" spans="2:35" ht="35.450000000000003" customHeight="1" x14ac:dyDescent="0.15">
      <c r="B10" s="793"/>
      <c r="C10" s="812"/>
      <c r="D10" s="813"/>
      <c r="E10" s="813"/>
      <c r="F10" s="813"/>
      <c r="G10" s="813"/>
      <c r="H10" s="813"/>
      <c r="I10" s="813"/>
      <c r="J10" s="813"/>
      <c r="K10" s="813"/>
      <c r="L10" s="813"/>
      <c r="M10" s="813"/>
      <c r="N10" s="813"/>
      <c r="O10" s="813"/>
      <c r="P10" s="813"/>
      <c r="Q10" s="813"/>
      <c r="R10" s="813"/>
      <c r="S10" s="813"/>
      <c r="T10" s="813"/>
      <c r="U10" s="813"/>
      <c r="V10" s="813"/>
      <c r="W10" s="813"/>
      <c r="X10" s="813"/>
      <c r="Y10" s="813"/>
      <c r="Z10" s="813"/>
      <c r="AA10" s="813"/>
      <c r="AB10" s="813"/>
      <c r="AC10" s="813"/>
      <c r="AD10" s="813"/>
      <c r="AE10" s="813"/>
      <c r="AF10" s="813"/>
      <c r="AG10" s="813"/>
      <c r="AH10" s="813"/>
      <c r="AI10" s="814"/>
    </row>
    <row r="11" spans="2:35" ht="35.450000000000003" customHeight="1" x14ac:dyDescent="0.15">
      <c r="B11" s="793"/>
      <c r="C11" s="812"/>
      <c r="D11" s="813"/>
      <c r="E11" s="813"/>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4"/>
    </row>
    <row r="12" spans="2:35" ht="35.450000000000003" customHeight="1" x14ac:dyDescent="0.15">
      <c r="B12" s="793"/>
      <c r="C12" s="812"/>
      <c r="D12" s="813"/>
      <c r="E12" s="813"/>
      <c r="F12" s="813"/>
      <c r="G12" s="813"/>
      <c r="H12" s="813"/>
      <c r="I12" s="813"/>
      <c r="J12" s="813"/>
      <c r="K12" s="813"/>
      <c r="L12" s="813"/>
      <c r="M12" s="813"/>
      <c r="N12" s="813"/>
      <c r="O12" s="813"/>
      <c r="P12" s="813"/>
      <c r="Q12" s="813"/>
      <c r="R12" s="813"/>
      <c r="S12" s="813"/>
      <c r="T12" s="813"/>
      <c r="U12" s="813"/>
      <c r="V12" s="813"/>
      <c r="W12" s="813"/>
      <c r="X12" s="813"/>
      <c r="Y12" s="813"/>
      <c r="Z12" s="813"/>
      <c r="AA12" s="813"/>
      <c r="AB12" s="813"/>
      <c r="AC12" s="813"/>
      <c r="AD12" s="813"/>
      <c r="AE12" s="813"/>
      <c r="AF12" s="813"/>
      <c r="AG12" s="813"/>
      <c r="AH12" s="813"/>
      <c r="AI12" s="814"/>
    </row>
    <row r="13" spans="2:35" ht="35.450000000000003" customHeight="1" x14ac:dyDescent="0.15">
      <c r="B13" s="793"/>
      <c r="C13" s="812"/>
      <c r="D13" s="813"/>
      <c r="E13" s="813"/>
      <c r="F13" s="813"/>
      <c r="G13" s="813"/>
      <c r="H13" s="813"/>
      <c r="I13" s="813"/>
      <c r="J13" s="813"/>
      <c r="K13" s="813"/>
      <c r="L13" s="813"/>
      <c r="M13" s="813"/>
      <c r="N13" s="813"/>
      <c r="O13" s="813"/>
      <c r="P13" s="813"/>
      <c r="Q13" s="813"/>
      <c r="R13" s="813"/>
      <c r="S13" s="813"/>
      <c r="T13" s="813"/>
      <c r="U13" s="813"/>
      <c r="V13" s="813"/>
      <c r="W13" s="813"/>
      <c r="X13" s="813"/>
      <c r="Y13" s="813"/>
      <c r="Z13" s="813"/>
      <c r="AA13" s="813"/>
      <c r="AB13" s="813"/>
      <c r="AC13" s="813"/>
      <c r="AD13" s="813"/>
      <c r="AE13" s="813"/>
      <c r="AF13" s="813"/>
      <c r="AG13" s="813"/>
      <c r="AH13" s="813"/>
      <c r="AI13" s="814"/>
    </row>
    <row r="14" spans="2:35" ht="35.450000000000003" customHeight="1" x14ac:dyDescent="0.15">
      <c r="B14" s="793"/>
      <c r="C14" s="812"/>
      <c r="D14" s="813"/>
      <c r="E14" s="813"/>
      <c r="F14" s="813"/>
      <c r="G14" s="813"/>
      <c r="H14" s="813"/>
      <c r="I14" s="813"/>
      <c r="J14" s="813"/>
      <c r="K14" s="813"/>
      <c r="L14" s="813"/>
      <c r="M14" s="813"/>
      <c r="N14" s="813"/>
      <c r="O14" s="813"/>
      <c r="P14" s="813"/>
      <c r="Q14" s="813"/>
      <c r="R14" s="813"/>
      <c r="S14" s="813"/>
      <c r="T14" s="813"/>
      <c r="U14" s="813"/>
      <c r="V14" s="813"/>
      <c r="W14" s="813"/>
      <c r="X14" s="813"/>
      <c r="Y14" s="813"/>
      <c r="Z14" s="813"/>
      <c r="AA14" s="813"/>
      <c r="AB14" s="813"/>
      <c r="AC14" s="813"/>
      <c r="AD14" s="813"/>
      <c r="AE14" s="813"/>
      <c r="AF14" s="813"/>
      <c r="AG14" s="813"/>
      <c r="AH14" s="813"/>
      <c r="AI14" s="814"/>
    </row>
    <row r="15" spans="2:35" ht="35.450000000000003" customHeight="1" x14ac:dyDescent="0.15">
      <c r="B15" s="793"/>
      <c r="C15" s="812"/>
      <c r="D15" s="813"/>
      <c r="E15" s="813"/>
      <c r="F15" s="813"/>
      <c r="G15" s="813"/>
      <c r="H15" s="813"/>
      <c r="I15" s="813"/>
      <c r="J15" s="813"/>
      <c r="K15" s="813"/>
      <c r="L15" s="813"/>
      <c r="M15" s="813"/>
      <c r="N15" s="813"/>
      <c r="O15" s="813"/>
      <c r="P15" s="813"/>
      <c r="Q15" s="813"/>
      <c r="R15" s="813"/>
      <c r="S15" s="813"/>
      <c r="T15" s="813"/>
      <c r="U15" s="813"/>
      <c r="V15" s="813"/>
      <c r="W15" s="813"/>
      <c r="X15" s="813"/>
      <c r="Y15" s="813"/>
      <c r="Z15" s="813"/>
      <c r="AA15" s="813"/>
      <c r="AB15" s="813"/>
      <c r="AC15" s="813"/>
      <c r="AD15" s="813"/>
      <c r="AE15" s="813"/>
      <c r="AF15" s="813"/>
      <c r="AG15" s="813"/>
      <c r="AH15" s="813"/>
      <c r="AI15" s="814"/>
    </row>
    <row r="16" spans="2:35" ht="35.450000000000003" customHeight="1" x14ac:dyDescent="0.15">
      <c r="B16" s="793"/>
      <c r="C16" s="812"/>
      <c r="D16" s="813"/>
      <c r="E16" s="813"/>
      <c r="F16" s="813"/>
      <c r="G16" s="813"/>
      <c r="H16" s="813"/>
      <c r="I16" s="813"/>
      <c r="J16" s="813"/>
      <c r="K16" s="813"/>
      <c r="L16" s="813"/>
      <c r="M16" s="813"/>
      <c r="N16" s="813"/>
      <c r="O16" s="813"/>
      <c r="P16" s="813"/>
      <c r="Q16" s="813"/>
      <c r="R16" s="813"/>
      <c r="S16" s="813"/>
      <c r="T16" s="813"/>
      <c r="U16" s="813"/>
      <c r="V16" s="813"/>
      <c r="W16" s="813"/>
      <c r="X16" s="813"/>
      <c r="Y16" s="813"/>
      <c r="Z16" s="813"/>
      <c r="AA16" s="813"/>
      <c r="AB16" s="813"/>
      <c r="AC16" s="813"/>
      <c r="AD16" s="813"/>
      <c r="AE16" s="813"/>
      <c r="AF16" s="813"/>
      <c r="AG16" s="813"/>
      <c r="AH16" s="813"/>
      <c r="AI16" s="814"/>
    </row>
    <row r="17" spans="2:35" ht="22.5" customHeight="1" x14ac:dyDescent="0.15">
      <c r="B17" s="793"/>
      <c r="C17" s="812"/>
      <c r="D17" s="813"/>
      <c r="E17" s="813"/>
      <c r="F17" s="813"/>
      <c r="G17" s="813"/>
      <c r="H17" s="813"/>
      <c r="I17" s="813"/>
      <c r="J17" s="813"/>
      <c r="K17" s="813"/>
      <c r="L17" s="813"/>
      <c r="M17" s="813"/>
      <c r="N17" s="813"/>
      <c r="O17" s="813"/>
      <c r="P17" s="813"/>
      <c r="Q17" s="813"/>
      <c r="R17" s="813"/>
      <c r="S17" s="813"/>
      <c r="T17" s="813"/>
      <c r="U17" s="813"/>
      <c r="V17" s="813"/>
      <c r="W17" s="813"/>
      <c r="X17" s="813"/>
      <c r="Y17" s="813"/>
      <c r="Z17" s="813"/>
      <c r="AA17" s="813"/>
      <c r="AB17" s="813"/>
      <c r="AC17" s="813"/>
      <c r="AD17" s="813"/>
      <c r="AE17" s="813"/>
      <c r="AF17" s="813"/>
      <c r="AG17" s="813"/>
      <c r="AH17" s="813"/>
      <c r="AI17" s="814"/>
    </row>
    <row r="18" spans="2:35" ht="78.75" customHeight="1" x14ac:dyDescent="0.15">
      <c r="B18" s="794"/>
      <c r="C18" s="173"/>
      <c r="D18" s="174"/>
      <c r="E18" s="175"/>
      <c r="F18" s="176"/>
      <c r="G18" s="176"/>
      <c r="H18" s="174"/>
      <c r="I18" s="174"/>
      <c r="J18" s="174"/>
      <c r="K18" s="174"/>
      <c r="L18" s="174"/>
      <c r="M18" s="174"/>
      <c r="N18" s="174"/>
      <c r="O18" s="174"/>
      <c r="P18" s="174"/>
      <c r="Q18" s="174"/>
      <c r="R18" s="174"/>
      <c r="S18" s="177"/>
      <c r="T18" s="177"/>
      <c r="U18" s="177"/>
      <c r="V18" s="798" t="s">
        <v>565</v>
      </c>
      <c r="W18" s="798"/>
      <c r="X18" s="798"/>
      <c r="Y18" s="798"/>
      <c r="Z18" s="798"/>
      <c r="AA18" s="798"/>
      <c r="AB18" s="798"/>
      <c r="AC18" s="798"/>
      <c r="AD18" s="798"/>
      <c r="AE18" s="798"/>
      <c r="AF18" s="798"/>
      <c r="AG18" s="798"/>
      <c r="AH18" s="798"/>
      <c r="AI18" s="799"/>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F9B7F-28CD-4B66-AE1B-65D6A7D688F0}">
  <sheetPr codeName="Sheet52"/>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444" t="s">
        <v>247</v>
      </c>
      <c r="C3" s="444"/>
      <c r="D3" s="444"/>
      <c r="E3" s="770"/>
      <c r="F3" s="770"/>
      <c r="G3" s="770"/>
      <c r="H3" s="770"/>
      <c r="I3" s="770"/>
      <c r="J3" s="444"/>
      <c r="K3" s="444"/>
      <c r="L3" s="444"/>
      <c r="M3" s="444"/>
      <c r="N3" s="444"/>
      <c r="O3" s="444"/>
      <c r="P3" s="444"/>
      <c r="Q3" s="444"/>
      <c r="R3" s="444"/>
      <c r="S3" s="444"/>
      <c r="T3" s="444"/>
      <c r="U3" s="444"/>
      <c r="V3" s="444"/>
      <c r="W3" s="444"/>
      <c r="X3" s="444"/>
      <c r="Y3" s="444"/>
      <c r="Z3" s="444"/>
      <c r="AA3" s="444"/>
      <c r="AB3" s="444"/>
      <c r="AC3" s="444"/>
      <c r="AD3" s="444"/>
      <c r="AE3" s="444"/>
      <c r="AF3" s="444"/>
      <c r="AG3" s="444"/>
      <c r="AH3" s="444"/>
      <c r="AI3" s="444"/>
    </row>
    <row r="4" spans="2:35" ht="20.100000000000001" customHeight="1" x14ac:dyDescent="0.15">
      <c r="B4" s="771" t="s">
        <v>17</v>
      </c>
      <c r="C4" s="772"/>
      <c r="D4" s="773"/>
      <c r="E4" s="774" t="s">
        <v>588</v>
      </c>
      <c r="F4" s="775"/>
      <c r="G4" s="775"/>
      <c r="H4" s="775"/>
      <c r="I4" s="776"/>
      <c r="J4" s="777" t="s">
        <v>18</v>
      </c>
      <c r="K4" s="778"/>
      <c r="L4" s="779"/>
      <c r="M4" s="780" t="s">
        <v>592</v>
      </c>
      <c r="N4" s="781"/>
      <c r="O4" s="781"/>
      <c r="P4" s="781"/>
      <c r="Q4" s="781"/>
      <c r="R4" s="782"/>
      <c r="S4" s="431" t="s">
        <v>454</v>
      </c>
      <c r="T4" s="432"/>
      <c r="U4" s="432"/>
      <c r="V4" s="433"/>
      <c r="W4" s="783" t="s">
        <v>598</v>
      </c>
      <c r="X4" s="784"/>
      <c r="Y4" s="784"/>
      <c r="Z4" s="784"/>
      <c r="AA4" s="784"/>
      <c r="AB4" s="785"/>
      <c r="AC4" s="431" t="s">
        <v>185</v>
      </c>
      <c r="AD4" s="432"/>
      <c r="AE4" s="433"/>
      <c r="AF4" s="786">
        <v>45846</v>
      </c>
      <c r="AG4" s="787"/>
      <c r="AH4" s="787"/>
      <c r="AI4" s="788"/>
    </row>
    <row r="5" spans="2:35" ht="20.100000000000001" customHeight="1" x14ac:dyDescent="0.15">
      <c r="B5" s="800" t="s">
        <v>0</v>
      </c>
      <c r="C5" s="801"/>
      <c r="D5" s="802"/>
      <c r="E5" s="803" t="s">
        <v>590</v>
      </c>
      <c r="F5" s="804"/>
      <c r="G5" s="804"/>
      <c r="H5" s="804"/>
      <c r="I5" s="805"/>
      <c r="J5" s="806" t="s">
        <v>1</v>
      </c>
      <c r="K5" s="807"/>
      <c r="L5" s="808"/>
      <c r="M5" s="780" t="s">
        <v>594</v>
      </c>
      <c r="N5" s="781"/>
      <c r="O5" s="781"/>
      <c r="P5" s="781"/>
      <c r="Q5" s="781"/>
      <c r="R5" s="782"/>
      <c r="S5" s="434"/>
      <c r="T5" s="435"/>
      <c r="U5" s="435"/>
      <c r="V5" s="436"/>
      <c r="W5" s="809" t="s">
        <v>599</v>
      </c>
      <c r="X5" s="810"/>
      <c r="Y5" s="810"/>
      <c r="Z5" s="810"/>
      <c r="AA5" s="810"/>
      <c r="AB5" s="811"/>
      <c r="AC5" s="434"/>
      <c r="AD5" s="435"/>
      <c r="AE5" s="436"/>
      <c r="AF5" s="789"/>
      <c r="AG5" s="790"/>
      <c r="AH5" s="790"/>
      <c r="AI5" s="791"/>
    </row>
    <row r="6" spans="2:35" ht="26.25" customHeight="1" x14ac:dyDescent="0.2">
      <c r="B6" s="793" t="s">
        <v>20</v>
      </c>
      <c r="C6" s="815" t="s">
        <v>19</v>
      </c>
      <c r="D6" s="816"/>
      <c r="E6" s="816"/>
      <c r="F6" s="816"/>
      <c r="G6" s="816"/>
      <c r="H6" s="816"/>
      <c r="I6" s="816"/>
      <c r="J6" s="816"/>
      <c r="K6" s="816"/>
      <c r="L6" s="816"/>
      <c r="M6" s="816"/>
      <c r="N6" s="816"/>
      <c r="O6" s="816"/>
      <c r="P6" s="816"/>
      <c r="Q6" s="816"/>
      <c r="R6" s="816"/>
      <c r="S6" s="816"/>
      <c r="T6" s="816"/>
      <c r="U6" s="816"/>
      <c r="V6" s="816"/>
      <c r="W6" s="816"/>
      <c r="X6" s="816"/>
      <c r="Y6" s="816"/>
      <c r="Z6" s="816"/>
      <c r="AA6" s="816"/>
      <c r="AB6" s="816"/>
      <c r="AC6" s="816"/>
      <c r="AD6" s="816"/>
      <c r="AE6" s="816"/>
      <c r="AF6" s="816"/>
      <c r="AG6" s="816"/>
      <c r="AH6" s="816"/>
      <c r="AI6" s="817"/>
    </row>
    <row r="7" spans="2:35" ht="35.450000000000003" customHeight="1" x14ac:dyDescent="0.15">
      <c r="B7" s="793"/>
      <c r="C7" s="812"/>
      <c r="D7" s="813"/>
      <c r="E7" s="813"/>
      <c r="F7" s="813"/>
      <c r="G7" s="813"/>
      <c r="H7" s="813"/>
      <c r="I7" s="813"/>
      <c r="J7" s="813"/>
      <c r="K7" s="813"/>
      <c r="L7" s="813"/>
      <c r="M7" s="813"/>
      <c r="N7" s="813"/>
      <c r="O7" s="813"/>
      <c r="P7" s="813"/>
      <c r="Q7" s="813"/>
      <c r="R7" s="813"/>
      <c r="S7" s="813"/>
      <c r="T7" s="813"/>
      <c r="U7" s="813"/>
      <c r="V7" s="813"/>
      <c r="W7" s="813"/>
      <c r="X7" s="813"/>
      <c r="Y7" s="813"/>
      <c r="Z7" s="813"/>
      <c r="AA7" s="813"/>
      <c r="AB7" s="813"/>
      <c r="AC7" s="813"/>
      <c r="AD7" s="813"/>
      <c r="AE7" s="813"/>
      <c r="AF7" s="813"/>
      <c r="AG7" s="813"/>
      <c r="AH7" s="813"/>
      <c r="AI7" s="814"/>
    </row>
    <row r="8" spans="2:35" ht="35.450000000000003" customHeight="1" x14ac:dyDescent="0.15">
      <c r="B8" s="793"/>
      <c r="C8" s="812"/>
      <c r="D8" s="813"/>
      <c r="E8" s="813"/>
      <c r="F8" s="813"/>
      <c r="G8" s="813"/>
      <c r="H8" s="813"/>
      <c r="I8" s="813"/>
      <c r="J8" s="813"/>
      <c r="K8" s="813"/>
      <c r="L8" s="813"/>
      <c r="M8" s="813"/>
      <c r="N8" s="813"/>
      <c r="O8" s="813"/>
      <c r="P8" s="813"/>
      <c r="Q8" s="813"/>
      <c r="R8" s="813"/>
      <c r="S8" s="813"/>
      <c r="T8" s="813"/>
      <c r="U8" s="813"/>
      <c r="V8" s="813"/>
      <c r="W8" s="813"/>
      <c r="X8" s="813"/>
      <c r="Y8" s="813"/>
      <c r="Z8" s="813"/>
      <c r="AA8" s="813"/>
      <c r="AB8" s="813"/>
      <c r="AC8" s="813"/>
      <c r="AD8" s="813"/>
      <c r="AE8" s="813"/>
      <c r="AF8" s="813"/>
      <c r="AG8" s="813"/>
      <c r="AH8" s="813"/>
      <c r="AI8" s="814"/>
    </row>
    <row r="9" spans="2:35" ht="35.450000000000003" customHeight="1" x14ac:dyDescent="0.15">
      <c r="B9" s="793"/>
      <c r="C9" s="812"/>
      <c r="D9" s="813"/>
      <c r="E9" s="813"/>
      <c r="F9" s="813"/>
      <c r="G9" s="813"/>
      <c r="H9" s="813"/>
      <c r="I9" s="813"/>
      <c r="J9" s="813"/>
      <c r="K9" s="813"/>
      <c r="L9" s="813"/>
      <c r="M9" s="813"/>
      <c r="N9" s="813"/>
      <c r="O9" s="813"/>
      <c r="P9" s="813"/>
      <c r="Q9" s="813"/>
      <c r="R9" s="813"/>
      <c r="S9" s="813"/>
      <c r="T9" s="813"/>
      <c r="U9" s="813"/>
      <c r="V9" s="813"/>
      <c r="W9" s="813"/>
      <c r="X9" s="813"/>
      <c r="Y9" s="813"/>
      <c r="Z9" s="813"/>
      <c r="AA9" s="813"/>
      <c r="AB9" s="813"/>
      <c r="AC9" s="813"/>
      <c r="AD9" s="813"/>
      <c r="AE9" s="813"/>
      <c r="AF9" s="813"/>
      <c r="AG9" s="813"/>
      <c r="AH9" s="813"/>
      <c r="AI9" s="814"/>
    </row>
    <row r="10" spans="2:35" ht="35.450000000000003" customHeight="1" x14ac:dyDescent="0.15">
      <c r="B10" s="793"/>
      <c r="C10" s="812"/>
      <c r="D10" s="813"/>
      <c r="E10" s="813"/>
      <c r="F10" s="813"/>
      <c r="G10" s="813"/>
      <c r="H10" s="813"/>
      <c r="I10" s="813"/>
      <c r="J10" s="813"/>
      <c r="K10" s="813"/>
      <c r="L10" s="813"/>
      <c r="M10" s="813"/>
      <c r="N10" s="813"/>
      <c r="O10" s="813"/>
      <c r="P10" s="813"/>
      <c r="Q10" s="813"/>
      <c r="R10" s="813"/>
      <c r="S10" s="813"/>
      <c r="T10" s="813"/>
      <c r="U10" s="813"/>
      <c r="V10" s="813"/>
      <c r="W10" s="813"/>
      <c r="X10" s="813"/>
      <c r="Y10" s="813"/>
      <c r="Z10" s="813"/>
      <c r="AA10" s="813"/>
      <c r="AB10" s="813"/>
      <c r="AC10" s="813"/>
      <c r="AD10" s="813"/>
      <c r="AE10" s="813"/>
      <c r="AF10" s="813"/>
      <c r="AG10" s="813"/>
      <c r="AH10" s="813"/>
      <c r="AI10" s="814"/>
    </row>
    <row r="11" spans="2:35" ht="35.450000000000003" customHeight="1" x14ac:dyDescent="0.15">
      <c r="B11" s="793"/>
      <c r="C11" s="812"/>
      <c r="D11" s="813"/>
      <c r="E11" s="813"/>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4"/>
    </row>
    <row r="12" spans="2:35" ht="35.450000000000003" customHeight="1" x14ac:dyDescent="0.15">
      <c r="B12" s="793"/>
      <c r="C12" s="812"/>
      <c r="D12" s="813"/>
      <c r="E12" s="813"/>
      <c r="F12" s="813"/>
      <c r="G12" s="813"/>
      <c r="H12" s="813"/>
      <c r="I12" s="813"/>
      <c r="J12" s="813"/>
      <c r="K12" s="813"/>
      <c r="L12" s="813"/>
      <c r="M12" s="813"/>
      <c r="N12" s="813"/>
      <c r="O12" s="813"/>
      <c r="P12" s="813"/>
      <c r="Q12" s="813"/>
      <c r="R12" s="813"/>
      <c r="S12" s="813"/>
      <c r="T12" s="813"/>
      <c r="U12" s="813"/>
      <c r="V12" s="813"/>
      <c r="W12" s="813"/>
      <c r="X12" s="813"/>
      <c r="Y12" s="813"/>
      <c r="Z12" s="813"/>
      <c r="AA12" s="813"/>
      <c r="AB12" s="813"/>
      <c r="AC12" s="813"/>
      <c r="AD12" s="813"/>
      <c r="AE12" s="813"/>
      <c r="AF12" s="813"/>
      <c r="AG12" s="813"/>
      <c r="AH12" s="813"/>
      <c r="AI12" s="814"/>
    </row>
    <row r="13" spans="2:35" ht="35.450000000000003" customHeight="1" x14ac:dyDescent="0.15">
      <c r="B13" s="793"/>
      <c r="C13" s="812"/>
      <c r="D13" s="813"/>
      <c r="E13" s="813"/>
      <c r="F13" s="813"/>
      <c r="G13" s="813"/>
      <c r="H13" s="813"/>
      <c r="I13" s="813"/>
      <c r="J13" s="813"/>
      <c r="K13" s="813"/>
      <c r="L13" s="813"/>
      <c r="M13" s="813"/>
      <c r="N13" s="813"/>
      <c r="O13" s="813"/>
      <c r="P13" s="813"/>
      <c r="Q13" s="813"/>
      <c r="R13" s="813"/>
      <c r="S13" s="813"/>
      <c r="T13" s="813"/>
      <c r="U13" s="813"/>
      <c r="V13" s="813"/>
      <c r="W13" s="813"/>
      <c r="X13" s="813"/>
      <c r="Y13" s="813"/>
      <c r="Z13" s="813"/>
      <c r="AA13" s="813"/>
      <c r="AB13" s="813"/>
      <c r="AC13" s="813"/>
      <c r="AD13" s="813"/>
      <c r="AE13" s="813"/>
      <c r="AF13" s="813"/>
      <c r="AG13" s="813"/>
      <c r="AH13" s="813"/>
      <c r="AI13" s="814"/>
    </row>
    <row r="14" spans="2:35" ht="35.450000000000003" customHeight="1" x14ac:dyDescent="0.15">
      <c r="B14" s="793"/>
      <c r="C14" s="812"/>
      <c r="D14" s="813"/>
      <c r="E14" s="813"/>
      <c r="F14" s="813"/>
      <c r="G14" s="813"/>
      <c r="H14" s="813"/>
      <c r="I14" s="813"/>
      <c r="J14" s="813"/>
      <c r="K14" s="813"/>
      <c r="L14" s="813"/>
      <c r="M14" s="813"/>
      <c r="N14" s="813"/>
      <c r="O14" s="813"/>
      <c r="P14" s="813"/>
      <c r="Q14" s="813"/>
      <c r="R14" s="813"/>
      <c r="S14" s="813"/>
      <c r="T14" s="813"/>
      <c r="U14" s="813"/>
      <c r="V14" s="813"/>
      <c r="W14" s="813"/>
      <c r="X14" s="813"/>
      <c r="Y14" s="813"/>
      <c r="Z14" s="813"/>
      <c r="AA14" s="813"/>
      <c r="AB14" s="813"/>
      <c r="AC14" s="813"/>
      <c r="AD14" s="813"/>
      <c r="AE14" s="813"/>
      <c r="AF14" s="813"/>
      <c r="AG14" s="813"/>
      <c r="AH14" s="813"/>
      <c r="AI14" s="814"/>
    </row>
    <row r="15" spans="2:35" ht="35.450000000000003" customHeight="1" x14ac:dyDescent="0.15">
      <c r="B15" s="793"/>
      <c r="C15" s="812"/>
      <c r="D15" s="813"/>
      <c r="E15" s="813"/>
      <c r="F15" s="813"/>
      <c r="G15" s="813"/>
      <c r="H15" s="813"/>
      <c r="I15" s="813"/>
      <c r="J15" s="813"/>
      <c r="K15" s="813"/>
      <c r="L15" s="813"/>
      <c r="M15" s="813"/>
      <c r="N15" s="813"/>
      <c r="O15" s="813"/>
      <c r="P15" s="813"/>
      <c r="Q15" s="813"/>
      <c r="R15" s="813"/>
      <c r="S15" s="813"/>
      <c r="T15" s="813"/>
      <c r="U15" s="813"/>
      <c r="V15" s="813"/>
      <c r="W15" s="813"/>
      <c r="X15" s="813"/>
      <c r="Y15" s="813"/>
      <c r="Z15" s="813"/>
      <c r="AA15" s="813"/>
      <c r="AB15" s="813"/>
      <c r="AC15" s="813"/>
      <c r="AD15" s="813"/>
      <c r="AE15" s="813"/>
      <c r="AF15" s="813"/>
      <c r="AG15" s="813"/>
      <c r="AH15" s="813"/>
      <c r="AI15" s="814"/>
    </row>
    <row r="16" spans="2:35" ht="35.450000000000003" customHeight="1" x14ac:dyDescent="0.15">
      <c r="B16" s="793"/>
      <c r="C16" s="812"/>
      <c r="D16" s="813"/>
      <c r="E16" s="813"/>
      <c r="F16" s="813"/>
      <c r="G16" s="813"/>
      <c r="H16" s="813"/>
      <c r="I16" s="813"/>
      <c r="J16" s="813"/>
      <c r="K16" s="813"/>
      <c r="L16" s="813"/>
      <c r="M16" s="813"/>
      <c r="N16" s="813"/>
      <c r="O16" s="813"/>
      <c r="P16" s="813"/>
      <c r="Q16" s="813"/>
      <c r="R16" s="813"/>
      <c r="S16" s="813"/>
      <c r="T16" s="813"/>
      <c r="U16" s="813"/>
      <c r="V16" s="813"/>
      <c r="W16" s="813"/>
      <c r="X16" s="813"/>
      <c r="Y16" s="813"/>
      <c r="Z16" s="813"/>
      <c r="AA16" s="813"/>
      <c r="AB16" s="813"/>
      <c r="AC16" s="813"/>
      <c r="AD16" s="813"/>
      <c r="AE16" s="813"/>
      <c r="AF16" s="813"/>
      <c r="AG16" s="813"/>
      <c r="AH16" s="813"/>
      <c r="AI16" s="814"/>
    </row>
    <row r="17" spans="2:35" ht="22.5" customHeight="1" x14ac:dyDescent="0.15">
      <c r="B17" s="793"/>
      <c r="C17" s="812"/>
      <c r="D17" s="813"/>
      <c r="E17" s="813"/>
      <c r="F17" s="813"/>
      <c r="G17" s="813"/>
      <c r="H17" s="813"/>
      <c r="I17" s="813"/>
      <c r="J17" s="813"/>
      <c r="K17" s="813"/>
      <c r="L17" s="813"/>
      <c r="M17" s="813"/>
      <c r="N17" s="813"/>
      <c r="O17" s="813"/>
      <c r="P17" s="813"/>
      <c r="Q17" s="813"/>
      <c r="R17" s="813"/>
      <c r="S17" s="813"/>
      <c r="T17" s="813"/>
      <c r="U17" s="813"/>
      <c r="V17" s="813"/>
      <c r="W17" s="813"/>
      <c r="X17" s="813"/>
      <c r="Y17" s="813"/>
      <c r="Z17" s="813"/>
      <c r="AA17" s="813"/>
      <c r="AB17" s="813"/>
      <c r="AC17" s="813"/>
      <c r="AD17" s="813"/>
      <c r="AE17" s="813"/>
      <c r="AF17" s="813"/>
      <c r="AG17" s="813"/>
      <c r="AH17" s="813"/>
      <c r="AI17" s="814"/>
    </row>
    <row r="18" spans="2:35" ht="78.75" customHeight="1" x14ac:dyDescent="0.15">
      <c r="B18" s="794"/>
      <c r="C18" s="173"/>
      <c r="D18" s="174"/>
      <c r="E18" s="175"/>
      <c r="F18" s="176"/>
      <c r="G18" s="176"/>
      <c r="H18" s="174"/>
      <c r="I18" s="174"/>
      <c r="J18" s="174"/>
      <c r="K18" s="174"/>
      <c r="L18" s="174"/>
      <c r="M18" s="174"/>
      <c r="N18" s="174"/>
      <c r="O18" s="174"/>
      <c r="P18" s="174"/>
      <c r="Q18" s="174"/>
      <c r="R18" s="174"/>
      <c r="S18" s="177"/>
      <c r="T18" s="177"/>
      <c r="U18" s="177"/>
      <c r="V18" s="798" t="s">
        <v>565</v>
      </c>
      <c r="W18" s="798"/>
      <c r="X18" s="798"/>
      <c r="Y18" s="798"/>
      <c r="Z18" s="798"/>
      <c r="AA18" s="798"/>
      <c r="AB18" s="798"/>
      <c r="AC18" s="798"/>
      <c r="AD18" s="798"/>
      <c r="AE18" s="798"/>
      <c r="AF18" s="798"/>
      <c r="AG18" s="798"/>
      <c r="AH18" s="798"/>
      <c r="AI18" s="799"/>
    </row>
    <row r="19" spans="2:35" ht="15" customHeight="1" x14ac:dyDescent="0.15"/>
  </sheetData>
  <mergeCells count="18">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8"/>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3DAC-D9E6-4C8C-ACBE-567C096EC47E}">
  <sheetPr codeName="Sheet15"/>
  <dimension ref="B1:CH53"/>
  <sheetViews>
    <sheetView showGridLines="0" view="pageBreakPreview" zoomScaleNormal="115" zoomScaleSheetLayoutView="100" workbookViewId="0"/>
  </sheetViews>
  <sheetFormatPr defaultColWidth="9" defaultRowHeight="12" x14ac:dyDescent="0.15"/>
  <cols>
    <col min="1" max="1" width="1.625" style="2" customWidth="1"/>
    <col min="2" max="11" width="4.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39" customWidth="1"/>
    <col min="43" max="48" width="4.25" style="3" customWidth="1"/>
    <col min="49" max="49" width="6.25" style="3" customWidth="1"/>
    <col min="50" max="86" width="4.25" style="3" customWidth="1"/>
    <col min="87" max="99" width="8" style="2" customWidth="1"/>
    <col min="100" max="110" width="9" style="2"/>
    <col min="111" max="111" width="14" style="2" customWidth="1"/>
    <col min="112" max="16384" width="9" style="2"/>
  </cols>
  <sheetData>
    <row r="1" spans="2:86" ht="12" customHeight="1" x14ac:dyDescent="0.15">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2:86" ht="8.25" customHeight="1" x14ac:dyDescent="0.15">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2:86" ht="24.95" customHeight="1" x14ac:dyDescent="0.15">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2:86" ht="18" customHeight="1" x14ac:dyDescent="0.15">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2:86" ht="18" customHeight="1" x14ac:dyDescent="0.15">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U5" s="832"/>
      <c r="AV5" s="154" t="str">
        <f>N7</f>
        <v>PS</v>
      </c>
      <c r="AW5" s="155">
        <f>R7</f>
        <v>0</v>
      </c>
      <c r="AX5" s="156" t="str">
        <f>AM35</f>
        <v>Ⅰ</v>
      </c>
      <c r="AY5" s="156" t="str">
        <f>IF(Y37&gt;0,Y37,"")</f>
        <v/>
      </c>
      <c r="AZ5" s="156" t="str">
        <f>IF(Y37&gt;0,"",IF(Z37&gt;0,Z37,""))</f>
        <v/>
      </c>
      <c r="BA5" s="156" t="str">
        <f>IF(Y37+Z37&gt;0,"",IF(AA37&gt;0,AA37,""))</f>
        <v/>
      </c>
      <c r="BB5" s="156" t="str">
        <f>IF(Y37+Z37+AA37&gt;0,"",IF(AB37&gt;0,AB37,""))</f>
        <v/>
      </c>
      <c r="BC5" s="156">
        <f t="shared" ref="BC5:BJ5" si="0">AC37</f>
        <v>0</v>
      </c>
      <c r="BD5" s="156">
        <f>AD37</f>
        <v>0</v>
      </c>
      <c r="BE5" s="156">
        <f>AE37</f>
        <v>0</v>
      </c>
      <c r="BF5" s="156">
        <f t="shared" si="0"/>
        <v>0</v>
      </c>
      <c r="BG5" s="156">
        <f t="shared" si="0"/>
        <v>0</v>
      </c>
      <c r="BH5" s="156">
        <f t="shared" si="0"/>
        <v>0</v>
      </c>
      <c r="BI5" s="156">
        <f>AI37</f>
        <v>0</v>
      </c>
      <c r="BJ5" s="156">
        <f t="shared" si="0"/>
        <v>0</v>
      </c>
      <c r="BK5" s="156" t="str">
        <f>IF(Y37&gt;0,R7,"")</f>
        <v/>
      </c>
      <c r="BL5" s="157" t="str">
        <f>IF(Y37&gt;0,"",IF(Z37&gt;0,R7,""))</f>
        <v/>
      </c>
      <c r="BM5" s="157" t="str">
        <f>IF(Y37+Z37&gt;0,"",IF(AA37&gt;0,R7,""))</f>
        <v/>
      </c>
      <c r="BN5" s="157" t="str">
        <f>IF(Y37+Z37+AA37&gt;0,"",IF(AB37&gt;0,R7,""))</f>
        <v/>
      </c>
      <c r="BO5" s="156">
        <f>AC35</f>
        <v>0</v>
      </c>
      <c r="BP5" s="156">
        <f t="shared" ref="BP5:BQ5" si="1">AD35</f>
        <v>0</v>
      </c>
      <c r="BQ5" s="156">
        <f t="shared" si="1"/>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2:86" ht="12" customHeight="1" x14ac:dyDescent="0.15">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row>
    <row r="7" spans="2:86" ht="12" customHeight="1" x14ac:dyDescent="0.15">
      <c r="B7" s="860"/>
      <c r="C7" s="871"/>
      <c r="D7" s="869"/>
      <c r="E7" s="869"/>
      <c r="F7" s="869"/>
      <c r="G7" s="869"/>
      <c r="H7" s="869"/>
      <c r="I7" s="869"/>
      <c r="J7" s="870"/>
      <c r="K7" s="878" t="s">
        <v>183</v>
      </c>
      <c r="L7" s="879"/>
      <c r="M7" s="855"/>
      <c r="N7" s="880" t="s">
        <v>584</v>
      </c>
      <c r="O7" s="881"/>
      <c r="P7" s="878" t="s">
        <v>320</v>
      </c>
      <c r="Q7" s="855"/>
      <c r="R7" s="882">
        <v>0</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W7" s="4"/>
    </row>
    <row r="8" spans="2:86" ht="12" customHeight="1" x14ac:dyDescent="0.15">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row>
    <row r="9" spans="2:86" ht="12" customHeight="1" x14ac:dyDescent="0.15">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row>
    <row r="10" spans="2:86" ht="12" customHeight="1" x14ac:dyDescent="0.15">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row>
    <row r="11" spans="2:86" ht="12" customHeight="1" x14ac:dyDescent="0.15">
      <c r="B11" s="860"/>
      <c r="C11" s="871"/>
      <c r="D11" s="869"/>
      <c r="E11" s="869"/>
      <c r="F11" s="869"/>
      <c r="G11" s="869"/>
      <c r="H11" s="869"/>
      <c r="I11" s="869"/>
      <c r="J11" s="870"/>
      <c r="K11" s="68">
        <v>1</v>
      </c>
      <c r="L11" s="821"/>
      <c r="M11" s="822"/>
      <c r="N11" s="821"/>
      <c r="O11" s="822"/>
      <c r="P11" s="821"/>
      <c r="Q11" s="822"/>
      <c r="R11" s="828"/>
      <c r="S11" s="829"/>
      <c r="T11" s="829"/>
      <c r="U11" s="821"/>
      <c r="V11" s="822"/>
      <c r="W11" s="821"/>
      <c r="X11" s="822"/>
      <c r="Y11" s="213"/>
      <c r="Z11" s="214"/>
      <c r="AA11" s="214"/>
      <c r="AB11" s="214"/>
      <c r="AC11" s="215"/>
      <c r="AD11" s="215"/>
      <c r="AE11" s="215"/>
      <c r="AF11" s="215"/>
      <c r="AG11" s="215"/>
      <c r="AH11" s="215"/>
      <c r="AI11" s="215"/>
      <c r="AJ11" s="215"/>
      <c r="AK11" s="861"/>
      <c r="AL11" s="862"/>
      <c r="AM11" s="862"/>
      <c r="AN11" s="862"/>
      <c r="AO11" s="863"/>
      <c r="AP11" s="2"/>
      <c r="AQ11" s="161">
        <f>IF(P11="材質劣化",2,IF(P11="漏水",3,1))</f>
        <v>1</v>
      </c>
    </row>
    <row r="12" spans="2:86" ht="12" customHeight="1" x14ac:dyDescent="0.15">
      <c r="B12" s="860"/>
      <c r="C12" s="871"/>
      <c r="D12" s="869"/>
      <c r="E12" s="869"/>
      <c r="F12" s="869"/>
      <c r="G12" s="869"/>
      <c r="H12" s="869"/>
      <c r="I12" s="869"/>
      <c r="J12" s="870"/>
      <c r="K12" s="68">
        <v>2</v>
      </c>
      <c r="L12" s="821"/>
      <c r="M12" s="822"/>
      <c r="N12" s="821"/>
      <c r="O12" s="822"/>
      <c r="P12" s="821"/>
      <c r="Q12" s="822"/>
      <c r="R12" s="828"/>
      <c r="S12" s="829"/>
      <c r="T12" s="829"/>
      <c r="U12" s="821"/>
      <c r="V12" s="822"/>
      <c r="W12" s="821"/>
      <c r="X12" s="822"/>
      <c r="Y12" s="213"/>
      <c r="Z12" s="214"/>
      <c r="AA12" s="214"/>
      <c r="AB12" s="214"/>
      <c r="AC12" s="215"/>
      <c r="AD12" s="215"/>
      <c r="AE12" s="215"/>
      <c r="AF12" s="215"/>
      <c r="AG12" s="215"/>
      <c r="AH12" s="215"/>
      <c r="AI12" s="215"/>
      <c r="AJ12" s="215"/>
      <c r="AK12" s="861"/>
      <c r="AL12" s="862"/>
      <c r="AM12" s="862"/>
      <c r="AN12" s="862"/>
      <c r="AO12" s="863"/>
      <c r="AP12" s="2"/>
      <c r="AQ12" s="161">
        <f>IF(P12="材質劣化",2,IF(P12="漏水",3,1))</f>
        <v>1</v>
      </c>
    </row>
    <row r="13" spans="2:86" ht="12" customHeight="1" x14ac:dyDescent="0.15">
      <c r="B13" s="860"/>
      <c r="C13" s="871"/>
      <c r="D13" s="869"/>
      <c r="E13" s="869"/>
      <c r="F13" s="869"/>
      <c r="G13" s="869"/>
      <c r="H13" s="869"/>
      <c r="I13" s="869"/>
      <c r="J13" s="870"/>
      <c r="K13" s="68">
        <v>3</v>
      </c>
      <c r="L13" s="821"/>
      <c r="M13" s="822"/>
      <c r="N13" s="821"/>
      <c r="O13" s="822"/>
      <c r="P13" s="821"/>
      <c r="Q13" s="822"/>
      <c r="R13" s="821"/>
      <c r="S13" s="711"/>
      <c r="T13" s="822"/>
      <c r="U13" s="821"/>
      <c r="V13" s="822"/>
      <c r="W13" s="821"/>
      <c r="X13" s="822"/>
      <c r="Y13" s="213"/>
      <c r="Z13" s="214"/>
      <c r="AA13" s="214"/>
      <c r="AB13" s="214"/>
      <c r="AC13" s="215"/>
      <c r="AD13" s="215"/>
      <c r="AE13" s="215"/>
      <c r="AF13" s="215"/>
      <c r="AG13" s="215"/>
      <c r="AH13" s="215"/>
      <c r="AI13" s="215"/>
      <c r="AJ13" s="215"/>
      <c r="AK13" s="861"/>
      <c r="AL13" s="862"/>
      <c r="AM13" s="862"/>
      <c r="AN13" s="862"/>
      <c r="AO13" s="863"/>
      <c r="AP13" s="2"/>
      <c r="AQ13" s="161">
        <f t="shared" ref="AQ13:AQ27" si="2">IF(P13="材質劣化",2,IF(P13="漏水",3,1))</f>
        <v>1</v>
      </c>
    </row>
    <row r="14" spans="2:86" ht="12" customHeight="1" x14ac:dyDescent="0.15">
      <c r="B14" s="860"/>
      <c r="C14" s="871"/>
      <c r="D14" s="869"/>
      <c r="E14" s="869"/>
      <c r="F14" s="869"/>
      <c r="G14" s="869"/>
      <c r="H14" s="869"/>
      <c r="I14" s="869"/>
      <c r="J14" s="870"/>
      <c r="K14" s="68">
        <v>4</v>
      </c>
      <c r="L14" s="821"/>
      <c r="M14" s="822"/>
      <c r="N14" s="821"/>
      <c r="O14" s="822"/>
      <c r="P14" s="821"/>
      <c r="Q14" s="822"/>
      <c r="R14" s="821"/>
      <c r="S14" s="711"/>
      <c r="T14" s="822"/>
      <c r="U14" s="821"/>
      <c r="V14" s="822"/>
      <c r="W14" s="821"/>
      <c r="X14" s="822"/>
      <c r="Y14" s="213"/>
      <c r="Z14" s="214"/>
      <c r="AA14" s="214"/>
      <c r="AB14" s="214"/>
      <c r="AC14" s="215"/>
      <c r="AD14" s="215"/>
      <c r="AE14" s="215"/>
      <c r="AF14" s="215"/>
      <c r="AG14" s="215"/>
      <c r="AH14" s="215"/>
      <c r="AI14" s="215"/>
      <c r="AJ14" s="215"/>
      <c r="AK14" s="861"/>
      <c r="AL14" s="862"/>
      <c r="AM14" s="862"/>
      <c r="AN14" s="862"/>
      <c r="AO14" s="863"/>
      <c r="AP14" s="2"/>
      <c r="AQ14" s="161">
        <f t="shared" si="2"/>
        <v>1</v>
      </c>
    </row>
    <row r="15" spans="2:86" ht="12" customHeight="1" x14ac:dyDescent="0.15">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2"/>
        <v>1</v>
      </c>
    </row>
    <row r="16" spans="2:86" ht="12" customHeight="1" x14ac:dyDescent="0.15">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2"/>
        <v>1</v>
      </c>
    </row>
    <row r="17" spans="2:46" ht="12" customHeight="1" x14ac:dyDescent="0.15">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2"/>
        <v>1</v>
      </c>
    </row>
    <row r="18" spans="2:46" ht="12" customHeight="1" x14ac:dyDescent="0.15">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2"/>
        <v>1</v>
      </c>
    </row>
    <row r="19" spans="2:46" ht="12" customHeight="1" x14ac:dyDescent="0.15">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2"/>
        <v>1</v>
      </c>
    </row>
    <row r="20" spans="2:46" ht="12" customHeight="1" x14ac:dyDescent="0.15">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2"/>
        <v>1</v>
      </c>
    </row>
    <row r="21" spans="2:46" ht="12" customHeight="1" x14ac:dyDescent="0.15">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row>
    <row r="22" spans="2:46" ht="12" customHeight="1" x14ac:dyDescent="0.15">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si="2"/>
        <v>1</v>
      </c>
    </row>
    <row r="23" spans="2:46" ht="12" customHeight="1" x14ac:dyDescent="0.15">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2"/>
        <v>1</v>
      </c>
    </row>
    <row r="24" spans="2:46" ht="12" customHeight="1" x14ac:dyDescent="0.15">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2"/>
        <v>1</v>
      </c>
    </row>
    <row r="25" spans="2:46" ht="12" customHeight="1" x14ac:dyDescent="0.15">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2"/>
        <v>1</v>
      </c>
    </row>
    <row r="26" spans="2:46" ht="12" customHeight="1" x14ac:dyDescent="0.15">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row>
    <row r="27" spans="2:46" ht="12" customHeight="1" x14ac:dyDescent="0.15">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si="2"/>
        <v>1</v>
      </c>
    </row>
    <row r="28" spans="2:46" ht="12" customHeight="1" x14ac:dyDescent="0.15">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row>
    <row r="29" spans="2:46" ht="12" customHeight="1" x14ac:dyDescent="0.15">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row>
    <row r="30" spans="2:46" ht="12" customHeight="1" x14ac:dyDescent="0.15">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AQ33" si="3">IF(P30="材質劣化",2,IF(P30="漏水",3,1))</f>
        <v>1</v>
      </c>
    </row>
    <row r="31" spans="2:46" ht="12" customHeight="1" x14ac:dyDescent="0.15">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4">IF(P33="材質劣化",2,IF(P33="漏水",3,1))</f>
        <v>1</v>
      </c>
    </row>
    <row r="32" spans="2:46" ht="12" customHeight="1" x14ac:dyDescent="0.15">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5">IF(P37="材質劣化",2,IF(P37="漏水",3,1))</f>
        <v>1</v>
      </c>
      <c r="AS32" s="864"/>
      <c r="AT32" s="864"/>
    </row>
    <row r="33" spans="2:86" ht="12" customHeight="1" x14ac:dyDescent="0.15">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si="3"/>
        <v>1</v>
      </c>
      <c r="AS33" s="891"/>
      <c r="AT33" s="891"/>
    </row>
    <row r="34" spans="2:86" ht="12" customHeight="1" x14ac:dyDescent="0.15">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6">IF(P36="材質劣化",2,IF(P36="漏水",3,1))</f>
        <v>1</v>
      </c>
      <c r="AS34" s="890"/>
      <c r="AT34" s="890"/>
    </row>
    <row r="35" spans="2:86" ht="12" customHeight="1" x14ac:dyDescent="0.15">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J35" si="7">SUM(AC11:AC34)</f>
        <v>0</v>
      </c>
      <c r="AD35" s="108">
        <f t="shared" si="7"/>
        <v>0</v>
      </c>
      <c r="AE35" s="108">
        <f>SUM(AE11:AE34)</f>
        <v>0</v>
      </c>
      <c r="AF35" s="108">
        <f t="shared" si="7"/>
        <v>0</v>
      </c>
      <c r="AG35" s="108">
        <f t="shared" si="7"/>
        <v>0</v>
      </c>
      <c r="AH35" s="108">
        <f t="shared" si="7"/>
        <v>0</v>
      </c>
      <c r="AI35" s="108">
        <f t="shared" si="7"/>
        <v>0</v>
      </c>
      <c r="AJ35" s="109">
        <f t="shared" si="7"/>
        <v>0</v>
      </c>
      <c r="AK35" s="856" t="s">
        <v>456</v>
      </c>
      <c r="AL35" s="856"/>
      <c r="AM35" s="906" t="s">
        <v>505</v>
      </c>
      <c r="AN35" s="906"/>
      <c r="AO35" s="906"/>
      <c r="AP35" s="2"/>
    </row>
    <row r="36" spans="2:86" ht="12" customHeight="1" x14ac:dyDescent="0.15">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row>
    <row r="37" spans="2:86" ht="14.25" customHeight="1" x14ac:dyDescent="0.15">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8">IF(COUNTIF(Z11:Z34,"〇")&gt;0,1,0)</f>
        <v>0</v>
      </c>
      <c r="AA37" s="892">
        <f t="shared" si="8"/>
        <v>0</v>
      </c>
      <c r="AB37" s="892">
        <f t="shared" si="8"/>
        <v>0</v>
      </c>
      <c r="AC37" s="892">
        <f>COUNTA(AC11:AC34)</f>
        <v>0</v>
      </c>
      <c r="AD37" s="892">
        <f t="shared" ref="AD37:AI37" si="9">COUNTA(AD11:AD34)</f>
        <v>0</v>
      </c>
      <c r="AE37" s="892">
        <f t="shared" si="9"/>
        <v>0</v>
      </c>
      <c r="AF37" s="892">
        <f t="shared" si="9"/>
        <v>0</v>
      </c>
      <c r="AG37" s="892">
        <f t="shared" si="9"/>
        <v>0</v>
      </c>
      <c r="AH37" s="892">
        <f t="shared" si="9"/>
        <v>0</v>
      </c>
      <c r="AI37" s="892">
        <f t="shared" si="9"/>
        <v>0</v>
      </c>
      <c r="AJ37" s="892">
        <f>COUNTA(AJ11:AJ34)</f>
        <v>0</v>
      </c>
      <c r="AK37" s="856"/>
      <c r="AL37" s="856"/>
      <c r="AM37" s="906"/>
      <c r="AN37" s="906"/>
      <c r="AO37" s="906"/>
      <c r="AP37" s="2"/>
    </row>
    <row r="38" spans="2:86" ht="14.25" customHeight="1" x14ac:dyDescent="0.15">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row>
    <row r="39" spans="2:86" ht="12" customHeight="1" x14ac:dyDescent="0.15">
      <c r="B39" s="860"/>
      <c r="C39" s="871"/>
      <c r="D39" s="869"/>
      <c r="E39" s="869"/>
      <c r="F39" s="869"/>
      <c r="G39" s="869"/>
      <c r="H39" s="869"/>
      <c r="I39" s="869"/>
      <c r="J39" s="869"/>
      <c r="K39" s="900" t="s">
        <v>557</v>
      </c>
      <c r="L39" s="904" t="s">
        <v>730</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row>
    <row r="40" spans="2:86" ht="12" customHeight="1" x14ac:dyDescent="0.15">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row>
    <row r="41" spans="2:86" ht="12" customHeight="1" x14ac:dyDescent="0.15">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row>
    <row r="42" spans="2:86" ht="12" customHeight="1" x14ac:dyDescent="0.15">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CD42" s="2"/>
      <c r="CE42" s="2"/>
      <c r="CF42" s="2"/>
      <c r="CG42" s="2"/>
      <c r="CH42" s="2"/>
    </row>
    <row r="43" spans="2:86" ht="12" customHeight="1" x14ac:dyDescent="0.15">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CD43" s="2"/>
      <c r="CE43" s="2"/>
      <c r="CF43" s="2"/>
      <c r="CG43" s="2"/>
      <c r="CH43" s="2"/>
    </row>
    <row r="44" spans="2:86" ht="12" customHeight="1" x14ac:dyDescent="0.15">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CD44" s="2"/>
      <c r="CE44" s="2"/>
      <c r="CF44" s="2"/>
      <c r="CG44" s="2"/>
      <c r="CH44" s="2"/>
    </row>
    <row r="45" spans="2:86" ht="12" customHeight="1" x14ac:dyDescent="0.15">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CD45" s="2"/>
      <c r="CE45" s="2"/>
      <c r="CF45" s="2"/>
      <c r="CG45" s="2"/>
      <c r="CH45" s="2"/>
    </row>
    <row r="46" spans="2:86" ht="12" customHeight="1" x14ac:dyDescent="0.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CD46" s="2"/>
      <c r="CE46" s="2"/>
      <c r="CF46" s="2"/>
      <c r="CG46" s="2"/>
      <c r="CH46" s="2"/>
    </row>
    <row r="47" spans="2:86" ht="12" customHeight="1" x14ac:dyDescent="0.15">
      <c r="B47" s="2" t="s">
        <v>446</v>
      </c>
      <c r="AP47" s="3"/>
      <c r="CD47" s="2"/>
      <c r="CE47" s="2"/>
      <c r="CF47" s="2"/>
      <c r="CG47" s="2"/>
      <c r="CH47" s="2"/>
    </row>
    <row r="48" spans="2:86" ht="12" customHeight="1" x14ac:dyDescent="0.15">
      <c r="B48" s="2" t="s">
        <v>447</v>
      </c>
      <c r="AP48" s="3"/>
      <c r="CD48" s="2"/>
      <c r="CE48" s="2"/>
      <c r="CF48" s="2"/>
      <c r="CG48" s="2"/>
      <c r="CH48" s="2"/>
    </row>
    <row r="49" spans="2:86" ht="12" customHeight="1" x14ac:dyDescent="0.15">
      <c r="B49" s="2" t="s">
        <v>448</v>
      </c>
      <c r="AP49" s="3"/>
      <c r="CD49" s="2"/>
      <c r="CE49" s="2"/>
      <c r="CF49" s="2"/>
      <c r="CG49" s="2"/>
      <c r="CH49" s="2"/>
    </row>
    <row r="50" spans="2:86" ht="12" customHeight="1" x14ac:dyDescent="0.15">
      <c r="B50" s="2" t="s">
        <v>334</v>
      </c>
    </row>
    <row r="51" spans="2:86" ht="12" customHeight="1" x14ac:dyDescent="0.15">
      <c r="B51" s="2" t="s">
        <v>449</v>
      </c>
    </row>
    <row r="52" spans="2:86" ht="12" customHeight="1" x14ac:dyDescent="0.15">
      <c r="B52" s="2" t="s">
        <v>335</v>
      </c>
    </row>
    <row r="53" spans="2:86" x14ac:dyDescent="0.15">
      <c r="B53" s="2" t="s">
        <v>441</v>
      </c>
    </row>
  </sheetData>
  <mergeCells count="251">
    <mergeCell ref="K45:AO45"/>
    <mergeCell ref="L35:X35"/>
    <mergeCell ref="Y35:AB35"/>
    <mergeCell ref="AK34:AO34"/>
    <mergeCell ref="L34:M34"/>
    <mergeCell ref="N34:O34"/>
    <mergeCell ref="P34:Q34"/>
    <mergeCell ref="R34:T34"/>
    <mergeCell ref="U34:V34"/>
    <mergeCell ref="W34:X34"/>
    <mergeCell ref="K39:K42"/>
    <mergeCell ref="K35:K38"/>
    <mergeCell ref="L39:AO42"/>
    <mergeCell ref="AE37:AE38"/>
    <mergeCell ref="AF37:AF38"/>
    <mergeCell ref="AG37:AG38"/>
    <mergeCell ref="AH37:AH38"/>
    <mergeCell ref="AI37:AI38"/>
    <mergeCell ref="AJ37:AJ38"/>
    <mergeCell ref="AK35:AL38"/>
    <mergeCell ref="AM35:AO38"/>
    <mergeCell ref="L33:M33"/>
    <mergeCell ref="K44:AO44"/>
    <mergeCell ref="AY2:BJ2"/>
    <mergeCell ref="AK13:AO13"/>
    <mergeCell ref="N31:O31"/>
    <mergeCell ref="AK31:AO31"/>
    <mergeCell ref="AK32:AO32"/>
    <mergeCell ref="AK33:AO33"/>
    <mergeCell ref="W22:X22"/>
    <mergeCell ref="AK22:AO22"/>
    <mergeCell ref="AK16:AO16"/>
    <mergeCell ref="AK18:AO18"/>
    <mergeCell ref="AK17:AO17"/>
    <mergeCell ref="AD37:AD38"/>
    <mergeCell ref="R30:T30"/>
    <mergeCell ref="U30:V30"/>
    <mergeCell ref="W30:X30"/>
    <mergeCell ref="AK30:AO30"/>
    <mergeCell ref="K43:AO43"/>
    <mergeCell ref="AS34:AT34"/>
    <mergeCell ref="AS32:AT32"/>
    <mergeCell ref="AS33:AT33"/>
    <mergeCell ref="P33:Q33"/>
    <mergeCell ref="Y37:Y38"/>
    <mergeCell ref="Z37:Z38"/>
    <mergeCell ref="AA37:AA38"/>
    <mergeCell ref="AB37:AB38"/>
    <mergeCell ref="AC37:AC38"/>
    <mergeCell ref="U28:V28"/>
    <mergeCell ref="U29:V29"/>
    <mergeCell ref="N28:O28"/>
    <mergeCell ref="N29:O29"/>
    <mergeCell ref="BK2:BN2"/>
    <mergeCell ref="BO2:BV2"/>
    <mergeCell ref="AY3:BB3"/>
    <mergeCell ref="BC3:BF3"/>
    <mergeCell ref="BG3:BJ3"/>
    <mergeCell ref="BK3:BN3"/>
    <mergeCell ref="BO3:BR3"/>
    <mergeCell ref="BS3:BV3"/>
    <mergeCell ref="Y4:AF4"/>
    <mergeCell ref="T4:X5"/>
    <mergeCell ref="Y9:AB9"/>
    <mergeCell ref="AC9:AF9"/>
    <mergeCell ref="L20:M20"/>
    <mergeCell ref="N20:O20"/>
    <mergeCell ref="P20:Q20"/>
    <mergeCell ref="R20:T20"/>
    <mergeCell ref="U20:V20"/>
    <mergeCell ref="W20:X20"/>
    <mergeCell ref="L13:M13"/>
    <mergeCell ref="N13:O13"/>
    <mergeCell ref="P13:Q13"/>
    <mergeCell ref="R13:T13"/>
    <mergeCell ref="U13:V13"/>
    <mergeCell ref="W13:X13"/>
    <mergeCell ref="P12:Q12"/>
    <mergeCell ref="R12:T12"/>
    <mergeCell ref="N5:S5"/>
    <mergeCell ref="L14:M14"/>
    <mergeCell ref="N14:O14"/>
    <mergeCell ref="P14:Q14"/>
    <mergeCell ref="R14:T14"/>
    <mergeCell ref="U14:V14"/>
    <mergeCell ref="W14:X14"/>
    <mergeCell ref="AK14:AO14"/>
    <mergeCell ref="U16:V16"/>
    <mergeCell ref="R22:T22"/>
    <mergeCell ref="L31:M31"/>
    <mergeCell ref="L32:M32"/>
    <mergeCell ref="L25:M25"/>
    <mergeCell ref="N25:O25"/>
    <mergeCell ref="P25:Q25"/>
    <mergeCell ref="R25:T25"/>
    <mergeCell ref="U25:V25"/>
    <mergeCell ref="W25:X25"/>
    <mergeCell ref="L23:M23"/>
    <mergeCell ref="N23:O23"/>
    <mergeCell ref="U24:V24"/>
    <mergeCell ref="W24:X24"/>
    <mergeCell ref="R32:T32"/>
    <mergeCell ref="P32:Q32"/>
    <mergeCell ref="L27:M27"/>
    <mergeCell ref="N27:O27"/>
    <mergeCell ref="P27:Q27"/>
    <mergeCell ref="R27:T27"/>
    <mergeCell ref="U27:V27"/>
    <mergeCell ref="W27:X27"/>
    <mergeCell ref="R29:T29"/>
    <mergeCell ref="R28:T28"/>
    <mergeCell ref="L28:M28"/>
    <mergeCell ref="L29:M29"/>
    <mergeCell ref="R17:T17"/>
    <mergeCell ref="U17:V17"/>
    <mergeCell ref="AK24:AO24"/>
    <mergeCell ref="U15:V15"/>
    <mergeCell ref="W15:X15"/>
    <mergeCell ref="L16:M16"/>
    <mergeCell ref="N16:O16"/>
    <mergeCell ref="P16:Q16"/>
    <mergeCell ref="AK26:AO26"/>
    <mergeCell ref="N18:O18"/>
    <mergeCell ref="P18:Q18"/>
    <mergeCell ref="N19:O19"/>
    <mergeCell ref="AK20:AO20"/>
    <mergeCell ref="L19:M19"/>
    <mergeCell ref="AK23:AO23"/>
    <mergeCell ref="AK19:AO19"/>
    <mergeCell ref="AK21:AO21"/>
    <mergeCell ref="U22:V22"/>
    <mergeCell ref="AC7:AJ8"/>
    <mergeCell ref="AG9:AJ9"/>
    <mergeCell ref="P23:Q23"/>
    <mergeCell ref="R23:T23"/>
    <mergeCell ref="U23:V23"/>
    <mergeCell ref="W23:X23"/>
    <mergeCell ref="L24:M24"/>
    <mergeCell ref="N24:O24"/>
    <mergeCell ref="P24:Q24"/>
    <mergeCell ref="R24:T24"/>
    <mergeCell ref="R19:T19"/>
    <mergeCell ref="U19:V19"/>
    <mergeCell ref="W19:X19"/>
    <mergeCell ref="L22:M22"/>
    <mergeCell ref="N22:O22"/>
    <mergeCell ref="P22:Q22"/>
    <mergeCell ref="L8:M10"/>
    <mergeCell ref="N8:O10"/>
    <mergeCell ref="P8:Q10"/>
    <mergeCell ref="R8:T10"/>
    <mergeCell ref="W7:X10"/>
    <mergeCell ref="L18:M18"/>
    <mergeCell ref="U11:V11"/>
    <mergeCell ref="W11:X11"/>
    <mergeCell ref="BW2:BZ2"/>
    <mergeCell ref="CA2:CH2"/>
    <mergeCell ref="AX2:AX4"/>
    <mergeCell ref="B3:AO3"/>
    <mergeCell ref="B5:D5"/>
    <mergeCell ref="L21:M21"/>
    <mergeCell ref="N21:O21"/>
    <mergeCell ref="P21:Q21"/>
    <mergeCell ref="R21:T21"/>
    <mergeCell ref="U21:V21"/>
    <mergeCell ref="W21:X21"/>
    <mergeCell ref="W17:X17"/>
    <mergeCell ref="C6:J45"/>
    <mergeCell ref="K6:AO6"/>
    <mergeCell ref="K7:M7"/>
    <mergeCell ref="N7:O7"/>
    <mergeCell ref="P7:Q7"/>
    <mergeCell ref="R7:T7"/>
    <mergeCell ref="U7:V10"/>
    <mergeCell ref="N32:O32"/>
    <mergeCell ref="N33:O33"/>
    <mergeCell ref="P28:Q28"/>
    <mergeCell ref="P29:Q29"/>
    <mergeCell ref="P31:Q31"/>
    <mergeCell ref="AK29:AO29"/>
    <mergeCell ref="AK11:AO11"/>
    <mergeCell ref="L12:M12"/>
    <mergeCell ref="N12:O12"/>
    <mergeCell ref="N26:O26"/>
    <mergeCell ref="P26:Q26"/>
    <mergeCell ref="L30:M30"/>
    <mergeCell ref="N30:O30"/>
    <mergeCell ref="P30:Q30"/>
    <mergeCell ref="R16:T16"/>
    <mergeCell ref="L15:M15"/>
    <mergeCell ref="N15:O15"/>
    <mergeCell ref="P15:Q15"/>
    <mergeCell ref="R15:T15"/>
    <mergeCell ref="R18:T18"/>
    <mergeCell ref="U18:V18"/>
    <mergeCell ref="L17:M17"/>
    <mergeCell ref="N17:O17"/>
    <mergeCell ref="R26:T26"/>
    <mergeCell ref="U26:V26"/>
    <mergeCell ref="W26:X26"/>
    <mergeCell ref="AK12:AO12"/>
    <mergeCell ref="AK15:AO15"/>
    <mergeCell ref="AK28:AO28"/>
    <mergeCell ref="CE3:CH3"/>
    <mergeCell ref="CA3:CD3"/>
    <mergeCell ref="BW3:BZ3"/>
    <mergeCell ref="W31:X31"/>
    <mergeCell ref="W29:X29"/>
    <mergeCell ref="W28:X28"/>
    <mergeCell ref="W33:X33"/>
    <mergeCell ref="W32:X32"/>
    <mergeCell ref="AU1:AU5"/>
    <mergeCell ref="AG4:AJ5"/>
    <mergeCell ref="AK4:AO5"/>
    <mergeCell ref="AV1:AX1"/>
    <mergeCell ref="AY1:BJ1"/>
    <mergeCell ref="BK1:BV1"/>
    <mergeCell ref="AV2:AV4"/>
    <mergeCell ref="AW2:AW4"/>
    <mergeCell ref="AK7:AO10"/>
    <mergeCell ref="Y7:AB8"/>
    <mergeCell ref="Y5:AF5"/>
    <mergeCell ref="BW1:CH1"/>
    <mergeCell ref="W16:X16"/>
    <mergeCell ref="W18:X18"/>
    <mergeCell ref="AK25:AO25"/>
    <mergeCell ref="AK27:AO27"/>
    <mergeCell ref="E5:J5"/>
    <mergeCell ref="K5:M5"/>
    <mergeCell ref="U12:V12"/>
    <mergeCell ref="W12:X12"/>
    <mergeCell ref="L11:M11"/>
    <mergeCell ref="B4:D4"/>
    <mergeCell ref="E4:J4"/>
    <mergeCell ref="K4:M4"/>
    <mergeCell ref="N4:S4"/>
    <mergeCell ref="N11:O11"/>
    <mergeCell ref="P11:Q11"/>
    <mergeCell ref="R11:T11"/>
    <mergeCell ref="B6:B45"/>
    <mergeCell ref="P19:Q19"/>
    <mergeCell ref="L26:M26"/>
    <mergeCell ref="U31:V31"/>
    <mergeCell ref="R33:T33"/>
    <mergeCell ref="O36:X38"/>
    <mergeCell ref="L36:N38"/>
    <mergeCell ref="U32:V32"/>
    <mergeCell ref="U33:V33"/>
    <mergeCell ref="K8:K10"/>
    <mergeCell ref="R31:T31"/>
    <mergeCell ref="P17:Q17"/>
  </mergeCells>
  <phoneticPr fontId="8"/>
  <conditionalFormatting sqref="Y11:AB28 AG11:AJ28">
    <cfRule type="expression" dxfId="524" priority="2253">
      <formula>$AQ11=2</formula>
    </cfRule>
  </conditionalFormatting>
  <conditionalFormatting sqref="Y29:AB29 AG29:AJ29">
    <cfRule type="expression" dxfId="523" priority="2334">
      <formula>$AQ28=2</formula>
    </cfRule>
  </conditionalFormatting>
  <conditionalFormatting sqref="Y30:AB31 AG30:AJ31">
    <cfRule type="expression" dxfId="522" priority="2318">
      <formula>$AQ28=2</formula>
    </cfRule>
  </conditionalFormatting>
  <conditionalFormatting sqref="Y32:AB32 AG32:AJ32">
    <cfRule type="expression" dxfId="521" priority="2310">
      <formula>$AQ29=2</formula>
    </cfRule>
  </conditionalFormatting>
  <conditionalFormatting sqref="Y33:AB33 AG33:AJ33">
    <cfRule type="expression" dxfId="520" priority="2302">
      <formula>$AQ29=2</formula>
    </cfRule>
  </conditionalFormatting>
  <conditionalFormatting sqref="Y34:AB34 AG34:AJ34">
    <cfRule type="expression" dxfId="519" priority="2294">
      <formula>$AQ29=2</formula>
    </cfRule>
  </conditionalFormatting>
  <conditionalFormatting sqref="Y11:AF28">
    <cfRule type="expression" dxfId="518" priority="2252">
      <formula>$AQ11=3</formula>
    </cfRule>
  </conditionalFormatting>
  <conditionalFormatting sqref="Y29:AF29">
    <cfRule type="expression" dxfId="517" priority="2338">
      <formula>$AQ28=3</formula>
    </cfRule>
  </conditionalFormatting>
  <conditionalFormatting sqref="Y30:AF31">
    <cfRule type="expression" dxfId="516" priority="2322">
      <formula>$AQ28=3</formula>
    </cfRule>
  </conditionalFormatting>
  <conditionalFormatting sqref="Y32:AF32">
    <cfRule type="expression" dxfId="515" priority="2314">
      <formula>$AQ29=3</formula>
    </cfRule>
  </conditionalFormatting>
  <conditionalFormatting sqref="Y33:AF33">
    <cfRule type="expression" dxfId="514" priority="2306">
      <formula>$AQ29=3</formula>
    </cfRule>
  </conditionalFormatting>
  <conditionalFormatting sqref="Y34:AF34">
    <cfRule type="expression" dxfId="513" priority="2298">
      <formula>$AQ29=3</formula>
    </cfRule>
  </conditionalFormatting>
  <conditionalFormatting sqref="AC11:AJ28">
    <cfRule type="expression" dxfId="512" priority="2251">
      <formula>$AQ11=1</formula>
    </cfRule>
  </conditionalFormatting>
  <conditionalFormatting sqref="AC29:AJ29">
    <cfRule type="expression" dxfId="511" priority="2340">
      <formula>$AQ28=1</formula>
    </cfRule>
  </conditionalFormatting>
  <conditionalFormatting sqref="AC30:AJ31">
    <cfRule type="expression" dxfId="510" priority="2324">
      <formula>$AQ28=1</formula>
    </cfRule>
  </conditionalFormatting>
  <conditionalFormatting sqref="AC32:AJ32">
    <cfRule type="expression" dxfId="509" priority="2316">
      <formula>$AQ29=1</formula>
    </cfRule>
  </conditionalFormatting>
  <conditionalFormatting sqref="AC33:AJ33">
    <cfRule type="expression" dxfId="508" priority="2308">
      <formula>$AQ29=1</formula>
    </cfRule>
  </conditionalFormatting>
  <conditionalFormatting sqref="AC34:AJ34">
    <cfRule type="expression" dxfId="507" priority="2300">
      <formula>$AQ29=1</formula>
    </cfRule>
  </conditionalFormatting>
  <dataValidations count="2">
    <dataValidation type="list" allowBlank="1" showInputMessage="1" showErrorMessage="1" sqref="N11:O34" xr:uid="{B1197008-07B7-4EF6-BDAD-6564CCCE0F91}">
      <formula1>INDIRECT(L11)</formula1>
    </dataValidation>
    <dataValidation type="list" allowBlank="1" showInputMessage="1" showErrorMessage="1" sqref="Y11:AB34" xr:uid="{F5D5C62E-AC0B-4233-BE93-888074F74598}">
      <formula1>"〇,"</formula1>
    </dataValidation>
  </dataValidations>
  <printOptions horizontalCentered="1" verticalCentered="1"/>
  <pageMargins left="0.19685039370078741" right="0.19685039370078741" top="0.39370078740157483" bottom="0.19685039370078741" header="0.51181102362204722" footer="0.27559055118110237"/>
  <pageSetup paperSize="9" scale="89"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DA2357-2913-41C1-93F4-E987E6CCE138}">
          <x14:formula1>
            <xm:f>'(参考)リスト'!$F$16:$F$21</xm:f>
          </x14:formula1>
          <xm:sqref>U11:X34</xm:sqref>
        </x14:dataValidation>
        <x14:dataValidation type="list" allowBlank="1" showInputMessage="1" showErrorMessage="1" xr:uid="{ED6E476D-1D35-45F5-89D2-9FF47AA79B13}">
          <x14:formula1>
            <xm:f>'(参考)リスト'!$D$16:$D$18</xm:f>
          </x14:formula1>
          <xm:sqref>P11:Q34</xm:sqref>
        </x14:dataValidation>
        <x14:dataValidation type="list" allowBlank="1" showInputMessage="1" showErrorMessage="1" xr:uid="{CDA4937E-4464-497D-A526-4285EEEC02C5}">
          <x14:formula1>
            <xm:f>'(参考)リスト'!$E$16:$E$27</xm:f>
          </x14:formula1>
          <xm:sqref>R11:T34</xm:sqref>
        </x14:dataValidation>
        <x14:dataValidation type="list" allowBlank="1" showInputMessage="1" showErrorMessage="1" xr:uid="{FE508FFD-E80B-4EED-A6FE-CB702D002955}">
          <x14:formula1>
            <xm:f>'(参考)リスト'!$B$16:$B$21</xm:f>
          </x14:formula1>
          <xm:sqref>L11:M34</xm:sqref>
        </x14:dataValidation>
        <x14:dataValidation type="list" allowBlank="1" showInputMessage="1" showErrorMessage="1" xr:uid="{84FA0650-FA11-4E32-B44F-2935C12E4553}">
          <x14:formula1>
            <xm:f>'(参考)リスト'!$G$16:$G$19</xm:f>
          </x14:formula1>
          <xm:sqref>AM35:AO38</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990F6-0C8E-419D-AEA6-E70E5DB880FE}">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1</v>
      </c>
      <c r="AW5" s="155">
        <f>R7</f>
        <v>6.7</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0.02</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1</v>
      </c>
      <c r="O7" s="881"/>
      <c r="P7" s="878" t="s">
        <v>320</v>
      </c>
      <c r="Q7" s="855"/>
      <c r="R7" s="882">
        <v>6.7</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t="s">
        <v>608</v>
      </c>
      <c r="M11" s="822"/>
      <c r="N11" s="821" t="s">
        <v>609</v>
      </c>
      <c r="O11" s="822"/>
      <c r="P11" s="821" t="s">
        <v>610</v>
      </c>
      <c r="Q11" s="822"/>
      <c r="R11" s="828" t="s">
        <v>474</v>
      </c>
      <c r="S11" s="829"/>
      <c r="T11" s="829"/>
      <c r="U11" s="821" t="s">
        <v>611</v>
      </c>
      <c r="V11" s="822"/>
      <c r="W11" s="821" t="s">
        <v>612</v>
      </c>
      <c r="X11" s="822"/>
      <c r="Y11" s="213"/>
      <c r="Z11" s="214"/>
      <c r="AA11" s="214"/>
      <c r="AB11" s="214"/>
      <c r="AC11" s="215"/>
      <c r="AD11" s="215"/>
      <c r="AE11" s="215"/>
      <c r="AF11" s="215">
        <v>0.02</v>
      </c>
      <c r="AG11" s="215"/>
      <c r="AH11" s="215"/>
      <c r="AI11" s="215"/>
      <c r="AJ11" s="215"/>
      <c r="AK11" s="861" t="s">
        <v>617</v>
      </c>
      <c r="AL11" s="862"/>
      <c r="AM11" s="862"/>
      <c r="AN11" s="862"/>
      <c r="AO11" s="86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c r="M12" s="822"/>
      <c r="N12" s="821"/>
      <c r="O12" s="822"/>
      <c r="P12" s="821"/>
      <c r="Q12" s="822"/>
      <c r="R12" s="828"/>
      <c r="S12" s="829"/>
      <c r="T12" s="829"/>
      <c r="U12" s="821"/>
      <c r="V12" s="822"/>
      <c r="W12" s="821"/>
      <c r="X12" s="822"/>
      <c r="Y12" s="213"/>
      <c r="Z12" s="214"/>
      <c r="AA12" s="214"/>
      <c r="AB12" s="214"/>
      <c r="AC12" s="215"/>
      <c r="AD12" s="215"/>
      <c r="AE12" s="215"/>
      <c r="AF12" s="215"/>
      <c r="AG12" s="215"/>
      <c r="AH12" s="215"/>
      <c r="AI12" s="215"/>
      <c r="AJ12" s="215"/>
      <c r="AK12" s="861"/>
      <c r="AL12" s="862"/>
      <c r="AM12" s="862"/>
      <c r="AN12" s="862"/>
      <c r="AO12" s="86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c r="M13" s="822"/>
      <c r="N13" s="821"/>
      <c r="O13" s="822"/>
      <c r="P13" s="821"/>
      <c r="Q13" s="822"/>
      <c r="R13" s="821"/>
      <c r="S13" s="711"/>
      <c r="T13" s="822"/>
      <c r="U13" s="821"/>
      <c r="V13" s="822"/>
      <c r="W13" s="821"/>
      <c r="X13" s="822"/>
      <c r="Y13" s="213"/>
      <c r="Z13" s="214"/>
      <c r="AA13" s="214"/>
      <c r="AB13" s="214"/>
      <c r="AC13" s="215"/>
      <c r="AD13" s="215"/>
      <c r="AE13" s="215"/>
      <c r="AF13" s="215"/>
      <c r="AG13" s="215"/>
      <c r="AH13" s="215"/>
      <c r="AI13" s="215"/>
      <c r="AJ13" s="215"/>
      <c r="AK13" s="861"/>
      <c r="AL13" s="862"/>
      <c r="AM13" s="862"/>
      <c r="AN13" s="862"/>
      <c r="AO13" s="86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c r="M14" s="822"/>
      <c r="N14" s="821"/>
      <c r="O14" s="822"/>
      <c r="P14" s="821"/>
      <c r="Q14" s="822"/>
      <c r="R14" s="821"/>
      <c r="S14" s="711"/>
      <c r="T14" s="822"/>
      <c r="U14" s="821"/>
      <c r="V14" s="822"/>
      <c r="W14" s="821"/>
      <c r="X14" s="822"/>
      <c r="Y14" s="213"/>
      <c r="Z14" s="214"/>
      <c r="AA14" s="214"/>
      <c r="AB14" s="214"/>
      <c r="AC14" s="215"/>
      <c r="AD14" s="215"/>
      <c r="AE14" s="215"/>
      <c r="AF14" s="215"/>
      <c r="AG14" s="215"/>
      <c r="AH14" s="215"/>
      <c r="AI14" s="215"/>
      <c r="AJ14" s="215"/>
      <c r="AK14" s="861"/>
      <c r="AL14" s="862"/>
      <c r="AM14" s="862"/>
      <c r="AN14" s="862"/>
      <c r="AO14" s="86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v>
      </c>
      <c r="AE35" s="108">
        <f>SUM(AE11:AE34)</f>
        <v>0</v>
      </c>
      <c r="AF35" s="108">
        <f t="shared" ref="AF35:AJ35" si="13">SUM(AF11:AF34)</f>
        <v>0.02</v>
      </c>
      <c r="AG35" s="108">
        <f t="shared" si="13"/>
        <v>0</v>
      </c>
      <c r="AH35" s="108">
        <f t="shared" si="13"/>
        <v>0</v>
      </c>
      <c r="AI35" s="108">
        <f t="shared" si="13"/>
        <v>0</v>
      </c>
      <c r="AJ35" s="109">
        <f t="shared" si="13"/>
        <v>0</v>
      </c>
      <c r="AK35" s="856" t="s">
        <v>456</v>
      </c>
      <c r="AL35" s="856"/>
      <c r="AM35" s="906" t="s">
        <v>262</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0</v>
      </c>
      <c r="AE37" s="892">
        <f t="shared" si="15"/>
        <v>0</v>
      </c>
      <c r="AF37" s="892">
        <f t="shared" si="15"/>
        <v>1</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723</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506" priority="3">
      <formula>$AQ11=2</formula>
    </cfRule>
  </conditionalFormatting>
  <conditionalFormatting sqref="Y29:AB29 AG29:AJ29">
    <cfRule type="expression" dxfId="505" priority="16">
      <formula>$AQ28=2</formula>
    </cfRule>
  </conditionalFormatting>
  <conditionalFormatting sqref="Y30:AB31 AG30:AJ31">
    <cfRule type="expression" dxfId="504" priority="13">
      <formula>$AQ28=2</formula>
    </cfRule>
  </conditionalFormatting>
  <conditionalFormatting sqref="Y32:AB32 AG32:AJ32">
    <cfRule type="expression" dxfId="503" priority="10">
      <formula>$AQ29=2</formula>
    </cfRule>
  </conditionalFormatting>
  <conditionalFormatting sqref="Y33:AB33 AG33:AJ33">
    <cfRule type="expression" dxfId="502" priority="7">
      <formula>$AQ29=2</formula>
    </cfRule>
  </conditionalFormatting>
  <conditionalFormatting sqref="Y34:AB34 AG34:AJ34">
    <cfRule type="expression" dxfId="501" priority="4">
      <formula>$AQ29=2</formula>
    </cfRule>
  </conditionalFormatting>
  <conditionalFormatting sqref="Y11:AF28">
    <cfRule type="expression" dxfId="500" priority="2">
      <formula>$AQ11=3</formula>
    </cfRule>
  </conditionalFormatting>
  <conditionalFormatting sqref="Y29:AF29">
    <cfRule type="expression" dxfId="499" priority="17">
      <formula>$AQ28=3</formula>
    </cfRule>
  </conditionalFormatting>
  <conditionalFormatting sqref="Y30:AF31">
    <cfRule type="expression" dxfId="498" priority="14">
      <formula>$AQ28=3</formula>
    </cfRule>
  </conditionalFormatting>
  <conditionalFormatting sqref="Y32:AF32">
    <cfRule type="expression" dxfId="497" priority="11">
      <formula>$AQ29=3</formula>
    </cfRule>
  </conditionalFormatting>
  <conditionalFormatting sqref="Y33:AF33">
    <cfRule type="expression" dxfId="496" priority="8">
      <formula>$AQ29=3</formula>
    </cfRule>
  </conditionalFormatting>
  <conditionalFormatting sqref="Y34:AF34">
    <cfRule type="expression" dxfId="495" priority="5">
      <formula>$AQ29=3</formula>
    </cfRule>
  </conditionalFormatting>
  <conditionalFormatting sqref="AC11:AJ28">
    <cfRule type="expression" dxfId="494" priority="1">
      <formula>$AQ11=1</formula>
    </cfRule>
  </conditionalFormatting>
  <conditionalFormatting sqref="AC29:AJ29">
    <cfRule type="expression" dxfId="493" priority="18">
      <formula>$AQ28=1</formula>
    </cfRule>
  </conditionalFormatting>
  <conditionalFormatting sqref="AC30:AJ31">
    <cfRule type="expression" dxfId="492" priority="15">
      <formula>$AQ28=1</formula>
    </cfRule>
  </conditionalFormatting>
  <conditionalFormatting sqref="AC32:AJ32">
    <cfRule type="expression" dxfId="491" priority="12">
      <formula>$AQ29=1</formula>
    </cfRule>
  </conditionalFormatting>
  <conditionalFormatting sqref="AC33:AJ33">
    <cfRule type="expression" dxfId="490" priority="9">
      <formula>$AQ29=1</formula>
    </cfRule>
  </conditionalFormatting>
  <conditionalFormatting sqref="AC34:AJ34">
    <cfRule type="expression" dxfId="489" priority="6">
      <formula>$AQ29=1</formula>
    </cfRule>
  </conditionalFormatting>
  <dataValidations count="2">
    <dataValidation type="list" allowBlank="1" showInputMessage="1" showErrorMessage="1" sqref="Y11:AB34" xr:uid="{FF082841-C5DB-47D8-883E-8486C2213DAB}">
      <formula1>"〇,"</formula1>
    </dataValidation>
    <dataValidation type="list" allowBlank="1" showInputMessage="1" showErrorMessage="1" sqref="N11:O34" xr:uid="{9991CBE9-307E-470D-98FC-FA5C9E27F7D4}">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5C93F75-47A6-40BD-A0DE-2B3F1C83C314}">
          <x14:formula1>
            <xm:f>'(参考)リスト'!$G$16:$G$19</xm:f>
          </x14:formula1>
          <xm:sqref>AM35:AO38</xm:sqref>
        </x14:dataValidation>
        <x14:dataValidation type="list" allowBlank="1" showInputMessage="1" showErrorMessage="1" xr:uid="{7F00C5B2-3B6F-4339-B122-67F844D430B2}">
          <x14:formula1>
            <xm:f>'(参考)リスト'!$B$16:$B$21</xm:f>
          </x14:formula1>
          <xm:sqref>L11:M34</xm:sqref>
        </x14:dataValidation>
        <x14:dataValidation type="list" allowBlank="1" showInputMessage="1" showErrorMessage="1" xr:uid="{6BE4E44F-7CCA-4238-856B-34C828C368B4}">
          <x14:formula1>
            <xm:f>'(参考)リスト'!$E$16:$E$27</xm:f>
          </x14:formula1>
          <xm:sqref>R11:T34</xm:sqref>
        </x14:dataValidation>
        <x14:dataValidation type="list" allowBlank="1" showInputMessage="1" showErrorMessage="1" xr:uid="{442B0BE3-AE52-4DAE-AFA1-FC822C23DC87}">
          <x14:formula1>
            <xm:f>'(参考)リスト'!$D$16:$D$18</xm:f>
          </x14:formula1>
          <xm:sqref>P11:Q34</xm:sqref>
        </x14:dataValidation>
        <x14:dataValidation type="list" allowBlank="1" showInputMessage="1" showErrorMessage="1" xr:uid="{B3A13E4D-3AE2-49C5-8EEC-3D8D68D34934}">
          <x14:formula1>
            <xm:f>'(参考)リスト'!$F$16:$F$21</xm:f>
          </x14:formula1>
          <xm:sqref>U11:X34</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AA1C8-B20F-44B1-8BBA-6E87A9C63516}">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2</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0</v>
      </c>
      <c r="BG5" s="156">
        <f t="shared" si="1"/>
        <v>0</v>
      </c>
      <c r="BH5" s="156">
        <f t="shared" si="1"/>
        <v>0</v>
      </c>
      <c r="BI5" s="156">
        <f>AI37</f>
        <v>0</v>
      </c>
      <c r="BJ5" s="156">
        <f t="shared" ref="BJ5" si="2">AJ37</f>
        <v>1</v>
      </c>
      <c r="BK5" s="156" t="str">
        <f>IF(Y37&gt;0,R7,"")</f>
        <v/>
      </c>
      <c r="BL5" s="157" t="str">
        <f>IF(Y37&gt;0,"",IF(Z37&gt;0,R7,""))</f>
        <v/>
      </c>
      <c r="BM5" s="157" t="str">
        <f>IF(Y37+Z37&gt;0,"",IF(AA37&gt;0,R7,""))</f>
        <v/>
      </c>
      <c r="BN5" s="157" t="str">
        <f>IF(Y37+Z37+AA37&gt;0,"",IF(AB37&gt;0,R7,""))</f>
        <v/>
      </c>
      <c r="BO5" s="156">
        <f>AC35</f>
        <v>0</v>
      </c>
      <c r="BP5" s="156">
        <f t="shared" ref="BP5:BQ5" si="3">AD35</f>
        <v>0</v>
      </c>
      <c r="BQ5" s="156">
        <f t="shared" si="3"/>
        <v>0.36</v>
      </c>
      <c r="BR5" s="156">
        <f>AF35</f>
        <v>0</v>
      </c>
      <c r="BS5" s="156">
        <f>AG35</f>
        <v>0</v>
      </c>
      <c r="BT5" s="156">
        <f>AH35</f>
        <v>0</v>
      </c>
      <c r="BU5" s="156">
        <f>AI35</f>
        <v>0</v>
      </c>
      <c r="BV5" s="156">
        <f>AJ35</f>
        <v>3.52</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2</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t="s">
        <v>608</v>
      </c>
      <c r="M11" s="822"/>
      <c r="N11" s="821" t="s">
        <v>619</v>
      </c>
      <c r="O11" s="822"/>
      <c r="P11" s="821" t="s">
        <v>610</v>
      </c>
      <c r="Q11" s="822"/>
      <c r="R11" s="828" t="s">
        <v>473</v>
      </c>
      <c r="S11" s="829"/>
      <c r="T11" s="829"/>
      <c r="U11" s="821" t="s">
        <v>611</v>
      </c>
      <c r="V11" s="822"/>
      <c r="W11" s="821" t="s">
        <v>612</v>
      </c>
      <c r="X11" s="822"/>
      <c r="Y11" s="213"/>
      <c r="Z11" s="214"/>
      <c r="AA11" s="214"/>
      <c r="AB11" s="214"/>
      <c r="AC11" s="215"/>
      <c r="AD11" s="215"/>
      <c r="AE11" s="215">
        <v>0.36</v>
      </c>
      <c r="AF11" s="215"/>
      <c r="AG11" s="215"/>
      <c r="AH11" s="215"/>
      <c r="AI11" s="215"/>
      <c r="AJ11" s="215"/>
      <c r="AK11" s="861"/>
      <c r="AL11" s="862"/>
      <c r="AM11" s="862"/>
      <c r="AN11" s="862"/>
      <c r="AO11" s="86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t="s">
        <v>608</v>
      </c>
      <c r="M12" s="822"/>
      <c r="N12" s="821" t="s">
        <v>622</v>
      </c>
      <c r="O12" s="822"/>
      <c r="P12" s="821" t="s">
        <v>480</v>
      </c>
      <c r="Q12" s="822"/>
      <c r="R12" s="828" t="s">
        <v>480</v>
      </c>
      <c r="S12" s="829"/>
      <c r="T12" s="829"/>
      <c r="U12" s="821" t="s">
        <v>612</v>
      </c>
      <c r="V12" s="822"/>
      <c r="W12" s="821" t="s">
        <v>612</v>
      </c>
      <c r="X12" s="822"/>
      <c r="Y12" s="213"/>
      <c r="Z12" s="214"/>
      <c r="AA12" s="214"/>
      <c r="AB12" s="214"/>
      <c r="AC12" s="215"/>
      <c r="AD12" s="215"/>
      <c r="AE12" s="215"/>
      <c r="AF12" s="215"/>
      <c r="AG12" s="215"/>
      <c r="AH12" s="215"/>
      <c r="AI12" s="215"/>
      <c r="AJ12" s="215">
        <v>3.52</v>
      </c>
      <c r="AK12" s="861"/>
      <c r="AL12" s="862"/>
      <c r="AM12" s="862"/>
      <c r="AN12" s="862"/>
      <c r="AO12" s="863"/>
      <c r="AP12" s="2"/>
      <c r="AQ12" s="161">
        <f>IF(P12="材質劣化",2,IF(P12="漏水",3,1))</f>
        <v>3</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c r="M13" s="822"/>
      <c r="N13" s="821"/>
      <c r="O13" s="822"/>
      <c r="P13" s="821"/>
      <c r="Q13" s="822"/>
      <c r="R13" s="821"/>
      <c r="S13" s="711"/>
      <c r="T13" s="822"/>
      <c r="U13" s="821"/>
      <c r="V13" s="822"/>
      <c r="W13" s="821"/>
      <c r="X13" s="822"/>
      <c r="Y13" s="213"/>
      <c r="Z13" s="214"/>
      <c r="AA13" s="214"/>
      <c r="AB13" s="214"/>
      <c r="AC13" s="215"/>
      <c r="AD13" s="215"/>
      <c r="AE13" s="215"/>
      <c r="AF13" s="215"/>
      <c r="AG13" s="215"/>
      <c r="AH13" s="215"/>
      <c r="AI13" s="215"/>
      <c r="AJ13" s="215"/>
      <c r="AK13" s="861"/>
      <c r="AL13" s="862"/>
      <c r="AM13" s="862"/>
      <c r="AN13" s="862"/>
      <c r="AO13" s="86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c r="M14" s="822"/>
      <c r="N14" s="821"/>
      <c r="O14" s="822"/>
      <c r="P14" s="821"/>
      <c r="Q14" s="822"/>
      <c r="R14" s="821"/>
      <c r="S14" s="711"/>
      <c r="T14" s="822"/>
      <c r="U14" s="821"/>
      <c r="V14" s="822"/>
      <c r="W14" s="821"/>
      <c r="X14" s="822"/>
      <c r="Y14" s="213"/>
      <c r="Z14" s="214"/>
      <c r="AA14" s="214"/>
      <c r="AB14" s="214"/>
      <c r="AC14" s="215"/>
      <c r="AD14" s="215"/>
      <c r="AE14" s="215"/>
      <c r="AF14" s="215"/>
      <c r="AG14" s="215"/>
      <c r="AH14" s="215"/>
      <c r="AI14" s="215"/>
      <c r="AJ14" s="215"/>
      <c r="AK14" s="861"/>
      <c r="AL14" s="862"/>
      <c r="AM14" s="862"/>
      <c r="AN14" s="862"/>
      <c r="AO14" s="86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v>
      </c>
      <c r="AE35" s="108">
        <f>SUM(AE11:AE34)</f>
        <v>0.36</v>
      </c>
      <c r="AF35" s="108">
        <f t="shared" ref="AF35:AJ35" si="13">SUM(AF11:AF34)</f>
        <v>0</v>
      </c>
      <c r="AG35" s="108">
        <f t="shared" si="13"/>
        <v>0</v>
      </c>
      <c r="AH35" s="108">
        <f t="shared" si="13"/>
        <v>0</v>
      </c>
      <c r="AI35" s="108">
        <f t="shared" si="13"/>
        <v>0</v>
      </c>
      <c r="AJ35" s="109">
        <f t="shared" si="13"/>
        <v>3.52</v>
      </c>
      <c r="AK35" s="856" t="s">
        <v>456</v>
      </c>
      <c r="AL35" s="856"/>
      <c r="AM35" s="906" t="s">
        <v>262</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0</v>
      </c>
      <c r="AE37" s="892">
        <f t="shared" si="15"/>
        <v>1</v>
      </c>
      <c r="AF37" s="892">
        <f t="shared" si="15"/>
        <v>0</v>
      </c>
      <c r="AG37" s="892">
        <f t="shared" si="15"/>
        <v>0</v>
      </c>
      <c r="AH37" s="892">
        <f t="shared" si="15"/>
        <v>0</v>
      </c>
      <c r="AI37" s="892">
        <f t="shared" si="15"/>
        <v>0</v>
      </c>
      <c r="AJ37" s="892">
        <f>COUNTA(AJ11:AJ34)</f>
        <v>1</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724</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488" priority="3">
      <formula>$AQ11=2</formula>
    </cfRule>
  </conditionalFormatting>
  <conditionalFormatting sqref="Y29:AB29 AG29:AJ29">
    <cfRule type="expression" dxfId="487" priority="16">
      <formula>$AQ28=2</formula>
    </cfRule>
  </conditionalFormatting>
  <conditionalFormatting sqref="Y30:AB31 AG30:AJ31">
    <cfRule type="expression" dxfId="486" priority="13">
      <formula>$AQ28=2</formula>
    </cfRule>
  </conditionalFormatting>
  <conditionalFormatting sqref="Y32:AB32 AG32:AJ32">
    <cfRule type="expression" dxfId="485" priority="10">
      <formula>$AQ29=2</formula>
    </cfRule>
  </conditionalFormatting>
  <conditionalFormatting sqref="Y33:AB33 AG33:AJ33">
    <cfRule type="expression" dxfId="484" priority="7">
      <formula>$AQ29=2</formula>
    </cfRule>
  </conditionalFormatting>
  <conditionalFormatting sqref="Y34:AB34 AG34:AJ34">
    <cfRule type="expression" dxfId="483" priority="4">
      <formula>$AQ29=2</formula>
    </cfRule>
  </conditionalFormatting>
  <conditionalFormatting sqref="Y11:AF28">
    <cfRule type="expression" dxfId="482" priority="2">
      <formula>$AQ11=3</formula>
    </cfRule>
  </conditionalFormatting>
  <conditionalFormatting sqref="Y29:AF29">
    <cfRule type="expression" dxfId="481" priority="17">
      <formula>$AQ28=3</formula>
    </cfRule>
  </conditionalFormatting>
  <conditionalFormatting sqref="Y30:AF31">
    <cfRule type="expression" dxfId="480" priority="14">
      <formula>$AQ28=3</formula>
    </cfRule>
  </conditionalFormatting>
  <conditionalFormatting sqref="Y32:AF32">
    <cfRule type="expression" dxfId="479" priority="11">
      <formula>$AQ29=3</formula>
    </cfRule>
  </conditionalFormatting>
  <conditionalFormatting sqref="Y33:AF33">
    <cfRule type="expression" dxfId="478" priority="8">
      <formula>$AQ29=3</formula>
    </cfRule>
  </conditionalFormatting>
  <conditionalFormatting sqref="Y34:AF34">
    <cfRule type="expression" dxfId="477" priority="5">
      <formula>$AQ29=3</formula>
    </cfRule>
  </conditionalFormatting>
  <conditionalFormatting sqref="AC11:AJ28">
    <cfRule type="expression" dxfId="476" priority="1">
      <formula>$AQ11=1</formula>
    </cfRule>
  </conditionalFormatting>
  <conditionalFormatting sqref="AC29:AJ29">
    <cfRule type="expression" dxfId="475" priority="18">
      <formula>$AQ28=1</formula>
    </cfRule>
  </conditionalFormatting>
  <conditionalFormatting sqref="AC30:AJ31">
    <cfRule type="expression" dxfId="474" priority="15">
      <formula>$AQ28=1</formula>
    </cfRule>
  </conditionalFormatting>
  <conditionalFormatting sqref="AC32:AJ32">
    <cfRule type="expression" dxfId="473" priority="12">
      <formula>$AQ29=1</formula>
    </cfRule>
  </conditionalFormatting>
  <conditionalFormatting sqref="AC33:AJ33">
    <cfRule type="expression" dxfId="472" priority="9">
      <formula>$AQ29=1</formula>
    </cfRule>
  </conditionalFormatting>
  <conditionalFormatting sqref="AC34:AJ34">
    <cfRule type="expression" dxfId="471" priority="6">
      <formula>$AQ29=1</formula>
    </cfRule>
  </conditionalFormatting>
  <dataValidations count="2">
    <dataValidation type="list" allowBlank="1" showInputMessage="1" showErrorMessage="1" sqref="Y11:AB34" xr:uid="{97AD84C4-E8E7-49A5-98B2-29090E4B249D}">
      <formula1>"〇,"</formula1>
    </dataValidation>
    <dataValidation type="list" allowBlank="1" showInputMessage="1" showErrorMessage="1" sqref="N11:O34" xr:uid="{846DBED3-9350-4535-82AA-483509774FCE}">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29C4E38-A71D-4FF6-8F5A-051A3811BB97}">
          <x14:formula1>
            <xm:f>'(参考)リスト'!$G$16:$G$19</xm:f>
          </x14:formula1>
          <xm:sqref>AM35:AO38</xm:sqref>
        </x14:dataValidation>
        <x14:dataValidation type="list" allowBlank="1" showInputMessage="1" showErrorMessage="1" xr:uid="{FB6AB6B4-5D14-4BCA-A9D0-21E525674FA4}">
          <x14:formula1>
            <xm:f>'(参考)リスト'!$B$16:$B$21</xm:f>
          </x14:formula1>
          <xm:sqref>L11:M34</xm:sqref>
        </x14:dataValidation>
        <x14:dataValidation type="list" allowBlank="1" showInputMessage="1" showErrorMessage="1" xr:uid="{E8920C1E-39FA-4907-A84F-F9DE10E384F0}">
          <x14:formula1>
            <xm:f>'(参考)リスト'!$E$16:$E$27</xm:f>
          </x14:formula1>
          <xm:sqref>R11:T34</xm:sqref>
        </x14:dataValidation>
        <x14:dataValidation type="list" allowBlank="1" showInputMessage="1" showErrorMessage="1" xr:uid="{4C2FBE53-6994-4E1C-9D4D-AB62269E07EF}">
          <x14:formula1>
            <xm:f>'(参考)リスト'!$D$16:$D$18</xm:f>
          </x14:formula1>
          <xm:sqref>P11:Q34</xm:sqref>
        </x14:dataValidation>
        <x14:dataValidation type="list" allowBlank="1" showInputMessage="1" showErrorMessage="1" xr:uid="{4E4038A7-AFA9-4292-BBFD-7767086388E0}">
          <x14:formula1>
            <xm:f>'(参考)リスト'!$F$16:$F$21</xm:f>
          </x14:formula1>
          <xm:sqref>U11:X34</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0ACD3-599B-4B6E-B079-1527F0D2DA51}">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3</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0</v>
      </c>
      <c r="BG5" s="156">
        <f t="shared" si="1"/>
        <v>0</v>
      </c>
      <c r="BH5" s="156">
        <f t="shared" si="1"/>
        <v>0</v>
      </c>
      <c r="BI5" s="156">
        <f>AI37</f>
        <v>0</v>
      </c>
      <c r="BJ5" s="156">
        <f t="shared" ref="BJ5" si="2">AJ37</f>
        <v>1</v>
      </c>
      <c r="BK5" s="156" t="str">
        <f>IF(Y37&gt;0,R7,"")</f>
        <v/>
      </c>
      <c r="BL5" s="157" t="str">
        <f>IF(Y37&gt;0,"",IF(Z37&gt;0,R7,""))</f>
        <v/>
      </c>
      <c r="BM5" s="157" t="str">
        <f>IF(Y37+Z37&gt;0,"",IF(AA37&gt;0,R7,""))</f>
        <v/>
      </c>
      <c r="BN5" s="157" t="str">
        <f>IF(Y37+Z37+AA37&gt;0,"",IF(AB37&gt;0,R7,""))</f>
        <v/>
      </c>
      <c r="BO5" s="156">
        <f>AC35</f>
        <v>0</v>
      </c>
      <c r="BP5" s="156">
        <f t="shared" ref="BP5:BQ5" si="3">AD35</f>
        <v>0</v>
      </c>
      <c r="BQ5" s="156">
        <f t="shared" si="3"/>
        <v>0.06</v>
      </c>
      <c r="BR5" s="156">
        <f>AF35</f>
        <v>0</v>
      </c>
      <c r="BS5" s="156">
        <f>AG35</f>
        <v>0</v>
      </c>
      <c r="BT5" s="156">
        <f>AH35</f>
        <v>0</v>
      </c>
      <c r="BU5" s="156">
        <f>AI35</f>
        <v>0</v>
      </c>
      <c r="BV5" s="156">
        <f>AJ35</f>
        <v>3.45</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3</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t="s">
        <v>608</v>
      </c>
      <c r="M11" s="822"/>
      <c r="N11" s="821" t="s">
        <v>619</v>
      </c>
      <c r="O11" s="822"/>
      <c r="P11" s="821" t="s">
        <v>610</v>
      </c>
      <c r="Q11" s="822"/>
      <c r="R11" s="828" t="s">
        <v>474</v>
      </c>
      <c r="S11" s="829"/>
      <c r="T11" s="829"/>
      <c r="U11" s="821" t="s">
        <v>620</v>
      </c>
      <c r="V11" s="822"/>
      <c r="W11" s="821" t="s">
        <v>612</v>
      </c>
      <c r="X11" s="822"/>
      <c r="Y11" s="213"/>
      <c r="Z11" s="214"/>
      <c r="AA11" s="214"/>
      <c r="AB11" s="214"/>
      <c r="AC11" s="215"/>
      <c r="AD11" s="215"/>
      <c r="AE11" s="215">
        <v>0.06</v>
      </c>
      <c r="AF11" s="215"/>
      <c r="AG11" s="215"/>
      <c r="AH11" s="215"/>
      <c r="AI11" s="215"/>
      <c r="AJ11" s="215"/>
      <c r="AK11" s="861" t="s">
        <v>617</v>
      </c>
      <c r="AL11" s="862"/>
      <c r="AM11" s="862"/>
      <c r="AN11" s="862"/>
      <c r="AO11" s="86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t="s">
        <v>608</v>
      </c>
      <c r="M12" s="822"/>
      <c r="N12" s="821" t="s">
        <v>622</v>
      </c>
      <c r="O12" s="822"/>
      <c r="P12" s="821" t="s">
        <v>480</v>
      </c>
      <c r="Q12" s="822"/>
      <c r="R12" s="828" t="s">
        <v>480</v>
      </c>
      <c r="S12" s="829"/>
      <c r="T12" s="829"/>
      <c r="U12" s="821" t="s">
        <v>612</v>
      </c>
      <c r="V12" s="822"/>
      <c r="W12" s="821" t="s">
        <v>612</v>
      </c>
      <c r="X12" s="822"/>
      <c r="Y12" s="213"/>
      <c r="Z12" s="214"/>
      <c r="AA12" s="214"/>
      <c r="AB12" s="214"/>
      <c r="AC12" s="215"/>
      <c r="AD12" s="215"/>
      <c r="AE12" s="215"/>
      <c r="AF12" s="215"/>
      <c r="AG12" s="215"/>
      <c r="AH12" s="215"/>
      <c r="AI12" s="215"/>
      <c r="AJ12" s="215">
        <v>3.45</v>
      </c>
      <c r="AK12" s="861"/>
      <c r="AL12" s="862"/>
      <c r="AM12" s="862"/>
      <c r="AN12" s="862"/>
      <c r="AO12" s="863"/>
      <c r="AP12" s="2"/>
      <c r="AQ12" s="161">
        <f>IF(P12="材質劣化",2,IF(P12="漏水",3,1))</f>
        <v>3</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c r="M13" s="822"/>
      <c r="N13" s="821"/>
      <c r="O13" s="822"/>
      <c r="P13" s="821"/>
      <c r="Q13" s="822"/>
      <c r="R13" s="821"/>
      <c r="S13" s="711"/>
      <c r="T13" s="822"/>
      <c r="U13" s="821"/>
      <c r="V13" s="822"/>
      <c r="W13" s="821"/>
      <c r="X13" s="822"/>
      <c r="Y13" s="213"/>
      <c r="Z13" s="214"/>
      <c r="AA13" s="214"/>
      <c r="AB13" s="214"/>
      <c r="AC13" s="215"/>
      <c r="AD13" s="215"/>
      <c r="AE13" s="215"/>
      <c r="AF13" s="215"/>
      <c r="AG13" s="215"/>
      <c r="AH13" s="215"/>
      <c r="AI13" s="215"/>
      <c r="AJ13" s="215"/>
      <c r="AK13" s="861"/>
      <c r="AL13" s="862"/>
      <c r="AM13" s="862"/>
      <c r="AN13" s="862"/>
      <c r="AO13" s="86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c r="M14" s="822"/>
      <c r="N14" s="821"/>
      <c r="O14" s="822"/>
      <c r="P14" s="821"/>
      <c r="Q14" s="822"/>
      <c r="R14" s="821"/>
      <c r="S14" s="711"/>
      <c r="T14" s="822"/>
      <c r="U14" s="821"/>
      <c r="V14" s="822"/>
      <c r="W14" s="821"/>
      <c r="X14" s="822"/>
      <c r="Y14" s="213"/>
      <c r="Z14" s="214"/>
      <c r="AA14" s="214"/>
      <c r="AB14" s="214"/>
      <c r="AC14" s="215"/>
      <c r="AD14" s="215"/>
      <c r="AE14" s="215"/>
      <c r="AF14" s="215"/>
      <c r="AG14" s="215"/>
      <c r="AH14" s="215"/>
      <c r="AI14" s="215"/>
      <c r="AJ14" s="215"/>
      <c r="AK14" s="861"/>
      <c r="AL14" s="862"/>
      <c r="AM14" s="862"/>
      <c r="AN14" s="862"/>
      <c r="AO14" s="86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v>
      </c>
      <c r="AE35" s="108">
        <f>SUM(AE11:AE34)</f>
        <v>0.06</v>
      </c>
      <c r="AF35" s="108">
        <f t="shared" ref="AF35:AJ35" si="13">SUM(AF11:AF34)</f>
        <v>0</v>
      </c>
      <c r="AG35" s="108">
        <f t="shared" si="13"/>
        <v>0</v>
      </c>
      <c r="AH35" s="108">
        <f t="shared" si="13"/>
        <v>0</v>
      </c>
      <c r="AI35" s="108">
        <f t="shared" si="13"/>
        <v>0</v>
      </c>
      <c r="AJ35" s="109">
        <f t="shared" si="13"/>
        <v>3.45</v>
      </c>
      <c r="AK35" s="856" t="s">
        <v>456</v>
      </c>
      <c r="AL35" s="856"/>
      <c r="AM35" s="906" t="s">
        <v>262</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0</v>
      </c>
      <c r="AE37" s="892">
        <f t="shared" si="15"/>
        <v>1</v>
      </c>
      <c r="AF37" s="892">
        <f t="shared" si="15"/>
        <v>0</v>
      </c>
      <c r="AG37" s="892">
        <f t="shared" si="15"/>
        <v>0</v>
      </c>
      <c r="AH37" s="892">
        <f t="shared" si="15"/>
        <v>0</v>
      </c>
      <c r="AI37" s="892">
        <f t="shared" si="15"/>
        <v>0</v>
      </c>
      <c r="AJ37" s="892">
        <f>COUNTA(AJ11:AJ34)</f>
        <v>1</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724</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470" priority="3">
      <formula>$AQ11=2</formula>
    </cfRule>
  </conditionalFormatting>
  <conditionalFormatting sqref="Y29:AB29 AG29:AJ29">
    <cfRule type="expression" dxfId="469" priority="16">
      <formula>$AQ28=2</formula>
    </cfRule>
  </conditionalFormatting>
  <conditionalFormatting sqref="Y30:AB31 AG30:AJ31">
    <cfRule type="expression" dxfId="468" priority="13">
      <formula>$AQ28=2</formula>
    </cfRule>
  </conditionalFormatting>
  <conditionalFormatting sqref="Y32:AB32 AG32:AJ32">
    <cfRule type="expression" dxfId="467" priority="10">
      <formula>$AQ29=2</formula>
    </cfRule>
  </conditionalFormatting>
  <conditionalFormatting sqref="Y33:AB33 AG33:AJ33">
    <cfRule type="expression" dxfId="466" priority="7">
      <formula>$AQ29=2</formula>
    </cfRule>
  </conditionalFormatting>
  <conditionalFormatting sqref="Y34:AB34 AG34:AJ34">
    <cfRule type="expression" dxfId="465" priority="4">
      <formula>$AQ29=2</formula>
    </cfRule>
  </conditionalFormatting>
  <conditionalFormatting sqref="Y11:AF28">
    <cfRule type="expression" dxfId="464" priority="2">
      <formula>$AQ11=3</formula>
    </cfRule>
  </conditionalFormatting>
  <conditionalFormatting sqref="Y29:AF29">
    <cfRule type="expression" dxfId="463" priority="17">
      <formula>$AQ28=3</formula>
    </cfRule>
  </conditionalFormatting>
  <conditionalFormatting sqref="Y30:AF31">
    <cfRule type="expression" dxfId="462" priority="14">
      <formula>$AQ28=3</formula>
    </cfRule>
  </conditionalFormatting>
  <conditionalFormatting sqref="Y32:AF32">
    <cfRule type="expression" dxfId="461" priority="11">
      <formula>$AQ29=3</formula>
    </cfRule>
  </conditionalFormatting>
  <conditionalFormatting sqref="Y33:AF33">
    <cfRule type="expression" dxfId="460" priority="8">
      <formula>$AQ29=3</formula>
    </cfRule>
  </conditionalFormatting>
  <conditionalFormatting sqref="Y34:AF34">
    <cfRule type="expression" dxfId="459" priority="5">
      <formula>$AQ29=3</formula>
    </cfRule>
  </conditionalFormatting>
  <conditionalFormatting sqref="AC11:AJ28">
    <cfRule type="expression" dxfId="458" priority="1">
      <formula>$AQ11=1</formula>
    </cfRule>
  </conditionalFormatting>
  <conditionalFormatting sqref="AC29:AJ29">
    <cfRule type="expression" dxfId="457" priority="18">
      <formula>$AQ28=1</formula>
    </cfRule>
  </conditionalFormatting>
  <conditionalFormatting sqref="AC30:AJ31">
    <cfRule type="expression" dxfId="456" priority="15">
      <formula>$AQ28=1</formula>
    </cfRule>
  </conditionalFormatting>
  <conditionalFormatting sqref="AC32:AJ32">
    <cfRule type="expression" dxfId="455" priority="12">
      <formula>$AQ29=1</formula>
    </cfRule>
  </conditionalFormatting>
  <conditionalFormatting sqref="AC33:AJ33">
    <cfRule type="expression" dxfId="454" priority="9">
      <formula>$AQ29=1</formula>
    </cfRule>
  </conditionalFormatting>
  <conditionalFormatting sqref="AC34:AJ34">
    <cfRule type="expression" dxfId="453" priority="6">
      <formula>$AQ29=1</formula>
    </cfRule>
  </conditionalFormatting>
  <dataValidations count="2">
    <dataValidation type="list" allowBlank="1" showInputMessage="1" showErrorMessage="1" sqref="Y11:AB34" xr:uid="{2BA92632-2D8C-46B9-9A6D-50EB75D330C3}">
      <formula1>"〇,"</formula1>
    </dataValidation>
    <dataValidation type="list" allowBlank="1" showInputMessage="1" showErrorMessage="1" sqref="N11:O34" xr:uid="{CAD426BA-BE19-4C1C-A494-0BD6D8833512}">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CB07E2D-6518-4784-80D3-EEDF6BB8030D}">
          <x14:formula1>
            <xm:f>'(参考)リスト'!$G$16:$G$19</xm:f>
          </x14:formula1>
          <xm:sqref>AM35:AO38</xm:sqref>
        </x14:dataValidation>
        <x14:dataValidation type="list" allowBlank="1" showInputMessage="1" showErrorMessage="1" xr:uid="{61F8616C-B3F0-4336-8CE2-17907677F710}">
          <x14:formula1>
            <xm:f>'(参考)リスト'!$B$16:$B$21</xm:f>
          </x14:formula1>
          <xm:sqref>L11:M34</xm:sqref>
        </x14:dataValidation>
        <x14:dataValidation type="list" allowBlank="1" showInputMessage="1" showErrorMessage="1" xr:uid="{C41C84EA-3A7A-4B56-A0DB-B0CDC80BBD62}">
          <x14:formula1>
            <xm:f>'(参考)リスト'!$E$16:$E$27</xm:f>
          </x14:formula1>
          <xm:sqref>R11:T34</xm:sqref>
        </x14:dataValidation>
        <x14:dataValidation type="list" allowBlank="1" showInputMessage="1" showErrorMessage="1" xr:uid="{E21CBFA4-4568-438A-837B-89A2D73F8251}">
          <x14:formula1>
            <xm:f>'(参考)リスト'!$D$16:$D$18</xm:f>
          </x14:formula1>
          <xm:sqref>P11:Q34</xm:sqref>
        </x14:dataValidation>
        <x14:dataValidation type="list" allowBlank="1" showInputMessage="1" showErrorMessage="1" xr:uid="{0F59839A-054C-435F-BF77-FCB6FF6F16A2}">
          <x14:formula1>
            <xm:f>'(参考)リスト'!$F$16:$F$21</xm:f>
          </x14:formula1>
          <xm:sqref>U11:X34</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70FC9-72E5-462E-86B9-43423B301838}">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4</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1</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1.65</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4</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t="s">
        <v>608</v>
      </c>
      <c r="M11" s="822"/>
      <c r="N11" s="821" t="s">
        <v>609</v>
      </c>
      <c r="O11" s="822"/>
      <c r="P11" s="821" t="s">
        <v>480</v>
      </c>
      <c r="Q11" s="822"/>
      <c r="R11" s="828" t="s">
        <v>480</v>
      </c>
      <c r="S11" s="829"/>
      <c r="T11" s="829"/>
      <c r="U11" s="821" t="s">
        <v>611</v>
      </c>
      <c r="V11" s="822"/>
      <c r="W11" s="821" t="s">
        <v>612</v>
      </c>
      <c r="X11" s="822"/>
      <c r="Y11" s="213"/>
      <c r="Z11" s="214"/>
      <c r="AA11" s="214"/>
      <c r="AB11" s="214"/>
      <c r="AC11" s="215"/>
      <c r="AD11" s="215"/>
      <c r="AE11" s="215"/>
      <c r="AF11" s="215"/>
      <c r="AG11" s="215"/>
      <c r="AH11" s="215"/>
      <c r="AI11" s="215"/>
      <c r="AJ11" s="215">
        <v>1.65</v>
      </c>
      <c r="AK11" s="861"/>
      <c r="AL11" s="862"/>
      <c r="AM11" s="862"/>
      <c r="AN11" s="862"/>
      <c r="AO11" s="863"/>
      <c r="AP11" s="2"/>
      <c r="AQ11" s="161">
        <f>IF(P11="材質劣化",2,IF(P11="漏水",3,1))</f>
        <v>3</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c r="M12" s="822"/>
      <c r="N12" s="821"/>
      <c r="O12" s="822"/>
      <c r="P12" s="821"/>
      <c r="Q12" s="822"/>
      <c r="R12" s="828"/>
      <c r="S12" s="829"/>
      <c r="T12" s="829"/>
      <c r="U12" s="821"/>
      <c r="V12" s="822"/>
      <c r="W12" s="821"/>
      <c r="X12" s="822"/>
      <c r="Y12" s="213"/>
      <c r="Z12" s="214"/>
      <c r="AA12" s="214"/>
      <c r="AB12" s="214"/>
      <c r="AC12" s="215"/>
      <c r="AD12" s="215"/>
      <c r="AE12" s="215"/>
      <c r="AF12" s="215"/>
      <c r="AG12" s="215"/>
      <c r="AH12" s="215"/>
      <c r="AI12" s="215"/>
      <c r="AJ12" s="215"/>
      <c r="AK12" s="861"/>
      <c r="AL12" s="862"/>
      <c r="AM12" s="862"/>
      <c r="AN12" s="862"/>
      <c r="AO12" s="86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c r="M13" s="822"/>
      <c r="N13" s="821"/>
      <c r="O13" s="822"/>
      <c r="P13" s="821"/>
      <c r="Q13" s="822"/>
      <c r="R13" s="821"/>
      <c r="S13" s="711"/>
      <c r="T13" s="822"/>
      <c r="U13" s="821"/>
      <c r="V13" s="822"/>
      <c r="W13" s="821"/>
      <c r="X13" s="822"/>
      <c r="Y13" s="213"/>
      <c r="Z13" s="214"/>
      <c r="AA13" s="214"/>
      <c r="AB13" s="214"/>
      <c r="AC13" s="215"/>
      <c r="AD13" s="215"/>
      <c r="AE13" s="215"/>
      <c r="AF13" s="215"/>
      <c r="AG13" s="215"/>
      <c r="AH13" s="215"/>
      <c r="AI13" s="215"/>
      <c r="AJ13" s="215"/>
      <c r="AK13" s="861"/>
      <c r="AL13" s="862"/>
      <c r="AM13" s="862"/>
      <c r="AN13" s="862"/>
      <c r="AO13" s="86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c r="M14" s="822"/>
      <c r="N14" s="821"/>
      <c r="O14" s="822"/>
      <c r="P14" s="821"/>
      <c r="Q14" s="822"/>
      <c r="R14" s="821"/>
      <c r="S14" s="711"/>
      <c r="T14" s="822"/>
      <c r="U14" s="821"/>
      <c r="V14" s="822"/>
      <c r="W14" s="821"/>
      <c r="X14" s="822"/>
      <c r="Y14" s="213"/>
      <c r="Z14" s="214"/>
      <c r="AA14" s="214"/>
      <c r="AB14" s="214"/>
      <c r="AC14" s="215"/>
      <c r="AD14" s="215"/>
      <c r="AE14" s="215"/>
      <c r="AF14" s="215"/>
      <c r="AG14" s="215"/>
      <c r="AH14" s="215"/>
      <c r="AI14" s="215"/>
      <c r="AJ14" s="215"/>
      <c r="AK14" s="861"/>
      <c r="AL14" s="862"/>
      <c r="AM14" s="862"/>
      <c r="AN14" s="862"/>
      <c r="AO14" s="86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1.65</v>
      </c>
      <c r="AK35" s="856" t="s">
        <v>456</v>
      </c>
      <c r="AL35" s="856"/>
      <c r="AM35" s="906" t="s">
        <v>262</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0</v>
      </c>
      <c r="AE37" s="892">
        <f t="shared" si="15"/>
        <v>0</v>
      </c>
      <c r="AF37" s="892">
        <f t="shared" si="15"/>
        <v>0</v>
      </c>
      <c r="AG37" s="892">
        <f t="shared" si="15"/>
        <v>0</v>
      </c>
      <c r="AH37" s="892">
        <f t="shared" si="15"/>
        <v>0</v>
      </c>
      <c r="AI37" s="892">
        <f t="shared" si="15"/>
        <v>0</v>
      </c>
      <c r="AJ37" s="892">
        <f>COUNTA(AJ11:AJ34)</f>
        <v>1</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725</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452" priority="3">
      <formula>$AQ11=2</formula>
    </cfRule>
  </conditionalFormatting>
  <conditionalFormatting sqref="Y29:AB29 AG29:AJ29">
    <cfRule type="expression" dxfId="451" priority="16">
      <formula>$AQ28=2</formula>
    </cfRule>
  </conditionalFormatting>
  <conditionalFormatting sqref="Y30:AB31 AG30:AJ31">
    <cfRule type="expression" dxfId="450" priority="13">
      <formula>$AQ28=2</formula>
    </cfRule>
  </conditionalFormatting>
  <conditionalFormatting sqref="Y32:AB32 AG32:AJ32">
    <cfRule type="expression" dxfId="449" priority="10">
      <formula>$AQ29=2</formula>
    </cfRule>
  </conditionalFormatting>
  <conditionalFormatting sqref="Y33:AB33 AG33:AJ33">
    <cfRule type="expression" dxfId="448" priority="7">
      <formula>$AQ29=2</formula>
    </cfRule>
  </conditionalFormatting>
  <conditionalFormatting sqref="Y34:AB34 AG34:AJ34">
    <cfRule type="expression" dxfId="447" priority="4">
      <formula>$AQ29=2</formula>
    </cfRule>
  </conditionalFormatting>
  <conditionalFormatting sqref="Y11:AF28">
    <cfRule type="expression" dxfId="446" priority="2">
      <formula>$AQ11=3</formula>
    </cfRule>
  </conditionalFormatting>
  <conditionalFormatting sqref="Y29:AF29">
    <cfRule type="expression" dxfId="445" priority="17">
      <formula>$AQ28=3</formula>
    </cfRule>
  </conditionalFormatting>
  <conditionalFormatting sqref="Y30:AF31">
    <cfRule type="expression" dxfId="444" priority="14">
      <formula>$AQ28=3</formula>
    </cfRule>
  </conditionalFormatting>
  <conditionalFormatting sqref="Y32:AF32">
    <cfRule type="expression" dxfId="443" priority="11">
      <formula>$AQ29=3</formula>
    </cfRule>
  </conditionalFormatting>
  <conditionalFormatting sqref="Y33:AF33">
    <cfRule type="expression" dxfId="442" priority="8">
      <formula>$AQ29=3</formula>
    </cfRule>
  </conditionalFormatting>
  <conditionalFormatting sqref="Y34:AF34">
    <cfRule type="expression" dxfId="441" priority="5">
      <formula>$AQ29=3</formula>
    </cfRule>
  </conditionalFormatting>
  <conditionalFormatting sqref="AC11:AJ28">
    <cfRule type="expression" dxfId="440" priority="1">
      <formula>$AQ11=1</formula>
    </cfRule>
  </conditionalFormatting>
  <conditionalFormatting sqref="AC29:AJ29">
    <cfRule type="expression" dxfId="439" priority="18">
      <formula>$AQ28=1</formula>
    </cfRule>
  </conditionalFormatting>
  <conditionalFormatting sqref="AC30:AJ31">
    <cfRule type="expression" dxfId="438" priority="15">
      <formula>$AQ28=1</formula>
    </cfRule>
  </conditionalFormatting>
  <conditionalFormatting sqref="AC32:AJ32">
    <cfRule type="expression" dxfId="437" priority="12">
      <formula>$AQ29=1</formula>
    </cfRule>
  </conditionalFormatting>
  <conditionalFormatting sqref="AC33:AJ33">
    <cfRule type="expression" dxfId="436" priority="9">
      <formula>$AQ29=1</formula>
    </cfRule>
  </conditionalFormatting>
  <conditionalFormatting sqref="AC34:AJ34">
    <cfRule type="expression" dxfId="435" priority="6">
      <formula>$AQ29=1</formula>
    </cfRule>
  </conditionalFormatting>
  <dataValidations count="2">
    <dataValidation type="list" allowBlank="1" showInputMessage="1" showErrorMessage="1" sqref="Y11:AB34" xr:uid="{7A019F9B-30C7-48B9-A14A-6B64E169B553}">
      <formula1>"〇,"</formula1>
    </dataValidation>
    <dataValidation type="list" allowBlank="1" showInputMessage="1" showErrorMessage="1" sqref="N11:O34" xr:uid="{B1A53A54-C9E1-4DDA-93C6-513E2402C5B1}">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665AE47-9C9E-4B32-9F57-2E2950D974E6}">
          <x14:formula1>
            <xm:f>'(参考)リスト'!$G$16:$G$19</xm:f>
          </x14:formula1>
          <xm:sqref>AM35:AO38</xm:sqref>
        </x14:dataValidation>
        <x14:dataValidation type="list" allowBlank="1" showInputMessage="1" showErrorMessage="1" xr:uid="{4BC6A430-2E4D-496D-B277-BF76C02E4DB4}">
          <x14:formula1>
            <xm:f>'(参考)リスト'!$B$16:$B$21</xm:f>
          </x14:formula1>
          <xm:sqref>L11:M34</xm:sqref>
        </x14:dataValidation>
        <x14:dataValidation type="list" allowBlank="1" showInputMessage="1" showErrorMessage="1" xr:uid="{B7FD735A-28AB-4BF3-80FE-FB90F6AAB788}">
          <x14:formula1>
            <xm:f>'(参考)リスト'!$E$16:$E$27</xm:f>
          </x14:formula1>
          <xm:sqref>R11:T34</xm:sqref>
        </x14:dataValidation>
        <x14:dataValidation type="list" allowBlank="1" showInputMessage="1" showErrorMessage="1" xr:uid="{F835DFE6-6519-4D00-8A06-50276CAA4757}">
          <x14:formula1>
            <xm:f>'(参考)リスト'!$D$16:$D$18</xm:f>
          </x14:formula1>
          <xm:sqref>P11:Q34</xm:sqref>
        </x14:dataValidation>
        <x14:dataValidation type="list" allowBlank="1" showInputMessage="1" showErrorMessage="1" xr:uid="{77D20783-609F-4288-B532-8912D647FBE4}">
          <x14:formula1>
            <xm:f>'(参考)リスト'!$F$16:$F$21</xm:f>
          </x14:formula1>
          <xm:sqref>U11:X34</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A0A44-748D-433B-90D9-36CF77A24F3B}">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5</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0.02</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5</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t="s">
        <v>608</v>
      </c>
      <c r="M11" s="822"/>
      <c r="N11" s="821" t="s">
        <v>609</v>
      </c>
      <c r="O11" s="822"/>
      <c r="P11" s="821" t="s">
        <v>610</v>
      </c>
      <c r="Q11" s="822"/>
      <c r="R11" s="828" t="s">
        <v>473</v>
      </c>
      <c r="S11" s="829"/>
      <c r="T11" s="829"/>
      <c r="U11" s="821" t="s">
        <v>505</v>
      </c>
      <c r="V11" s="822"/>
      <c r="W11" s="821" t="s">
        <v>612</v>
      </c>
      <c r="X11" s="822"/>
      <c r="Y11" s="213"/>
      <c r="Z11" s="214"/>
      <c r="AA11" s="214"/>
      <c r="AB11" s="214"/>
      <c r="AC11" s="215"/>
      <c r="AD11" s="215"/>
      <c r="AE11" s="215"/>
      <c r="AF11" s="215"/>
      <c r="AG11" s="215"/>
      <c r="AH11" s="215"/>
      <c r="AI11" s="215"/>
      <c r="AJ11" s="215"/>
      <c r="AK11" s="861" t="s">
        <v>624</v>
      </c>
      <c r="AL11" s="862"/>
      <c r="AM11" s="862"/>
      <c r="AN11" s="862"/>
      <c r="AO11" s="86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t="s">
        <v>608</v>
      </c>
      <c r="M12" s="822"/>
      <c r="N12" s="821" t="s">
        <v>626</v>
      </c>
      <c r="O12" s="822"/>
      <c r="P12" s="821" t="s">
        <v>610</v>
      </c>
      <c r="Q12" s="822"/>
      <c r="R12" s="828" t="s">
        <v>473</v>
      </c>
      <c r="S12" s="829"/>
      <c r="T12" s="829"/>
      <c r="U12" s="821" t="s">
        <v>620</v>
      </c>
      <c r="V12" s="822"/>
      <c r="W12" s="821" t="s">
        <v>612</v>
      </c>
      <c r="X12" s="822"/>
      <c r="Y12" s="213"/>
      <c r="Z12" s="214"/>
      <c r="AA12" s="214"/>
      <c r="AB12" s="214"/>
      <c r="AC12" s="215"/>
      <c r="AD12" s="215"/>
      <c r="AE12" s="215">
        <v>0.02</v>
      </c>
      <c r="AF12" s="215"/>
      <c r="AG12" s="215"/>
      <c r="AH12" s="215"/>
      <c r="AI12" s="215"/>
      <c r="AJ12" s="215"/>
      <c r="AK12" s="861"/>
      <c r="AL12" s="862"/>
      <c r="AM12" s="862"/>
      <c r="AN12" s="862"/>
      <c r="AO12" s="863"/>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c r="M13" s="822"/>
      <c r="N13" s="821"/>
      <c r="O13" s="822"/>
      <c r="P13" s="821"/>
      <c r="Q13" s="822"/>
      <c r="R13" s="821"/>
      <c r="S13" s="711"/>
      <c r="T13" s="822"/>
      <c r="U13" s="821"/>
      <c r="V13" s="822"/>
      <c r="W13" s="821"/>
      <c r="X13" s="822"/>
      <c r="Y13" s="213"/>
      <c r="Z13" s="214"/>
      <c r="AA13" s="214"/>
      <c r="AB13" s="214"/>
      <c r="AC13" s="215"/>
      <c r="AD13" s="215"/>
      <c r="AE13" s="215"/>
      <c r="AF13" s="215"/>
      <c r="AG13" s="215"/>
      <c r="AH13" s="215"/>
      <c r="AI13" s="215"/>
      <c r="AJ13" s="215"/>
      <c r="AK13" s="861"/>
      <c r="AL13" s="862"/>
      <c r="AM13" s="862"/>
      <c r="AN13" s="862"/>
      <c r="AO13" s="86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c r="M14" s="822"/>
      <c r="N14" s="821"/>
      <c r="O14" s="822"/>
      <c r="P14" s="821"/>
      <c r="Q14" s="822"/>
      <c r="R14" s="821"/>
      <c r="S14" s="711"/>
      <c r="T14" s="822"/>
      <c r="U14" s="821"/>
      <c r="V14" s="822"/>
      <c r="W14" s="821"/>
      <c r="X14" s="822"/>
      <c r="Y14" s="213"/>
      <c r="Z14" s="214"/>
      <c r="AA14" s="214"/>
      <c r="AB14" s="214"/>
      <c r="AC14" s="215"/>
      <c r="AD14" s="215"/>
      <c r="AE14" s="215"/>
      <c r="AF14" s="215"/>
      <c r="AG14" s="215"/>
      <c r="AH14" s="215"/>
      <c r="AI14" s="215"/>
      <c r="AJ14" s="215"/>
      <c r="AK14" s="861"/>
      <c r="AL14" s="862"/>
      <c r="AM14" s="862"/>
      <c r="AN14" s="862"/>
      <c r="AO14" s="86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v>
      </c>
      <c r="AE35" s="108">
        <f>SUM(AE11:AE34)</f>
        <v>0.02</v>
      </c>
      <c r="AF35" s="108">
        <f t="shared" ref="AF35:AJ35" si="13">SUM(AF11:AF34)</f>
        <v>0</v>
      </c>
      <c r="AG35" s="108">
        <f t="shared" si="13"/>
        <v>0</v>
      </c>
      <c r="AH35" s="108">
        <f t="shared" si="13"/>
        <v>0</v>
      </c>
      <c r="AI35" s="108">
        <f t="shared" si="13"/>
        <v>0</v>
      </c>
      <c r="AJ35" s="109">
        <f t="shared" si="13"/>
        <v>0</v>
      </c>
      <c r="AK35" s="856" t="s">
        <v>456</v>
      </c>
      <c r="AL35" s="856"/>
      <c r="AM35" s="906" t="s">
        <v>262</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0</v>
      </c>
      <c r="AE37" s="892">
        <f t="shared" si="15"/>
        <v>1</v>
      </c>
      <c r="AF37" s="892">
        <f t="shared" si="15"/>
        <v>0</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434" priority="3">
      <formula>$AQ11=2</formula>
    </cfRule>
  </conditionalFormatting>
  <conditionalFormatting sqref="Y29:AB29 AG29:AJ29">
    <cfRule type="expression" dxfId="433" priority="16">
      <formula>$AQ28=2</formula>
    </cfRule>
  </conditionalFormatting>
  <conditionalFormatting sqref="Y30:AB31 AG30:AJ31">
    <cfRule type="expression" dxfId="432" priority="13">
      <formula>$AQ28=2</formula>
    </cfRule>
  </conditionalFormatting>
  <conditionalFormatting sqref="Y32:AB32 AG32:AJ32">
    <cfRule type="expression" dxfId="431" priority="10">
      <formula>$AQ29=2</formula>
    </cfRule>
  </conditionalFormatting>
  <conditionalFormatting sqref="Y33:AB33 AG33:AJ33">
    <cfRule type="expression" dxfId="430" priority="7">
      <formula>$AQ29=2</formula>
    </cfRule>
  </conditionalFormatting>
  <conditionalFormatting sqref="Y34:AB34 AG34:AJ34">
    <cfRule type="expression" dxfId="429" priority="4">
      <formula>$AQ29=2</formula>
    </cfRule>
  </conditionalFormatting>
  <conditionalFormatting sqref="Y11:AF28">
    <cfRule type="expression" dxfId="428" priority="2">
      <formula>$AQ11=3</formula>
    </cfRule>
  </conditionalFormatting>
  <conditionalFormatting sqref="Y29:AF29">
    <cfRule type="expression" dxfId="427" priority="17">
      <formula>$AQ28=3</formula>
    </cfRule>
  </conditionalFormatting>
  <conditionalFormatting sqref="Y30:AF31">
    <cfRule type="expression" dxfId="426" priority="14">
      <formula>$AQ28=3</formula>
    </cfRule>
  </conditionalFormatting>
  <conditionalFormatting sqref="Y32:AF32">
    <cfRule type="expression" dxfId="425" priority="11">
      <formula>$AQ29=3</formula>
    </cfRule>
  </conditionalFormatting>
  <conditionalFormatting sqref="Y33:AF33">
    <cfRule type="expression" dxfId="424" priority="8">
      <formula>$AQ29=3</formula>
    </cfRule>
  </conditionalFormatting>
  <conditionalFormatting sqref="Y34:AF34">
    <cfRule type="expression" dxfId="423" priority="5">
      <formula>$AQ29=3</formula>
    </cfRule>
  </conditionalFormatting>
  <conditionalFormatting sqref="AC11:AJ28">
    <cfRule type="expression" dxfId="422" priority="1">
      <formula>$AQ11=1</formula>
    </cfRule>
  </conditionalFormatting>
  <conditionalFormatting sqref="AC29:AJ29">
    <cfRule type="expression" dxfId="421" priority="18">
      <formula>$AQ28=1</formula>
    </cfRule>
  </conditionalFormatting>
  <conditionalFormatting sqref="AC30:AJ31">
    <cfRule type="expression" dxfId="420" priority="15">
      <formula>$AQ28=1</formula>
    </cfRule>
  </conditionalFormatting>
  <conditionalFormatting sqref="AC32:AJ32">
    <cfRule type="expression" dxfId="419" priority="12">
      <formula>$AQ29=1</formula>
    </cfRule>
  </conditionalFormatting>
  <conditionalFormatting sqref="AC33:AJ33">
    <cfRule type="expression" dxfId="418" priority="9">
      <formula>$AQ29=1</formula>
    </cfRule>
  </conditionalFormatting>
  <conditionalFormatting sqref="AC34:AJ34">
    <cfRule type="expression" dxfId="417" priority="6">
      <formula>$AQ29=1</formula>
    </cfRule>
  </conditionalFormatting>
  <dataValidations count="2">
    <dataValidation type="list" allowBlank="1" showInputMessage="1" showErrorMessage="1" sqref="Y11:AB34" xr:uid="{86507645-742D-415E-BCE5-392E31F6D7CE}">
      <formula1>"〇,"</formula1>
    </dataValidation>
    <dataValidation type="list" allowBlank="1" showInputMessage="1" showErrorMessage="1" sqref="N11:O34" xr:uid="{CF87A29E-CA30-4119-806D-AA7547E54D58}">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96DB011-74AE-4954-930B-1C9852D2C419}">
          <x14:formula1>
            <xm:f>'(参考)リスト'!$G$16:$G$19</xm:f>
          </x14:formula1>
          <xm:sqref>AM35:AO38</xm:sqref>
        </x14:dataValidation>
        <x14:dataValidation type="list" allowBlank="1" showInputMessage="1" showErrorMessage="1" xr:uid="{23D48C91-B769-4692-BC78-73096BD67423}">
          <x14:formula1>
            <xm:f>'(参考)リスト'!$B$16:$B$21</xm:f>
          </x14:formula1>
          <xm:sqref>L11:M34</xm:sqref>
        </x14:dataValidation>
        <x14:dataValidation type="list" allowBlank="1" showInputMessage="1" showErrorMessage="1" xr:uid="{DA961491-4C9C-46F9-AC7D-77959465EE54}">
          <x14:formula1>
            <xm:f>'(参考)リスト'!$E$16:$E$27</xm:f>
          </x14:formula1>
          <xm:sqref>R11:T34</xm:sqref>
        </x14:dataValidation>
        <x14:dataValidation type="list" allowBlank="1" showInputMessage="1" showErrorMessage="1" xr:uid="{96AFF828-9DA4-483D-A662-7FA7E6CDDC3F}">
          <x14:formula1>
            <xm:f>'(参考)リスト'!$D$16:$D$18</xm:f>
          </x14:formula1>
          <xm:sqref>P11:Q34</xm:sqref>
        </x14:dataValidation>
        <x14:dataValidation type="list" allowBlank="1" showInputMessage="1" showErrorMessage="1" xr:uid="{0725C27D-DE36-47E3-A29D-A06A4C7ACDDB}">
          <x14:formula1>
            <xm:f>'(参考)リスト'!$F$16:$F$21</xm:f>
          </x14:formula1>
          <xm:sqref>U11:X34</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A8DFA-597A-427A-B26A-B0827D877F28}">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6</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0.02</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6</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t="s">
        <v>608</v>
      </c>
      <c r="M11" s="822"/>
      <c r="N11" s="821" t="s">
        <v>626</v>
      </c>
      <c r="O11" s="822"/>
      <c r="P11" s="821" t="s">
        <v>610</v>
      </c>
      <c r="Q11" s="822"/>
      <c r="R11" s="828" t="s">
        <v>473</v>
      </c>
      <c r="S11" s="829"/>
      <c r="T11" s="829"/>
      <c r="U11" s="821" t="s">
        <v>611</v>
      </c>
      <c r="V11" s="822"/>
      <c r="W11" s="821" t="s">
        <v>612</v>
      </c>
      <c r="X11" s="822"/>
      <c r="Y11" s="213"/>
      <c r="Z11" s="214"/>
      <c r="AA11" s="214"/>
      <c r="AB11" s="214"/>
      <c r="AC11" s="215"/>
      <c r="AD11" s="215"/>
      <c r="AE11" s="215"/>
      <c r="AF11" s="215"/>
      <c r="AG11" s="215"/>
      <c r="AH11" s="215"/>
      <c r="AI11" s="215"/>
      <c r="AJ11" s="215"/>
      <c r="AK11" s="861" t="s">
        <v>727</v>
      </c>
      <c r="AL11" s="862"/>
      <c r="AM11" s="862"/>
      <c r="AN11" s="862"/>
      <c r="AO11" s="86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t="s">
        <v>608</v>
      </c>
      <c r="M12" s="822"/>
      <c r="N12" s="821" t="s">
        <v>626</v>
      </c>
      <c r="O12" s="822"/>
      <c r="P12" s="821" t="s">
        <v>610</v>
      </c>
      <c r="Q12" s="822"/>
      <c r="R12" s="828" t="s">
        <v>473</v>
      </c>
      <c r="S12" s="829"/>
      <c r="T12" s="829"/>
      <c r="U12" s="821" t="s">
        <v>620</v>
      </c>
      <c r="V12" s="822"/>
      <c r="W12" s="821" t="s">
        <v>627</v>
      </c>
      <c r="X12" s="822"/>
      <c r="Y12" s="213"/>
      <c r="Z12" s="214"/>
      <c r="AA12" s="214"/>
      <c r="AB12" s="214"/>
      <c r="AC12" s="215"/>
      <c r="AD12" s="215"/>
      <c r="AE12" s="215"/>
      <c r="AF12" s="215"/>
      <c r="AG12" s="215"/>
      <c r="AH12" s="215"/>
      <c r="AI12" s="215"/>
      <c r="AJ12" s="215"/>
      <c r="AK12" s="861" t="s">
        <v>628</v>
      </c>
      <c r="AL12" s="862"/>
      <c r="AM12" s="862"/>
      <c r="AN12" s="862"/>
      <c r="AO12" s="863"/>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t="s">
        <v>608</v>
      </c>
      <c r="M13" s="822"/>
      <c r="N13" s="821" t="s">
        <v>626</v>
      </c>
      <c r="O13" s="822"/>
      <c r="P13" s="821" t="s">
        <v>610</v>
      </c>
      <c r="Q13" s="822"/>
      <c r="R13" s="821" t="s">
        <v>473</v>
      </c>
      <c r="S13" s="711"/>
      <c r="T13" s="822"/>
      <c r="U13" s="821" t="s">
        <v>612</v>
      </c>
      <c r="V13" s="822"/>
      <c r="W13" s="821" t="s">
        <v>627</v>
      </c>
      <c r="X13" s="822"/>
      <c r="Y13" s="213"/>
      <c r="Z13" s="214"/>
      <c r="AA13" s="214"/>
      <c r="AB13" s="214"/>
      <c r="AC13" s="215"/>
      <c r="AD13" s="215"/>
      <c r="AE13" s="215"/>
      <c r="AF13" s="215"/>
      <c r="AG13" s="215"/>
      <c r="AH13" s="215"/>
      <c r="AI13" s="215"/>
      <c r="AJ13" s="215"/>
      <c r="AK13" s="861" t="s">
        <v>628</v>
      </c>
      <c r="AL13" s="862"/>
      <c r="AM13" s="862"/>
      <c r="AN13" s="862"/>
      <c r="AO13" s="863"/>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t="s">
        <v>608</v>
      </c>
      <c r="M14" s="822"/>
      <c r="N14" s="821" t="s">
        <v>609</v>
      </c>
      <c r="O14" s="822"/>
      <c r="P14" s="821" t="s">
        <v>610</v>
      </c>
      <c r="Q14" s="822"/>
      <c r="R14" s="821" t="s">
        <v>473</v>
      </c>
      <c r="S14" s="711"/>
      <c r="T14" s="822"/>
      <c r="U14" s="821" t="s">
        <v>612</v>
      </c>
      <c r="V14" s="822"/>
      <c r="W14" s="821" t="s">
        <v>612</v>
      </c>
      <c r="X14" s="822"/>
      <c r="Y14" s="213"/>
      <c r="Z14" s="214"/>
      <c r="AA14" s="214"/>
      <c r="AB14" s="214"/>
      <c r="AC14" s="215"/>
      <c r="AD14" s="215"/>
      <c r="AE14" s="215"/>
      <c r="AF14" s="215">
        <v>0.02</v>
      </c>
      <c r="AG14" s="215"/>
      <c r="AH14" s="215"/>
      <c r="AI14" s="215"/>
      <c r="AJ14" s="215"/>
      <c r="AK14" s="861" t="s">
        <v>630</v>
      </c>
      <c r="AL14" s="862"/>
      <c r="AM14" s="862"/>
      <c r="AN14" s="862"/>
      <c r="AO14" s="863"/>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v>
      </c>
      <c r="AE35" s="108">
        <f>SUM(AE11:AE34)</f>
        <v>0</v>
      </c>
      <c r="AF35" s="108">
        <f t="shared" ref="AF35:AJ35" si="13">SUM(AF11:AF34)</f>
        <v>0.02</v>
      </c>
      <c r="AG35" s="108">
        <f t="shared" si="13"/>
        <v>0</v>
      </c>
      <c r="AH35" s="108">
        <f t="shared" si="13"/>
        <v>0</v>
      </c>
      <c r="AI35" s="108">
        <f t="shared" si="13"/>
        <v>0</v>
      </c>
      <c r="AJ35" s="109">
        <f t="shared" si="13"/>
        <v>0</v>
      </c>
      <c r="AK35" s="856" t="s">
        <v>456</v>
      </c>
      <c r="AL35" s="856"/>
      <c r="AM35" s="906" t="s">
        <v>262</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0</v>
      </c>
      <c r="AE37" s="892">
        <f t="shared" si="15"/>
        <v>0</v>
      </c>
      <c r="AF37" s="892">
        <f t="shared" si="15"/>
        <v>1</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723</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416" priority="3">
      <formula>$AQ11=2</formula>
    </cfRule>
  </conditionalFormatting>
  <conditionalFormatting sqref="Y29:AB29 AG29:AJ29">
    <cfRule type="expression" dxfId="415" priority="16">
      <formula>$AQ28=2</formula>
    </cfRule>
  </conditionalFormatting>
  <conditionalFormatting sqref="Y30:AB31 AG30:AJ31">
    <cfRule type="expression" dxfId="414" priority="13">
      <formula>$AQ28=2</formula>
    </cfRule>
  </conditionalFormatting>
  <conditionalFormatting sqref="Y32:AB32 AG32:AJ32">
    <cfRule type="expression" dxfId="413" priority="10">
      <formula>$AQ29=2</formula>
    </cfRule>
  </conditionalFormatting>
  <conditionalFormatting sqref="Y33:AB33 AG33:AJ33">
    <cfRule type="expression" dxfId="412" priority="7">
      <formula>$AQ29=2</formula>
    </cfRule>
  </conditionalFormatting>
  <conditionalFormatting sqref="Y34:AB34 AG34:AJ34">
    <cfRule type="expression" dxfId="411" priority="4">
      <formula>$AQ29=2</formula>
    </cfRule>
  </conditionalFormatting>
  <conditionalFormatting sqref="Y11:AF28">
    <cfRule type="expression" dxfId="410" priority="2">
      <formula>$AQ11=3</formula>
    </cfRule>
  </conditionalFormatting>
  <conditionalFormatting sqref="Y29:AF29">
    <cfRule type="expression" dxfId="409" priority="17">
      <formula>$AQ28=3</formula>
    </cfRule>
  </conditionalFormatting>
  <conditionalFormatting sqref="Y30:AF31">
    <cfRule type="expression" dxfId="408" priority="14">
      <formula>$AQ28=3</formula>
    </cfRule>
  </conditionalFormatting>
  <conditionalFormatting sqref="Y32:AF32">
    <cfRule type="expression" dxfId="407" priority="11">
      <formula>$AQ29=3</formula>
    </cfRule>
  </conditionalFormatting>
  <conditionalFormatting sqref="Y33:AF33">
    <cfRule type="expression" dxfId="406" priority="8">
      <formula>$AQ29=3</formula>
    </cfRule>
  </conditionalFormatting>
  <conditionalFormatting sqref="Y34:AF34">
    <cfRule type="expression" dxfId="405" priority="5">
      <formula>$AQ29=3</formula>
    </cfRule>
  </conditionalFormatting>
  <conditionalFormatting sqref="AC11:AJ28">
    <cfRule type="expression" dxfId="404" priority="1">
      <formula>$AQ11=1</formula>
    </cfRule>
  </conditionalFormatting>
  <conditionalFormatting sqref="AC29:AJ29">
    <cfRule type="expression" dxfId="403" priority="18">
      <formula>$AQ28=1</formula>
    </cfRule>
  </conditionalFormatting>
  <conditionalFormatting sqref="AC30:AJ31">
    <cfRule type="expression" dxfId="402" priority="15">
      <formula>$AQ28=1</formula>
    </cfRule>
  </conditionalFormatting>
  <conditionalFormatting sqref="AC32:AJ32">
    <cfRule type="expression" dxfId="401" priority="12">
      <formula>$AQ29=1</formula>
    </cfRule>
  </conditionalFormatting>
  <conditionalFormatting sqref="AC33:AJ33">
    <cfRule type="expression" dxfId="400" priority="9">
      <formula>$AQ29=1</formula>
    </cfRule>
  </conditionalFormatting>
  <conditionalFormatting sqref="AC34:AJ34">
    <cfRule type="expression" dxfId="399" priority="6">
      <formula>$AQ29=1</formula>
    </cfRule>
  </conditionalFormatting>
  <dataValidations count="2">
    <dataValidation type="list" allowBlank="1" showInputMessage="1" showErrorMessage="1" sqref="Y11:AB34" xr:uid="{56AB2A7F-322A-48B9-B708-E08C2D8E9257}">
      <formula1>"〇,"</formula1>
    </dataValidation>
    <dataValidation type="list" allowBlank="1" showInputMessage="1" showErrorMessage="1" sqref="N11:O34" xr:uid="{79746044-8229-41F6-B939-E682493CC5C0}">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4DB51C2-A51D-4563-8955-0944BF59FEB2}">
          <x14:formula1>
            <xm:f>'(参考)リスト'!$G$16:$G$19</xm:f>
          </x14:formula1>
          <xm:sqref>AM35:AO38</xm:sqref>
        </x14:dataValidation>
        <x14:dataValidation type="list" allowBlank="1" showInputMessage="1" showErrorMessage="1" xr:uid="{BC440117-D882-4E4F-8F52-4FBDFCC26255}">
          <x14:formula1>
            <xm:f>'(参考)リスト'!$B$16:$B$21</xm:f>
          </x14:formula1>
          <xm:sqref>L11:M34</xm:sqref>
        </x14:dataValidation>
        <x14:dataValidation type="list" allowBlank="1" showInputMessage="1" showErrorMessage="1" xr:uid="{723D42D6-ACB4-46B0-8F8F-3C0C855B4D5C}">
          <x14:formula1>
            <xm:f>'(参考)リスト'!$E$16:$E$27</xm:f>
          </x14:formula1>
          <xm:sqref>R11:T34</xm:sqref>
        </x14:dataValidation>
        <x14:dataValidation type="list" allowBlank="1" showInputMessage="1" showErrorMessage="1" xr:uid="{29F717BB-3F24-4671-AB48-5F5F2848D8CF}">
          <x14:formula1>
            <xm:f>'(参考)リスト'!$D$16:$D$18</xm:f>
          </x14:formula1>
          <xm:sqref>P11:Q34</xm:sqref>
        </x14:dataValidation>
        <x14:dataValidation type="list" allowBlank="1" showInputMessage="1" showErrorMessage="1" xr:uid="{8C321647-F92F-4044-8FD2-394670ABC5F2}">
          <x14:formula1>
            <xm:f>'(参考)リスト'!$F$16:$F$21</xm:f>
          </x14:formula1>
          <xm:sqref>U11:X34</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BC966-F100-44AC-8873-3DC00188E72C}">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7</v>
      </c>
      <c r="AW5" s="155">
        <f>R7</f>
        <v>10.5</v>
      </c>
      <c r="AX5" s="156" t="str">
        <f>AM35</f>
        <v>Ⅲ</v>
      </c>
      <c r="AY5" s="156" t="str">
        <f>IF(Y37&gt;0,Y37,"")</f>
        <v/>
      </c>
      <c r="AZ5" s="156" t="str">
        <f>IF(Y37&gt;0,"",IF(Z37&gt;0,Z37,""))</f>
        <v/>
      </c>
      <c r="BA5" s="156" t="str">
        <f>IF(Y37+Z37&gt;0,"",IF(AA37&gt;0,AA37,""))</f>
        <v/>
      </c>
      <c r="BB5" s="156" t="str">
        <f>IF(Y37+Z37+AA37&gt;0,"",IF(AB37&gt;0,AB37,""))</f>
        <v/>
      </c>
      <c r="BC5" s="156">
        <f t="shared" ref="BC5" si="0">AC37</f>
        <v>0</v>
      </c>
      <c r="BD5" s="156">
        <f>AD37</f>
        <v>2</v>
      </c>
      <c r="BE5" s="156">
        <f>AE37</f>
        <v>3</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0.14000000000000001</v>
      </c>
      <c r="BQ5" s="156">
        <f t="shared" si="3"/>
        <v>0.12</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7</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t="s">
        <v>608</v>
      </c>
      <c r="M11" s="822"/>
      <c r="N11" s="821" t="s">
        <v>626</v>
      </c>
      <c r="O11" s="822"/>
      <c r="P11" s="821" t="s">
        <v>610</v>
      </c>
      <c r="Q11" s="822"/>
      <c r="R11" s="828" t="s">
        <v>473</v>
      </c>
      <c r="S11" s="829"/>
      <c r="T11" s="829"/>
      <c r="U11" s="821" t="s">
        <v>620</v>
      </c>
      <c r="V11" s="822"/>
      <c r="W11" s="821" t="s">
        <v>612</v>
      </c>
      <c r="X11" s="822"/>
      <c r="Y11" s="213"/>
      <c r="Z11" s="214"/>
      <c r="AA11" s="214"/>
      <c r="AB11" s="214"/>
      <c r="AC11" s="215"/>
      <c r="AD11" s="215"/>
      <c r="AE11" s="215">
        <v>0.03</v>
      </c>
      <c r="AF11" s="215"/>
      <c r="AG11" s="215"/>
      <c r="AH11" s="215"/>
      <c r="AI11" s="215"/>
      <c r="AJ11" s="215"/>
      <c r="AK11" s="861"/>
      <c r="AL11" s="862"/>
      <c r="AM11" s="862"/>
      <c r="AN11" s="862"/>
      <c r="AO11" s="86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t="s">
        <v>608</v>
      </c>
      <c r="M12" s="822"/>
      <c r="N12" s="821" t="s">
        <v>626</v>
      </c>
      <c r="O12" s="822"/>
      <c r="P12" s="821" t="s">
        <v>610</v>
      </c>
      <c r="Q12" s="822"/>
      <c r="R12" s="828" t="s">
        <v>473</v>
      </c>
      <c r="S12" s="829"/>
      <c r="T12" s="829"/>
      <c r="U12" s="821" t="s">
        <v>620</v>
      </c>
      <c r="V12" s="822"/>
      <c r="W12" s="821" t="s">
        <v>612</v>
      </c>
      <c r="X12" s="822"/>
      <c r="Y12" s="213"/>
      <c r="Z12" s="214"/>
      <c r="AA12" s="214"/>
      <c r="AB12" s="214"/>
      <c r="AC12" s="215"/>
      <c r="AD12" s="215"/>
      <c r="AE12" s="215">
        <v>0.03</v>
      </c>
      <c r="AF12" s="215"/>
      <c r="AG12" s="215"/>
      <c r="AH12" s="215"/>
      <c r="AI12" s="215"/>
      <c r="AJ12" s="215"/>
      <c r="AK12" s="861"/>
      <c r="AL12" s="862"/>
      <c r="AM12" s="862"/>
      <c r="AN12" s="862"/>
      <c r="AO12" s="863"/>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t="s">
        <v>608</v>
      </c>
      <c r="M13" s="822"/>
      <c r="N13" s="821" t="s">
        <v>609</v>
      </c>
      <c r="O13" s="822"/>
      <c r="P13" s="821" t="s">
        <v>610</v>
      </c>
      <c r="Q13" s="822"/>
      <c r="R13" s="821" t="s">
        <v>473</v>
      </c>
      <c r="S13" s="711"/>
      <c r="T13" s="822"/>
      <c r="U13" s="821" t="s">
        <v>632</v>
      </c>
      <c r="V13" s="822"/>
      <c r="W13" s="821" t="s">
        <v>612</v>
      </c>
      <c r="X13" s="822"/>
      <c r="Y13" s="213"/>
      <c r="Z13" s="214"/>
      <c r="AA13" s="214"/>
      <c r="AB13" s="214"/>
      <c r="AC13" s="215"/>
      <c r="AD13" s="215">
        <v>7.0000000000000007E-2</v>
      </c>
      <c r="AE13" s="215"/>
      <c r="AF13" s="215"/>
      <c r="AG13" s="215"/>
      <c r="AH13" s="215"/>
      <c r="AI13" s="215"/>
      <c r="AJ13" s="215"/>
      <c r="AK13" s="861" t="s">
        <v>624</v>
      </c>
      <c r="AL13" s="862"/>
      <c r="AM13" s="862"/>
      <c r="AN13" s="862"/>
      <c r="AO13" s="863"/>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t="s">
        <v>608</v>
      </c>
      <c r="M14" s="822"/>
      <c r="N14" s="821" t="s">
        <v>609</v>
      </c>
      <c r="O14" s="822"/>
      <c r="P14" s="821" t="s">
        <v>610</v>
      </c>
      <c r="Q14" s="822"/>
      <c r="R14" s="821" t="s">
        <v>473</v>
      </c>
      <c r="S14" s="711"/>
      <c r="T14" s="822"/>
      <c r="U14" s="821" t="s">
        <v>611</v>
      </c>
      <c r="V14" s="822"/>
      <c r="W14" s="821" t="s">
        <v>612</v>
      </c>
      <c r="X14" s="822"/>
      <c r="Y14" s="213"/>
      <c r="Z14" s="214"/>
      <c r="AA14" s="214"/>
      <c r="AB14" s="214"/>
      <c r="AC14" s="215"/>
      <c r="AD14" s="215"/>
      <c r="AE14" s="215"/>
      <c r="AF14" s="215"/>
      <c r="AG14" s="215"/>
      <c r="AH14" s="215"/>
      <c r="AI14" s="215"/>
      <c r="AJ14" s="215"/>
      <c r="AK14" s="861" t="s">
        <v>727</v>
      </c>
      <c r="AL14" s="862"/>
      <c r="AM14" s="862"/>
      <c r="AN14" s="862"/>
      <c r="AO14" s="863"/>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t="s">
        <v>608</v>
      </c>
      <c r="M15" s="822"/>
      <c r="N15" s="821" t="s">
        <v>609</v>
      </c>
      <c r="O15" s="822"/>
      <c r="P15" s="821" t="s">
        <v>610</v>
      </c>
      <c r="Q15" s="822"/>
      <c r="R15" s="821" t="s">
        <v>473</v>
      </c>
      <c r="S15" s="711"/>
      <c r="T15" s="822"/>
      <c r="U15" s="821" t="s">
        <v>620</v>
      </c>
      <c r="V15" s="822"/>
      <c r="W15" s="821" t="s">
        <v>612</v>
      </c>
      <c r="X15" s="822"/>
      <c r="Y15" s="213"/>
      <c r="Z15" s="214"/>
      <c r="AA15" s="214"/>
      <c r="AB15" s="214"/>
      <c r="AC15" s="215"/>
      <c r="AD15" s="215">
        <v>7.0000000000000007E-2</v>
      </c>
      <c r="AE15" s="215"/>
      <c r="AF15" s="215"/>
      <c r="AG15" s="215"/>
      <c r="AH15" s="215"/>
      <c r="AI15" s="215"/>
      <c r="AJ15" s="215"/>
      <c r="AK15" s="861" t="s">
        <v>624</v>
      </c>
      <c r="AL15" s="862"/>
      <c r="AM15" s="862"/>
      <c r="AN15" s="862"/>
      <c r="AO15" s="863"/>
      <c r="AP15" s="2"/>
      <c r="AQ15" s="161">
        <f t="shared" si="4"/>
        <v>2</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t="s">
        <v>608</v>
      </c>
      <c r="M16" s="822"/>
      <c r="N16" s="821" t="s">
        <v>626</v>
      </c>
      <c r="O16" s="822"/>
      <c r="P16" s="821" t="s">
        <v>610</v>
      </c>
      <c r="Q16" s="822"/>
      <c r="R16" s="821" t="s">
        <v>473</v>
      </c>
      <c r="S16" s="711"/>
      <c r="T16" s="822"/>
      <c r="U16" s="821" t="s">
        <v>612</v>
      </c>
      <c r="V16" s="822"/>
      <c r="W16" s="821" t="s">
        <v>612</v>
      </c>
      <c r="X16" s="822"/>
      <c r="Y16" s="213"/>
      <c r="Z16" s="214"/>
      <c r="AA16" s="214"/>
      <c r="AB16" s="214"/>
      <c r="AC16" s="215"/>
      <c r="AD16" s="215"/>
      <c r="AE16" s="215">
        <v>0.06</v>
      </c>
      <c r="AF16" s="215"/>
      <c r="AG16" s="215"/>
      <c r="AH16" s="215"/>
      <c r="AI16" s="215"/>
      <c r="AJ16" s="215"/>
      <c r="AK16" s="861"/>
      <c r="AL16" s="862"/>
      <c r="AM16" s="862"/>
      <c r="AN16" s="862"/>
      <c r="AO16" s="863"/>
      <c r="AP16" s="2"/>
      <c r="AQ16" s="161">
        <f t="shared" si="4"/>
        <v>2</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0.14000000000000001</v>
      </c>
      <c r="AE35" s="108">
        <f>SUM(AE11:AE34)</f>
        <v>0.12</v>
      </c>
      <c r="AF35" s="108">
        <f t="shared" ref="AF35:AJ35" si="13">SUM(AF11:AF34)</f>
        <v>0</v>
      </c>
      <c r="AG35" s="108">
        <f t="shared" si="13"/>
        <v>0</v>
      </c>
      <c r="AH35" s="108">
        <f t="shared" si="13"/>
        <v>0</v>
      </c>
      <c r="AI35" s="108">
        <f t="shared" si="13"/>
        <v>0</v>
      </c>
      <c r="AJ35" s="109">
        <f t="shared" si="13"/>
        <v>0</v>
      </c>
      <c r="AK35" s="856" t="s">
        <v>456</v>
      </c>
      <c r="AL35" s="856"/>
      <c r="AM35" s="906" t="s">
        <v>260</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2</v>
      </c>
      <c r="AE37" s="892">
        <f t="shared" si="15"/>
        <v>3</v>
      </c>
      <c r="AF37" s="892">
        <f t="shared" si="15"/>
        <v>0</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728</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398" priority="3">
      <formula>$AQ11=2</formula>
    </cfRule>
  </conditionalFormatting>
  <conditionalFormatting sqref="Y29:AB29 AG29:AJ29">
    <cfRule type="expression" dxfId="397" priority="16">
      <formula>$AQ28=2</formula>
    </cfRule>
  </conditionalFormatting>
  <conditionalFormatting sqref="Y30:AB31 AG30:AJ31">
    <cfRule type="expression" dxfId="396" priority="13">
      <formula>$AQ28=2</formula>
    </cfRule>
  </conditionalFormatting>
  <conditionalFormatting sqref="Y32:AB32 AG32:AJ32">
    <cfRule type="expression" dxfId="395" priority="10">
      <formula>$AQ29=2</formula>
    </cfRule>
  </conditionalFormatting>
  <conditionalFormatting sqref="Y33:AB33 AG33:AJ33">
    <cfRule type="expression" dxfId="394" priority="7">
      <formula>$AQ29=2</formula>
    </cfRule>
  </conditionalFormatting>
  <conditionalFormatting sqref="Y34:AB34 AG34:AJ34">
    <cfRule type="expression" dxfId="393" priority="4">
      <formula>$AQ29=2</formula>
    </cfRule>
  </conditionalFormatting>
  <conditionalFormatting sqref="Y11:AF28">
    <cfRule type="expression" dxfId="392" priority="2">
      <formula>$AQ11=3</formula>
    </cfRule>
  </conditionalFormatting>
  <conditionalFormatting sqref="Y29:AF29">
    <cfRule type="expression" dxfId="391" priority="17">
      <formula>$AQ28=3</formula>
    </cfRule>
  </conditionalFormatting>
  <conditionalFormatting sqref="Y30:AF31">
    <cfRule type="expression" dxfId="390" priority="14">
      <formula>$AQ28=3</formula>
    </cfRule>
  </conditionalFormatting>
  <conditionalFormatting sqref="Y32:AF32">
    <cfRule type="expression" dxfId="389" priority="11">
      <formula>$AQ29=3</formula>
    </cfRule>
  </conditionalFormatting>
  <conditionalFormatting sqref="Y33:AF33">
    <cfRule type="expression" dxfId="388" priority="8">
      <formula>$AQ29=3</formula>
    </cfRule>
  </conditionalFormatting>
  <conditionalFormatting sqref="Y34:AF34">
    <cfRule type="expression" dxfId="387" priority="5">
      <formula>$AQ29=3</formula>
    </cfRule>
  </conditionalFormatting>
  <conditionalFormatting sqref="AC11:AJ28">
    <cfRule type="expression" dxfId="386" priority="1">
      <formula>$AQ11=1</formula>
    </cfRule>
  </conditionalFormatting>
  <conditionalFormatting sqref="AC29:AJ29">
    <cfRule type="expression" dxfId="385" priority="18">
      <formula>$AQ28=1</formula>
    </cfRule>
  </conditionalFormatting>
  <conditionalFormatting sqref="AC30:AJ31">
    <cfRule type="expression" dxfId="384" priority="15">
      <formula>$AQ28=1</formula>
    </cfRule>
  </conditionalFormatting>
  <conditionalFormatting sqref="AC32:AJ32">
    <cfRule type="expression" dxfId="383" priority="12">
      <formula>$AQ29=1</formula>
    </cfRule>
  </conditionalFormatting>
  <conditionalFormatting sqref="AC33:AJ33">
    <cfRule type="expression" dxfId="382" priority="9">
      <formula>$AQ29=1</formula>
    </cfRule>
  </conditionalFormatting>
  <conditionalFormatting sqref="AC34:AJ34">
    <cfRule type="expression" dxfId="381" priority="6">
      <formula>$AQ29=1</formula>
    </cfRule>
  </conditionalFormatting>
  <dataValidations count="2">
    <dataValidation type="list" allowBlank="1" showInputMessage="1" showErrorMessage="1" sqref="Y11:AB34" xr:uid="{5AF2B66E-62FF-4C9A-86C5-67BE526996B5}">
      <formula1>"〇,"</formula1>
    </dataValidation>
    <dataValidation type="list" allowBlank="1" showInputMessage="1" showErrorMessage="1" sqref="N11:O34" xr:uid="{AE3C5B0D-CD03-496E-BD20-ACFD701D4B28}">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F6E2544-D0B7-4305-8976-FA0E1D044D16}">
          <x14:formula1>
            <xm:f>'(参考)リスト'!$G$16:$G$19</xm:f>
          </x14:formula1>
          <xm:sqref>AM35:AO38</xm:sqref>
        </x14:dataValidation>
        <x14:dataValidation type="list" allowBlank="1" showInputMessage="1" showErrorMessage="1" xr:uid="{44B3AE28-360F-4D2D-BE19-CA845A81262D}">
          <x14:formula1>
            <xm:f>'(参考)リスト'!$B$16:$B$21</xm:f>
          </x14:formula1>
          <xm:sqref>L11:M34</xm:sqref>
        </x14:dataValidation>
        <x14:dataValidation type="list" allowBlank="1" showInputMessage="1" showErrorMessage="1" xr:uid="{3AC7915E-C9C1-49DF-AD9D-0725C77D076F}">
          <x14:formula1>
            <xm:f>'(参考)リスト'!$E$16:$E$27</xm:f>
          </x14:formula1>
          <xm:sqref>R11:T34</xm:sqref>
        </x14:dataValidation>
        <x14:dataValidation type="list" allowBlank="1" showInputMessage="1" showErrorMessage="1" xr:uid="{FE6C388D-FFC8-40F8-BE9E-FABD8433DF5B}">
          <x14:formula1>
            <xm:f>'(参考)リスト'!$D$16:$D$18</xm:f>
          </x14:formula1>
          <xm:sqref>P11:Q34</xm:sqref>
        </x14:dataValidation>
        <x14:dataValidation type="list" allowBlank="1" showInputMessage="1" showErrorMessage="1" xr:uid="{7C659848-EBE5-491D-9140-9B733D22BE97}">
          <x14:formula1>
            <xm:f>'(参考)リスト'!$F$16:$F$21</xm:f>
          </x14:formula1>
          <xm:sqref>U11:X34</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4D2CE-6FA0-4854-949D-B94356FA8C32}">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8</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3</v>
      </c>
      <c r="BF5" s="156">
        <f t="shared" ref="BF5:BH5" si="1">AF37</f>
        <v>3</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0.03</v>
      </c>
      <c r="BR5" s="156">
        <f>AF35</f>
        <v>0.05</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8</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t="s">
        <v>608</v>
      </c>
      <c r="M11" s="822"/>
      <c r="N11" s="821" t="s">
        <v>626</v>
      </c>
      <c r="O11" s="822"/>
      <c r="P11" s="821" t="s">
        <v>610</v>
      </c>
      <c r="Q11" s="822"/>
      <c r="R11" s="828" t="s">
        <v>473</v>
      </c>
      <c r="S11" s="829"/>
      <c r="T11" s="829"/>
      <c r="U11" s="821" t="s">
        <v>620</v>
      </c>
      <c r="V11" s="822"/>
      <c r="W11" s="821" t="s">
        <v>612</v>
      </c>
      <c r="X11" s="822"/>
      <c r="Y11" s="213"/>
      <c r="Z11" s="214"/>
      <c r="AA11" s="214"/>
      <c r="AB11" s="214"/>
      <c r="AC11" s="215"/>
      <c r="AD11" s="215"/>
      <c r="AE11" s="215">
        <v>0.01</v>
      </c>
      <c r="AF11" s="215"/>
      <c r="AG11" s="215"/>
      <c r="AH11" s="215"/>
      <c r="AI11" s="215"/>
      <c r="AJ11" s="215"/>
      <c r="AK11" s="861"/>
      <c r="AL11" s="862"/>
      <c r="AM11" s="862"/>
      <c r="AN11" s="862"/>
      <c r="AO11" s="86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t="s">
        <v>608</v>
      </c>
      <c r="M12" s="822"/>
      <c r="N12" s="821" t="s">
        <v>636</v>
      </c>
      <c r="O12" s="822"/>
      <c r="P12" s="821" t="s">
        <v>610</v>
      </c>
      <c r="Q12" s="822"/>
      <c r="R12" s="828" t="s">
        <v>473</v>
      </c>
      <c r="S12" s="829"/>
      <c r="T12" s="829"/>
      <c r="U12" s="821" t="s">
        <v>620</v>
      </c>
      <c r="V12" s="822"/>
      <c r="W12" s="821" t="s">
        <v>612</v>
      </c>
      <c r="X12" s="822"/>
      <c r="Y12" s="213"/>
      <c r="Z12" s="214"/>
      <c r="AA12" s="214"/>
      <c r="AB12" s="214"/>
      <c r="AC12" s="215"/>
      <c r="AD12" s="215"/>
      <c r="AE12" s="215">
        <v>0.01</v>
      </c>
      <c r="AF12" s="215"/>
      <c r="AG12" s="215"/>
      <c r="AH12" s="215"/>
      <c r="AI12" s="215"/>
      <c r="AJ12" s="215"/>
      <c r="AK12" s="861"/>
      <c r="AL12" s="862"/>
      <c r="AM12" s="862"/>
      <c r="AN12" s="862"/>
      <c r="AO12" s="863"/>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t="s">
        <v>608</v>
      </c>
      <c r="M13" s="822"/>
      <c r="N13" s="821" t="s">
        <v>637</v>
      </c>
      <c r="O13" s="822"/>
      <c r="P13" s="821" t="s">
        <v>610</v>
      </c>
      <c r="Q13" s="822"/>
      <c r="R13" s="821" t="s">
        <v>474</v>
      </c>
      <c r="S13" s="711"/>
      <c r="T13" s="822"/>
      <c r="U13" s="821" t="s">
        <v>620</v>
      </c>
      <c r="V13" s="822"/>
      <c r="W13" s="821" t="s">
        <v>612</v>
      </c>
      <c r="X13" s="822"/>
      <c r="Y13" s="213"/>
      <c r="Z13" s="214"/>
      <c r="AA13" s="214"/>
      <c r="AB13" s="214"/>
      <c r="AC13" s="215"/>
      <c r="AD13" s="215"/>
      <c r="AE13" s="215">
        <v>0.01</v>
      </c>
      <c r="AF13" s="215"/>
      <c r="AG13" s="215"/>
      <c r="AH13" s="215"/>
      <c r="AI13" s="215"/>
      <c r="AJ13" s="215"/>
      <c r="AK13" s="861"/>
      <c r="AL13" s="862"/>
      <c r="AM13" s="862"/>
      <c r="AN13" s="862"/>
      <c r="AO13" s="863"/>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t="s">
        <v>608</v>
      </c>
      <c r="M14" s="822"/>
      <c r="N14" s="821" t="s">
        <v>637</v>
      </c>
      <c r="O14" s="822"/>
      <c r="P14" s="821" t="s">
        <v>610</v>
      </c>
      <c r="Q14" s="822"/>
      <c r="R14" s="821" t="s">
        <v>474</v>
      </c>
      <c r="S14" s="711"/>
      <c r="T14" s="822"/>
      <c r="U14" s="821" t="s">
        <v>620</v>
      </c>
      <c r="V14" s="822"/>
      <c r="W14" s="821" t="s">
        <v>612</v>
      </c>
      <c r="X14" s="822"/>
      <c r="Y14" s="213"/>
      <c r="Z14" s="214"/>
      <c r="AA14" s="214"/>
      <c r="AB14" s="214"/>
      <c r="AC14" s="215"/>
      <c r="AD14" s="215"/>
      <c r="AE14" s="215"/>
      <c r="AF14" s="215">
        <v>0.01</v>
      </c>
      <c r="AG14" s="215"/>
      <c r="AH14" s="215"/>
      <c r="AI14" s="215"/>
      <c r="AJ14" s="215"/>
      <c r="AK14" s="861" t="s">
        <v>729</v>
      </c>
      <c r="AL14" s="862"/>
      <c r="AM14" s="862"/>
      <c r="AN14" s="862"/>
      <c r="AO14" s="863"/>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t="s">
        <v>608</v>
      </c>
      <c r="M15" s="822"/>
      <c r="N15" s="821" t="s">
        <v>609</v>
      </c>
      <c r="O15" s="822"/>
      <c r="P15" s="821" t="s">
        <v>610</v>
      </c>
      <c r="Q15" s="822"/>
      <c r="R15" s="821" t="s">
        <v>473</v>
      </c>
      <c r="S15" s="711"/>
      <c r="T15" s="822"/>
      <c r="U15" s="821" t="s">
        <v>611</v>
      </c>
      <c r="V15" s="822"/>
      <c r="W15" s="821" t="s">
        <v>612</v>
      </c>
      <c r="X15" s="822"/>
      <c r="Y15" s="213"/>
      <c r="Z15" s="214"/>
      <c r="AA15" s="214"/>
      <c r="AB15" s="214"/>
      <c r="AC15" s="215"/>
      <c r="AD15" s="215"/>
      <c r="AE15" s="215"/>
      <c r="AF15" s="215">
        <v>0.02</v>
      </c>
      <c r="AG15" s="215"/>
      <c r="AH15" s="215"/>
      <c r="AI15" s="215"/>
      <c r="AJ15" s="215"/>
      <c r="AK15" s="861"/>
      <c r="AL15" s="862"/>
      <c r="AM15" s="862"/>
      <c r="AN15" s="862"/>
      <c r="AO15" s="863"/>
      <c r="AP15" s="2"/>
      <c r="AQ15" s="161">
        <f t="shared" si="4"/>
        <v>2</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t="s">
        <v>608</v>
      </c>
      <c r="M16" s="822"/>
      <c r="N16" s="821" t="s">
        <v>609</v>
      </c>
      <c r="O16" s="822"/>
      <c r="P16" s="821" t="s">
        <v>610</v>
      </c>
      <c r="Q16" s="822"/>
      <c r="R16" s="821" t="s">
        <v>473</v>
      </c>
      <c r="S16" s="711"/>
      <c r="T16" s="822"/>
      <c r="U16" s="821" t="s">
        <v>612</v>
      </c>
      <c r="V16" s="822"/>
      <c r="W16" s="821" t="s">
        <v>612</v>
      </c>
      <c r="X16" s="822"/>
      <c r="Y16" s="213"/>
      <c r="Z16" s="214"/>
      <c r="AA16" s="214"/>
      <c r="AB16" s="214"/>
      <c r="AC16" s="215"/>
      <c r="AD16" s="215"/>
      <c r="AE16" s="215"/>
      <c r="AF16" s="215">
        <v>0.02</v>
      </c>
      <c r="AG16" s="215"/>
      <c r="AH16" s="215"/>
      <c r="AI16" s="215"/>
      <c r="AJ16" s="215"/>
      <c r="AK16" s="861"/>
      <c r="AL16" s="862"/>
      <c r="AM16" s="862"/>
      <c r="AN16" s="862"/>
      <c r="AO16" s="863"/>
      <c r="AP16" s="2"/>
      <c r="AQ16" s="161">
        <f t="shared" si="4"/>
        <v>2</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v>
      </c>
      <c r="AE35" s="108">
        <f>SUM(AE11:AE34)</f>
        <v>0.03</v>
      </c>
      <c r="AF35" s="108">
        <f t="shared" ref="AF35:AJ35" si="13">SUM(AF11:AF34)</f>
        <v>0.05</v>
      </c>
      <c r="AG35" s="108">
        <f t="shared" si="13"/>
        <v>0</v>
      </c>
      <c r="AH35" s="108">
        <f t="shared" si="13"/>
        <v>0</v>
      </c>
      <c r="AI35" s="108">
        <f t="shared" si="13"/>
        <v>0</v>
      </c>
      <c r="AJ35" s="109">
        <f t="shared" si="13"/>
        <v>0</v>
      </c>
      <c r="AK35" s="856" t="s">
        <v>456</v>
      </c>
      <c r="AL35" s="856"/>
      <c r="AM35" s="906" t="s">
        <v>262</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0</v>
      </c>
      <c r="AE37" s="892">
        <f t="shared" si="15"/>
        <v>3</v>
      </c>
      <c r="AF37" s="892">
        <f t="shared" si="15"/>
        <v>3</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380" priority="3">
      <formula>$AQ11=2</formula>
    </cfRule>
  </conditionalFormatting>
  <conditionalFormatting sqref="Y29:AB29 AG29:AJ29">
    <cfRule type="expression" dxfId="379" priority="16">
      <formula>$AQ28=2</formula>
    </cfRule>
  </conditionalFormatting>
  <conditionalFormatting sqref="Y30:AB31 AG30:AJ31">
    <cfRule type="expression" dxfId="378" priority="13">
      <formula>$AQ28=2</formula>
    </cfRule>
  </conditionalFormatting>
  <conditionalFormatting sqref="Y32:AB32 AG32:AJ32">
    <cfRule type="expression" dxfId="377" priority="10">
      <formula>$AQ29=2</formula>
    </cfRule>
  </conditionalFormatting>
  <conditionalFormatting sqref="Y33:AB33 AG33:AJ33">
    <cfRule type="expression" dxfId="376" priority="7">
      <formula>$AQ29=2</formula>
    </cfRule>
  </conditionalFormatting>
  <conditionalFormatting sqref="Y34:AB34 AG34:AJ34">
    <cfRule type="expression" dxfId="375" priority="4">
      <formula>$AQ29=2</formula>
    </cfRule>
  </conditionalFormatting>
  <conditionalFormatting sqref="Y11:AF28">
    <cfRule type="expression" dxfId="374" priority="2">
      <formula>$AQ11=3</formula>
    </cfRule>
  </conditionalFormatting>
  <conditionalFormatting sqref="Y29:AF29">
    <cfRule type="expression" dxfId="373" priority="17">
      <formula>$AQ28=3</formula>
    </cfRule>
  </conditionalFormatting>
  <conditionalFormatting sqref="Y30:AF31">
    <cfRule type="expression" dxfId="372" priority="14">
      <formula>$AQ28=3</formula>
    </cfRule>
  </conditionalFormatting>
  <conditionalFormatting sqref="Y32:AF32">
    <cfRule type="expression" dxfId="371" priority="11">
      <formula>$AQ29=3</formula>
    </cfRule>
  </conditionalFormatting>
  <conditionalFormatting sqref="Y33:AF33">
    <cfRule type="expression" dxfId="370" priority="8">
      <formula>$AQ29=3</formula>
    </cfRule>
  </conditionalFormatting>
  <conditionalFormatting sqref="Y34:AF34">
    <cfRule type="expression" dxfId="369" priority="5">
      <formula>$AQ29=3</formula>
    </cfRule>
  </conditionalFormatting>
  <conditionalFormatting sqref="AC11:AJ28">
    <cfRule type="expression" dxfId="368" priority="1">
      <formula>$AQ11=1</formula>
    </cfRule>
  </conditionalFormatting>
  <conditionalFormatting sqref="AC29:AJ29">
    <cfRule type="expression" dxfId="367" priority="18">
      <formula>$AQ28=1</formula>
    </cfRule>
  </conditionalFormatting>
  <conditionalFormatting sqref="AC30:AJ31">
    <cfRule type="expression" dxfId="366" priority="15">
      <formula>$AQ28=1</formula>
    </cfRule>
  </conditionalFormatting>
  <conditionalFormatting sqref="AC32:AJ32">
    <cfRule type="expression" dxfId="365" priority="12">
      <formula>$AQ29=1</formula>
    </cfRule>
  </conditionalFormatting>
  <conditionalFormatting sqref="AC33:AJ33">
    <cfRule type="expression" dxfId="364" priority="9">
      <formula>$AQ29=1</formula>
    </cfRule>
  </conditionalFormatting>
  <conditionalFormatting sqref="AC34:AJ34">
    <cfRule type="expression" dxfId="363" priority="6">
      <formula>$AQ29=1</formula>
    </cfRule>
  </conditionalFormatting>
  <dataValidations count="2">
    <dataValidation type="list" allowBlank="1" showInputMessage="1" showErrorMessage="1" sqref="Y11:AB34" xr:uid="{E4B8C9E9-9A76-4D95-8FF5-5E42D5A17961}">
      <formula1>"〇,"</formula1>
    </dataValidation>
    <dataValidation type="list" allowBlank="1" showInputMessage="1" showErrorMessage="1" sqref="N11:O34" xr:uid="{2FF9205F-FDCA-40B2-899C-D9876739B3C7}">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1BF897F-2D0C-49EB-864F-DCF901E244E3}">
          <x14:formula1>
            <xm:f>'(参考)リスト'!$G$16:$G$19</xm:f>
          </x14:formula1>
          <xm:sqref>AM35:AO38</xm:sqref>
        </x14:dataValidation>
        <x14:dataValidation type="list" allowBlank="1" showInputMessage="1" showErrorMessage="1" xr:uid="{6938124F-8EE1-4EF3-A4F6-5B53BCD98742}">
          <x14:formula1>
            <xm:f>'(参考)リスト'!$B$16:$B$21</xm:f>
          </x14:formula1>
          <xm:sqref>L11:M34</xm:sqref>
        </x14:dataValidation>
        <x14:dataValidation type="list" allowBlank="1" showInputMessage="1" showErrorMessage="1" xr:uid="{83E990E7-2537-4AA9-95B9-02FF9B1BB8E2}">
          <x14:formula1>
            <xm:f>'(参考)リスト'!$E$16:$E$27</xm:f>
          </x14:formula1>
          <xm:sqref>R11:T34</xm:sqref>
        </x14:dataValidation>
        <x14:dataValidation type="list" allowBlank="1" showInputMessage="1" showErrorMessage="1" xr:uid="{C1C9AF6F-6764-4346-B236-558F5B09F142}">
          <x14:formula1>
            <xm:f>'(参考)リスト'!$D$16:$D$18</xm:f>
          </x14:formula1>
          <xm:sqref>P11:Q34</xm:sqref>
        </x14:dataValidation>
        <x14:dataValidation type="list" allowBlank="1" showInputMessage="1" showErrorMessage="1" xr:uid="{D8DAFDF1-0B40-4B48-93A2-54FBA7293B66}">
          <x14:formula1>
            <xm:f>'(参考)リスト'!$F$16:$F$21</xm:f>
          </x14:formula1>
          <xm:sqref>U11:X34</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7D6F0-E111-4C40-810C-525025438648}">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9</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0.02</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9</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t="s">
        <v>608</v>
      </c>
      <c r="M11" s="822"/>
      <c r="N11" s="821" t="s">
        <v>609</v>
      </c>
      <c r="O11" s="822"/>
      <c r="P11" s="821" t="s">
        <v>610</v>
      </c>
      <c r="Q11" s="822"/>
      <c r="R11" s="828" t="s">
        <v>473</v>
      </c>
      <c r="S11" s="829"/>
      <c r="T11" s="829"/>
      <c r="U11" s="821" t="s">
        <v>505</v>
      </c>
      <c r="V11" s="822"/>
      <c r="W11" s="821" t="s">
        <v>612</v>
      </c>
      <c r="X11" s="822"/>
      <c r="Y11" s="213"/>
      <c r="Z11" s="214"/>
      <c r="AA11" s="214"/>
      <c r="AB11" s="214"/>
      <c r="AC11" s="215"/>
      <c r="AD11" s="215"/>
      <c r="AE11" s="215"/>
      <c r="AF11" s="215"/>
      <c r="AG11" s="215"/>
      <c r="AH11" s="215"/>
      <c r="AI11" s="215"/>
      <c r="AJ11" s="215"/>
      <c r="AK11" s="861" t="s">
        <v>624</v>
      </c>
      <c r="AL11" s="862"/>
      <c r="AM11" s="862"/>
      <c r="AN11" s="862"/>
      <c r="AO11" s="86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t="s">
        <v>608</v>
      </c>
      <c r="M12" s="822"/>
      <c r="N12" s="821" t="s">
        <v>609</v>
      </c>
      <c r="O12" s="822"/>
      <c r="P12" s="821" t="s">
        <v>610</v>
      </c>
      <c r="Q12" s="822"/>
      <c r="R12" s="828" t="s">
        <v>473</v>
      </c>
      <c r="S12" s="829"/>
      <c r="T12" s="829"/>
      <c r="U12" s="821" t="s">
        <v>620</v>
      </c>
      <c r="V12" s="822"/>
      <c r="W12" s="821" t="s">
        <v>612</v>
      </c>
      <c r="X12" s="822"/>
      <c r="Y12" s="213"/>
      <c r="Z12" s="214"/>
      <c r="AA12" s="214"/>
      <c r="AB12" s="214"/>
      <c r="AC12" s="215"/>
      <c r="AD12" s="215"/>
      <c r="AE12" s="215">
        <v>0.02</v>
      </c>
      <c r="AF12" s="215"/>
      <c r="AG12" s="215"/>
      <c r="AH12" s="215"/>
      <c r="AI12" s="215"/>
      <c r="AJ12" s="215"/>
      <c r="AK12" s="861"/>
      <c r="AL12" s="862"/>
      <c r="AM12" s="862"/>
      <c r="AN12" s="862"/>
      <c r="AO12" s="863"/>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c r="M13" s="822"/>
      <c r="N13" s="821"/>
      <c r="O13" s="822"/>
      <c r="P13" s="821"/>
      <c r="Q13" s="822"/>
      <c r="R13" s="821"/>
      <c r="S13" s="711"/>
      <c r="T13" s="822"/>
      <c r="U13" s="821"/>
      <c r="V13" s="822"/>
      <c r="W13" s="821"/>
      <c r="X13" s="822"/>
      <c r="Y13" s="213"/>
      <c r="Z13" s="214"/>
      <c r="AA13" s="214"/>
      <c r="AB13" s="214"/>
      <c r="AC13" s="215"/>
      <c r="AD13" s="215"/>
      <c r="AE13" s="215"/>
      <c r="AF13" s="215"/>
      <c r="AG13" s="215"/>
      <c r="AH13" s="215"/>
      <c r="AI13" s="215"/>
      <c r="AJ13" s="215"/>
      <c r="AK13" s="861"/>
      <c r="AL13" s="862"/>
      <c r="AM13" s="862"/>
      <c r="AN13" s="862"/>
      <c r="AO13" s="86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c r="M14" s="822"/>
      <c r="N14" s="821"/>
      <c r="O14" s="822"/>
      <c r="P14" s="821"/>
      <c r="Q14" s="822"/>
      <c r="R14" s="821"/>
      <c r="S14" s="711"/>
      <c r="T14" s="822"/>
      <c r="U14" s="821"/>
      <c r="V14" s="822"/>
      <c r="W14" s="821"/>
      <c r="X14" s="822"/>
      <c r="Y14" s="213"/>
      <c r="Z14" s="214"/>
      <c r="AA14" s="214"/>
      <c r="AB14" s="214"/>
      <c r="AC14" s="215"/>
      <c r="AD14" s="215"/>
      <c r="AE14" s="215"/>
      <c r="AF14" s="215"/>
      <c r="AG14" s="215"/>
      <c r="AH14" s="215"/>
      <c r="AI14" s="215"/>
      <c r="AJ14" s="215"/>
      <c r="AK14" s="861"/>
      <c r="AL14" s="862"/>
      <c r="AM14" s="862"/>
      <c r="AN14" s="862"/>
      <c r="AO14" s="86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v>
      </c>
      <c r="AE35" s="108">
        <f>SUM(AE11:AE34)</f>
        <v>0.02</v>
      </c>
      <c r="AF35" s="108">
        <f t="shared" ref="AF35:AJ35" si="13">SUM(AF11:AF34)</f>
        <v>0</v>
      </c>
      <c r="AG35" s="108">
        <f t="shared" si="13"/>
        <v>0</v>
      </c>
      <c r="AH35" s="108">
        <f t="shared" si="13"/>
        <v>0</v>
      </c>
      <c r="AI35" s="108">
        <f t="shared" si="13"/>
        <v>0</v>
      </c>
      <c r="AJ35" s="109">
        <f t="shared" si="13"/>
        <v>0</v>
      </c>
      <c r="AK35" s="856" t="s">
        <v>456</v>
      </c>
      <c r="AL35" s="856"/>
      <c r="AM35" s="906" t="s">
        <v>262</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0</v>
      </c>
      <c r="AE37" s="892">
        <f t="shared" si="15"/>
        <v>1</v>
      </c>
      <c r="AF37" s="892">
        <f t="shared" si="15"/>
        <v>0</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362" priority="3">
      <formula>$AQ11=2</formula>
    </cfRule>
  </conditionalFormatting>
  <conditionalFormatting sqref="Y29:AB29 AG29:AJ29">
    <cfRule type="expression" dxfId="361" priority="16">
      <formula>$AQ28=2</formula>
    </cfRule>
  </conditionalFormatting>
  <conditionalFormatting sqref="Y30:AB31 AG30:AJ31">
    <cfRule type="expression" dxfId="360" priority="13">
      <formula>$AQ28=2</formula>
    </cfRule>
  </conditionalFormatting>
  <conditionalFormatting sqref="Y32:AB32 AG32:AJ32">
    <cfRule type="expression" dxfId="359" priority="10">
      <formula>$AQ29=2</formula>
    </cfRule>
  </conditionalFormatting>
  <conditionalFormatting sqref="Y33:AB33 AG33:AJ33">
    <cfRule type="expression" dxfId="358" priority="7">
      <formula>$AQ29=2</formula>
    </cfRule>
  </conditionalFormatting>
  <conditionalFormatting sqref="Y34:AB34 AG34:AJ34">
    <cfRule type="expression" dxfId="357" priority="4">
      <formula>$AQ29=2</formula>
    </cfRule>
  </conditionalFormatting>
  <conditionalFormatting sqref="Y11:AF28">
    <cfRule type="expression" dxfId="356" priority="2">
      <formula>$AQ11=3</formula>
    </cfRule>
  </conditionalFormatting>
  <conditionalFormatting sqref="Y29:AF29">
    <cfRule type="expression" dxfId="355" priority="17">
      <formula>$AQ28=3</formula>
    </cfRule>
  </conditionalFormatting>
  <conditionalFormatting sqref="Y30:AF31">
    <cfRule type="expression" dxfId="354" priority="14">
      <formula>$AQ28=3</formula>
    </cfRule>
  </conditionalFormatting>
  <conditionalFormatting sqref="Y32:AF32">
    <cfRule type="expression" dxfId="353" priority="11">
      <formula>$AQ29=3</formula>
    </cfRule>
  </conditionalFormatting>
  <conditionalFormatting sqref="Y33:AF33">
    <cfRule type="expression" dxfId="352" priority="8">
      <formula>$AQ29=3</formula>
    </cfRule>
  </conditionalFormatting>
  <conditionalFormatting sqref="Y34:AF34">
    <cfRule type="expression" dxfId="351" priority="5">
      <formula>$AQ29=3</formula>
    </cfRule>
  </conditionalFormatting>
  <conditionalFormatting sqref="AC11:AJ28">
    <cfRule type="expression" dxfId="350" priority="1">
      <formula>$AQ11=1</formula>
    </cfRule>
  </conditionalFormatting>
  <conditionalFormatting sqref="AC29:AJ29">
    <cfRule type="expression" dxfId="349" priority="18">
      <formula>$AQ28=1</formula>
    </cfRule>
  </conditionalFormatting>
  <conditionalFormatting sqref="AC30:AJ31">
    <cfRule type="expression" dxfId="348" priority="15">
      <formula>$AQ28=1</formula>
    </cfRule>
  </conditionalFormatting>
  <conditionalFormatting sqref="AC32:AJ32">
    <cfRule type="expression" dxfId="347" priority="12">
      <formula>$AQ29=1</formula>
    </cfRule>
  </conditionalFormatting>
  <conditionalFormatting sqref="AC33:AJ33">
    <cfRule type="expression" dxfId="346" priority="9">
      <formula>$AQ29=1</formula>
    </cfRule>
  </conditionalFormatting>
  <conditionalFormatting sqref="AC34:AJ34">
    <cfRule type="expression" dxfId="345" priority="6">
      <formula>$AQ29=1</formula>
    </cfRule>
  </conditionalFormatting>
  <dataValidations count="2">
    <dataValidation type="list" allowBlank="1" showInputMessage="1" showErrorMessage="1" sqref="Y11:AB34" xr:uid="{4A7EA995-BBD3-45D9-A5B1-73A44463DEA0}">
      <formula1>"〇,"</formula1>
    </dataValidation>
    <dataValidation type="list" allowBlank="1" showInputMessage="1" showErrorMessage="1" sqref="N11:O34" xr:uid="{34A2CE01-EC00-4684-9A77-D972A2BA9167}">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5CDF2F6-1C8B-4B8D-A0E3-F862B1C7F092}">
          <x14:formula1>
            <xm:f>'(参考)リスト'!$G$16:$G$19</xm:f>
          </x14:formula1>
          <xm:sqref>AM35:AO38</xm:sqref>
        </x14:dataValidation>
        <x14:dataValidation type="list" allowBlank="1" showInputMessage="1" showErrorMessage="1" xr:uid="{3255ABF1-8718-48F6-9240-E13E2BD08BD5}">
          <x14:formula1>
            <xm:f>'(参考)リスト'!$B$16:$B$21</xm:f>
          </x14:formula1>
          <xm:sqref>L11:M34</xm:sqref>
        </x14:dataValidation>
        <x14:dataValidation type="list" allowBlank="1" showInputMessage="1" showErrorMessage="1" xr:uid="{D3E44301-67DF-402E-BF5E-48D9B1BE28F0}">
          <x14:formula1>
            <xm:f>'(参考)リスト'!$E$16:$E$27</xm:f>
          </x14:formula1>
          <xm:sqref>R11:T34</xm:sqref>
        </x14:dataValidation>
        <x14:dataValidation type="list" allowBlank="1" showInputMessage="1" showErrorMessage="1" xr:uid="{51E097FC-C74D-47DA-8E0A-11E2FF1E8329}">
          <x14:formula1>
            <xm:f>'(参考)リスト'!$D$16:$D$18</xm:f>
          </x14:formula1>
          <xm:sqref>P11:Q34</xm:sqref>
        </x14:dataValidation>
        <x14:dataValidation type="list" allowBlank="1" showInputMessage="1" showErrorMessage="1" xr:uid="{8EF868B0-1068-4148-AD71-02C2476AC29B}">
          <x14:formula1>
            <xm:f>'(参考)リスト'!$F$16:$F$21</xm:f>
          </x14:formula1>
          <xm:sqref>U11:X34</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AF87E-3A8B-43FD-B0EA-B027BCEEC816}">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10</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2</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7.0000000000000007E-2</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10</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t="s">
        <v>608</v>
      </c>
      <c r="M11" s="822"/>
      <c r="N11" s="821" t="s">
        <v>626</v>
      </c>
      <c r="O11" s="822"/>
      <c r="P11" s="821" t="s">
        <v>610</v>
      </c>
      <c r="Q11" s="822"/>
      <c r="R11" s="828" t="s">
        <v>473</v>
      </c>
      <c r="S11" s="829"/>
      <c r="T11" s="829"/>
      <c r="U11" s="821" t="s">
        <v>620</v>
      </c>
      <c r="V11" s="822"/>
      <c r="W11" s="821" t="s">
        <v>612</v>
      </c>
      <c r="X11" s="822"/>
      <c r="Y11" s="213"/>
      <c r="Z11" s="214"/>
      <c r="AA11" s="214"/>
      <c r="AB11" s="214"/>
      <c r="AC11" s="215"/>
      <c r="AD11" s="215"/>
      <c r="AE11" s="215">
        <v>0.05</v>
      </c>
      <c r="AF11" s="215"/>
      <c r="AG11" s="215"/>
      <c r="AH11" s="215"/>
      <c r="AI11" s="215"/>
      <c r="AJ11" s="215"/>
      <c r="AK11" s="861"/>
      <c r="AL11" s="862"/>
      <c r="AM11" s="862"/>
      <c r="AN11" s="862"/>
      <c r="AO11" s="86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t="s">
        <v>608</v>
      </c>
      <c r="M12" s="822"/>
      <c r="N12" s="821" t="s">
        <v>626</v>
      </c>
      <c r="O12" s="822"/>
      <c r="P12" s="821" t="s">
        <v>610</v>
      </c>
      <c r="Q12" s="822"/>
      <c r="R12" s="828" t="s">
        <v>473</v>
      </c>
      <c r="S12" s="829"/>
      <c r="T12" s="829"/>
      <c r="U12" s="821" t="s">
        <v>612</v>
      </c>
      <c r="V12" s="822"/>
      <c r="W12" s="821" t="s">
        <v>612</v>
      </c>
      <c r="X12" s="822"/>
      <c r="Y12" s="213"/>
      <c r="Z12" s="214"/>
      <c r="AA12" s="214"/>
      <c r="AB12" s="214"/>
      <c r="AC12" s="215"/>
      <c r="AD12" s="215"/>
      <c r="AE12" s="215">
        <v>0.02</v>
      </c>
      <c r="AF12" s="215"/>
      <c r="AG12" s="215"/>
      <c r="AH12" s="215"/>
      <c r="AI12" s="215"/>
      <c r="AJ12" s="215"/>
      <c r="AK12" s="861"/>
      <c r="AL12" s="862"/>
      <c r="AM12" s="862"/>
      <c r="AN12" s="862"/>
      <c r="AO12" s="863"/>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c r="M13" s="822"/>
      <c r="N13" s="821"/>
      <c r="O13" s="822"/>
      <c r="P13" s="821"/>
      <c r="Q13" s="822"/>
      <c r="R13" s="821"/>
      <c r="S13" s="711"/>
      <c r="T13" s="822"/>
      <c r="U13" s="821"/>
      <c r="V13" s="822"/>
      <c r="W13" s="821"/>
      <c r="X13" s="822"/>
      <c r="Y13" s="213"/>
      <c r="Z13" s="214"/>
      <c r="AA13" s="214"/>
      <c r="AB13" s="214"/>
      <c r="AC13" s="215"/>
      <c r="AD13" s="215"/>
      <c r="AE13" s="215"/>
      <c r="AF13" s="215"/>
      <c r="AG13" s="215"/>
      <c r="AH13" s="215"/>
      <c r="AI13" s="215"/>
      <c r="AJ13" s="215"/>
      <c r="AK13" s="861"/>
      <c r="AL13" s="862"/>
      <c r="AM13" s="862"/>
      <c r="AN13" s="862"/>
      <c r="AO13" s="86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c r="M14" s="822"/>
      <c r="N14" s="821"/>
      <c r="O14" s="822"/>
      <c r="P14" s="821"/>
      <c r="Q14" s="822"/>
      <c r="R14" s="821"/>
      <c r="S14" s="711"/>
      <c r="T14" s="822"/>
      <c r="U14" s="821"/>
      <c r="V14" s="822"/>
      <c r="W14" s="821"/>
      <c r="X14" s="822"/>
      <c r="Y14" s="213"/>
      <c r="Z14" s="214"/>
      <c r="AA14" s="214"/>
      <c r="AB14" s="214"/>
      <c r="AC14" s="215"/>
      <c r="AD14" s="215"/>
      <c r="AE14" s="215"/>
      <c r="AF14" s="215"/>
      <c r="AG14" s="215"/>
      <c r="AH14" s="215"/>
      <c r="AI14" s="215"/>
      <c r="AJ14" s="215"/>
      <c r="AK14" s="861"/>
      <c r="AL14" s="862"/>
      <c r="AM14" s="862"/>
      <c r="AN14" s="862"/>
      <c r="AO14" s="86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v>
      </c>
      <c r="AE35" s="108">
        <f>SUM(AE11:AE34)</f>
        <v>7.0000000000000007E-2</v>
      </c>
      <c r="AF35" s="108">
        <f t="shared" ref="AF35:AJ35" si="13">SUM(AF11:AF34)</f>
        <v>0</v>
      </c>
      <c r="AG35" s="108">
        <f t="shared" si="13"/>
        <v>0</v>
      </c>
      <c r="AH35" s="108">
        <f t="shared" si="13"/>
        <v>0</v>
      </c>
      <c r="AI35" s="108">
        <f t="shared" si="13"/>
        <v>0</v>
      </c>
      <c r="AJ35" s="109">
        <f t="shared" si="13"/>
        <v>0</v>
      </c>
      <c r="AK35" s="856" t="s">
        <v>456</v>
      </c>
      <c r="AL35" s="856"/>
      <c r="AM35" s="906" t="s">
        <v>262</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0</v>
      </c>
      <c r="AE37" s="892">
        <f t="shared" si="15"/>
        <v>2</v>
      </c>
      <c r="AF37" s="892">
        <f t="shared" si="15"/>
        <v>0</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344" priority="3">
      <formula>$AQ11=2</formula>
    </cfRule>
  </conditionalFormatting>
  <conditionalFormatting sqref="Y29:AB29 AG29:AJ29">
    <cfRule type="expression" dxfId="343" priority="16">
      <formula>$AQ28=2</formula>
    </cfRule>
  </conditionalFormatting>
  <conditionalFormatting sqref="Y30:AB31 AG30:AJ31">
    <cfRule type="expression" dxfId="342" priority="13">
      <formula>$AQ28=2</formula>
    </cfRule>
  </conditionalFormatting>
  <conditionalFormatting sqref="Y32:AB32 AG32:AJ32">
    <cfRule type="expression" dxfId="341" priority="10">
      <formula>$AQ29=2</formula>
    </cfRule>
  </conditionalFormatting>
  <conditionalFormatting sqref="Y33:AB33 AG33:AJ33">
    <cfRule type="expression" dxfId="340" priority="7">
      <formula>$AQ29=2</formula>
    </cfRule>
  </conditionalFormatting>
  <conditionalFormatting sqref="Y34:AB34 AG34:AJ34">
    <cfRule type="expression" dxfId="339" priority="4">
      <formula>$AQ29=2</formula>
    </cfRule>
  </conditionalFormatting>
  <conditionalFormatting sqref="Y11:AF28">
    <cfRule type="expression" dxfId="338" priority="2">
      <formula>$AQ11=3</formula>
    </cfRule>
  </conditionalFormatting>
  <conditionalFormatting sqref="Y29:AF29">
    <cfRule type="expression" dxfId="337" priority="17">
      <formula>$AQ28=3</formula>
    </cfRule>
  </conditionalFormatting>
  <conditionalFormatting sqref="Y30:AF31">
    <cfRule type="expression" dxfId="336" priority="14">
      <formula>$AQ28=3</formula>
    </cfRule>
  </conditionalFormatting>
  <conditionalFormatting sqref="Y32:AF32">
    <cfRule type="expression" dxfId="335" priority="11">
      <formula>$AQ29=3</formula>
    </cfRule>
  </conditionalFormatting>
  <conditionalFormatting sqref="Y33:AF33">
    <cfRule type="expression" dxfId="334" priority="8">
      <formula>$AQ29=3</formula>
    </cfRule>
  </conditionalFormatting>
  <conditionalFormatting sqref="Y34:AF34">
    <cfRule type="expression" dxfId="333" priority="5">
      <formula>$AQ29=3</formula>
    </cfRule>
  </conditionalFormatting>
  <conditionalFormatting sqref="AC11:AJ28">
    <cfRule type="expression" dxfId="332" priority="1">
      <formula>$AQ11=1</formula>
    </cfRule>
  </conditionalFormatting>
  <conditionalFormatting sqref="AC29:AJ29">
    <cfRule type="expression" dxfId="331" priority="18">
      <formula>$AQ28=1</formula>
    </cfRule>
  </conditionalFormatting>
  <conditionalFormatting sqref="AC30:AJ31">
    <cfRule type="expression" dxfId="330" priority="15">
      <formula>$AQ28=1</formula>
    </cfRule>
  </conditionalFormatting>
  <conditionalFormatting sqref="AC32:AJ32">
    <cfRule type="expression" dxfId="329" priority="12">
      <formula>$AQ29=1</formula>
    </cfRule>
  </conditionalFormatting>
  <conditionalFormatting sqref="AC33:AJ33">
    <cfRule type="expression" dxfId="328" priority="9">
      <formula>$AQ29=1</formula>
    </cfRule>
  </conditionalFormatting>
  <conditionalFormatting sqref="AC34:AJ34">
    <cfRule type="expression" dxfId="327" priority="6">
      <formula>$AQ29=1</formula>
    </cfRule>
  </conditionalFormatting>
  <dataValidations count="2">
    <dataValidation type="list" allowBlank="1" showInputMessage="1" showErrorMessage="1" sqref="Y11:AB34" xr:uid="{CB528632-3F21-47AC-B2CC-6CFA61E5FC2E}">
      <formula1>"〇,"</formula1>
    </dataValidation>
    <dataValidation type="list" allowBlank="1" showInputMessage="1" showErrorMessage="1" sqref="N11:O34" xr:uid="{BF5C5E50-1486-45EC-9593-4079158026B0}">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0DA7825-2E38-496B-9B5D-76E45997AF76}">
          <x14:formula1>
            <xm:f>'(参考)リスト'!$G$16:$G$19</xm:f>
          </x14:formula1>
          <xm:sqref>AM35:AO38</xm:sqref>
        </x14:dataValidation>
        <x14:dataValidation type="list" allowBlank="1" showInputMessage="1" showErrorMessage="1" xr:uid="{AD514C7B-E61E-44B3-B66A-89D92B447FE3}">
          <x14:formula1>
            <xm:f>'(参考)リスト'!$B$16:$B$21</xm:f>
          </x14:formula1>
          <xm:sqref>L11:M34</xm:sqref>
        </x14:dataValidation>
        <x14:dataValidation type="list" allowBlank="1" showInputMessage="1" showErrorMessage="1" xr:uid="{D2A3257B-EC99-4F2D-990A-62D312C77F37}">
          <x14:formula1>
            <xm:f>'(参考)リスト'!$E$16:$E$27</xm:f>
          </x14:formula1>
          <xm:sqref>R11:T34</xm:sqref>
        </x14:dataValidation>
        <x14:dataValidation type="list" allowBlank="1" showInputMessage="1" showErrorMessage="1" xr:uid="{0B046449-1072-4C36-9248-F0934EA2FABF}">
          <x14:formula1>
            <xm:f>'(参考)リスト'!$D$16:$D$18</xm:f>
          </x14:formula1>
          <xm:sqref>P11:Q34</xm:sqref>
        </x14:dataValidation>
        <x14:dataValidation type="list" allowBlank="1" showInputMessage="1" showErrorMessage="1" xr:uid="{DB4CE8DA-677D-46CB-AC20-925A4CA6C255}">
          <x14:formula1>
            <xm:f>'(参考)リスト'!$F$16:$F$21</xm:f>
          </x14:formula1>
          <xm:sqref>U11:X34</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7458F-9AF6-4C6E-9957-0B720E79EAF9}">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11</v>
      </c>
      <c r="AW5" s="155">
        <f>R7</f>
        <v>10.5</v>
      </c>
      <c r="AX5" s="156" t="str">
        <f>AM35</f>
        <v>Ⅲ</v>
      </c>
      <c r="AY5" s="156" t="str">
        <f>IF(Y37&gt;0,Y37,"")</f>
        <v/>
      </c>
      <c r="AZ5" s="156" t="str">
        <f>IF(Y37&gt;0,"",IF(Z37&gt;0,Z37,""))</f>
        <v/>
      </c>
      <c r="BA5" s="156" t="str">
        <f>IF(Y37+Z37&gt;0,"",IF(AA37&gt;0,AA37,""))</f>
        <v/>
      </c>
      <c r="BB5" s="156" t="str">
        <f>IF(Y37+Z37+AA37&gt;0,"",IF(AB37&gt;0,AB37,""))</f>
        <v/>
      </c>
      <c r="BC5" s="156">
        <f t="shared" ref="BC5" si="0">AC37</f>
        <v>0</v>
      </c>
      <c r="BD5" s="156">
        <f>AD37</f>
        <v>1</v>
      </c>
      <c r="BE5" s="156">
        <f>AE37</f>
        <v>1</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0.06</v>
      </c>
      <c r="BQ5" s="156">
        <f t="shared" si="3"/>
        <v>0.03</v>
      </c>
      <c r="BR5" s="156">
        <f>AF35</f>
        <v>0.26</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11</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t="s">
        <v>608</v>
      </c>
      <c r="M11" s="822"/>
      <c r="N11" s="821" t="s">
        <v>636</v>
      </c>
      <c r="O11" s="822"/>
      <c r="P11" s="821" t="s">
        <v>610</v>
      </c>
      <c r="Q11" s="822"/>
      <c r="R11" s="828" t="s">
        <v>473</v>
      </c>
      <c r="S11" s="829"/>
      <c r="T11" s="829"/>
      <c r="U11" s="821" t="s">
        <v>505</v>
      </c>
      <c r="V11" s="822"/>
      <c r="W11" s="821" t="s">
        <v>612</v>
      </c>
      <c r="X11" s="822"/>
      <c r="Y11" s="213"/>
      <c r="Z11" s="214"/>
      <c r="AA11" s="214"/>
      <c r="AB11" s="214"/>
      <c r="AC11" s="215"/>
      <c r="AD11" s="215"/>
      <c r="AE11" s="215"/>
      <c r="AF11" s="215">
        <v>0.26</v>
      </c>
      <c r="AG11" s="215"/>
      <c r="AH11" s="215"/>
      <c r="AI11" s="215"/>
      <c r="AJ11" s="215"/>
      <c r="AK11" s="861"/>
      <c r="AL11" s="862"/>
      <c r="AM11" s="862"/>
      <c r="AN11" s="862"/>
      <c r="AO11" s="86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t="s">
        <v>608</v>
      </c>
      <c r="M12" s="822"/>
      <c r="N12" s="821" t="s">
        <v>626</v>
      </c>
      <c r="O12" s="822"/>
      <c r="P12" s="821" t="s">
        <v>610</v>
      </c>
      <c r="Q12" s="822"/>
      <c r="R12" s="828" t="s">
        <v>473</v>
      </c>
      <c r="S12" s="829"/>
      <c r="T12" s="829"/>
      <c r="U12" s="821" t="s">
        <v>620</v>
      </c>
      <c r="V12" s="822"/>
      <c r="W12" s="821" t="s">
        <v>612</v>
      </c>
      <c r="X12" s="822"/>
      <c r="Y12" s="213"/>
      <c r="Z12" s="214"/>
      <c r="AA12" s="214"/>
      <c r="AB12" s="214"/>
      <c r="AC12" s="215"/>
      <c r="AD12" s="215"/>
      <c r="AE12" s="215">
        <v>0.03</v>
      </c>
      <c r="AF12" s="215"/>
      <c r="AG12" s="215"/>
      <c r="AH12" s="215"/>
      <c r="AI12" s="215"/>
      <c r="AJ12" s="215"/>
      <c r="AK12" s="861"/>
      <c r="AL12" s="862"/>
      <c r="AM12" s="862"/>
      <c r="AN12" s="862"/>
      <c r="AO12" s="863"/>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t="s">
        <v>608</v>
      </c>
      <c r="M13" s="822"/>
      <c r="N13" s="821" t="s">
        <v>609</v>
      </c>
      <c r="O13" s="822"/>
      <c r="P13" s="821" t="s">
        <v>610</v>
      </c>
      <c r="Q13" s="822"/>
      <c r="R13" s="821" t="s">
        <v>473</v>
      </c>
      <c r="S13" s="711"/>
      <c r="T13" s="822"/>
      <c r="U13" s="821" t="s">
        <v>620</v>
      </c>
      <c r="V13" s="822"/>
      <c r="W13" s="821" t="s">
        <v>612</v>
      </c>
      <c r="X13" s="822"/>
      <c r="Y13" s="213"/>
      <c r="Z13" s="214"/>
      <c r="AA13" s="214"/>
      <c r="AB13" s="214"/>
      <c r="AC13" s="215"/>
      <c r="AD13" s="215">
        <v>0.06</v>
      </c>
      <c r="AE13" s="215"/>
      <c r="AF13" s="215"/>
      <c r="AG13" s="215"/>
      <c r="AH13" s="215"/>
      <c r="AI13" s="215"/>
      <c r="AJ13" s="215"/>
      <c r="AK13" s="861"/>
      <c r="AL13" s="862"/>
      <c r="AM13" s="862"/>
      <c r="AN13" s="862"/>
      <c r="AO13" s="863"/>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c r="M14" s="822"/>
      <c r="N14" s="821"/>
      <c r="O14" s="822"/>
      <c r="P14" s="821"/>
      <c r="Q14" s="822"/>
      <c r="R14" s="821"/>
      <c r="S14" s="711"/>
      <c r="T14" s="822"/>
      <c r="U14" s="821"/>
      <c r="V14" s="822"/>
      <c r="W14" s="821"/>
      <c r="X14" s="822"/>
      <c r="Y14" s="213"/>
      <c r="Z14" s="214"/>
      <c r="AA14" s="214"/>
      <c r="AB14" s="214"/>
      <c r="AC14" s="215"/>
      <c r="AD14" s="215"/>
      <c r="AE14" s="215"/>
      <c r="AF14" s="215"/>
      <c r="AG14" s="215"/>
      <c r="AH14" s="215"/>
      <c r="AI14" s="215"/>
      <c r="AJ14" s="215"/>
      <c r="AK14" s="861"/>
      <c r="AL14" s="862"/>
      <c r="AM14" s="862"/>
      <c r="AN14" s="862"/>
      <c r="AO14" s="86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0.06</v>
      </c>
      <c r="AE35" s="108">
        <f>SUM(AE11:AE34)</f>
        <v>0.03</v>
      </c>
      <c r="AF35" s="108">
        <f t="shared" ref="AF35:AJ35" si="13">SUM(AF11:AF34)</f>
        <v>0.26</v>
      </c>
      <c r="AG35" s="108">
        <f t="shared" si="13"/>
        <v>0</v>
      </c>
      <c r="AH35" s="108">
        <f t="shared" si="13"/>
        <v>0</v>
      </c>
      <c r="AI35" s="108">
        <f t="shared" si="13"/>
        <v>0</v>
      </c>
      <c r="AJ35" s="109">
        <f t="shared" si="13"/>
        <v>0</v>
      </c>
      <c r="AK35" s="856" t="s">
        <v>456</v>
      </c>
      <c r="AL35" s="856"/>
      <c r="AM35" s="906" t="s">
        <v>260</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1</v>
      </c>
      <c r="AE37" s="892">
        <f t="shared" si="15"/>
        <v>1</v>
      </c>
      <c r="AF37" s="892">
        <f t="shared" si="15"/>
        <v>1</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728</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326" priority="3">
      <formula>$AQ11=2</formula>
    </cfRule>
  </conditionalFormatting>
  <conditionalFormatting sqref="Y29:AB29 AG29:AJ29">
    <cfRule type="expression" dxfId="325" priority="16">
      <formula>$AQ28=2</formula>
    </cfRule>
  </conditionalFormatting>
  <conditionalFormatting sqref="Y30:AB31 AG30:AJ31">
    <cfRule type="expression" dxfId="324" priority="13">
      <formula>$AQ28=2</formula>
    </cfRule>
  </conditionalFormatting>
  <conditionalFormatting sqref="Y32:AB32 AG32:AJ32">
    <cfRule type="expression" dxfId="323" priority="10">
      <formula>$AQ29=2</formula>
    </cfRule>
  </conditionalFormatting>
  <conditionalFormatting sqref="Y33:AB33 AG33:AJ33">
    <cfRule type="expression" dxfId="322" priority="7">
      <formula>$AQ29=2</formula>
    </cfRule>
  </conditionalFormatting>
  <conditionalFormatting sqref="Y34:AB34 AG34:AJ34">
    <cfRule type="expression" dxfId="321" priority="4">
      <formula>$AQ29=2</formula>
    </cfRule>
  </conditionalFormatting>
  <conditionalFormatting sqref="Y11:AF28">
    <cfRule type="expression" dxfId="320" priority="2">
      <formula>$AQ11=3</formula>
    </cfRule>
  </conditionalFormatting>
  <conditionalFormatting sqref="Y29:AF29">
    <cfRule type="expression" dxfId="319" priority="17">
      <formula>$AQ28=3</formula>
    </cfRule>
  </conditionalFormatting>
  <conditionalFormatting sqref="Y30:AF31">
    <cfRule type="expression" dxfId="318" priority="14">
      <formula>$AQ28=3</formula>
    </cfRule>
  </conditionalFormatting>
  <conditionalFormatting sqref="Y32:AF32">
    <cfRule type="expression" dxfId="317" priority="11">
      <formula>$AQ29=3</formula>
    </cfRule>
  </conditionalFormatting>
  <conditionalFormatting sqref="Y33:AF33">
    <cfRule type="expression" dxfId="316" priority="8">
      <formula>$AQ29=3</formula>
    </cfRule>
  </conditionalFormatting>
  <conditionalFormatting sqref="Y34:AF34">
    <cfRule type="expression" dxfId="315" priority="5">
      <formula>$AQ29=3</formula>
    </cfRule>
  </conditionalFormatting>
  <conditionalFormatting sqref="AC11:AJ28">
    <cfRule type="expression" dxfId="314" priority="1">
      <formula>$AQ11=1</formula>
    </cfRule>
  </conditionalFormatting>
  <conditionalFormatting sqref="AC29:AJ29">
    <cfRule type="expression" dxfId="313" priority="18">
      <formula>$AQ28=1</formula>
    </cfRule>
  </conditionalFormatting>
  <conditionalFormatting sqref="AC30:AJ31">
    <cfRule type="expression" dxfId="312" priority="15">
      <formula>$AQ28=1</formula>
    </cfRule>
  </conditionalFormatting>
  <conditionalFormatting sqref="AC32:AJ32">
    <cfRule type="expression" dxfId="311" priority="12">
      <formula>$AQ29=1</formula>
    </cfRule>
  </conditionalFormatting>
  <conditionalFormatting sqref="AC33:AJ33">
    <cfRule type="expression" dxfId="310" priority="9">
      <formula>$AQ29=1</formula>
    </cfRule>
  </conditionalFormatting>
  <conditionalFormatting sqref="AC34:AJ34">
    <cfRule type="expression" dxfId="309" priority="6">
      <formula>$AQ29=1</formula>
    </cfRule>
  </conditionalFormatting>
  <dataValidations count="2">
    <dataValidation type="list" allowBlank="1" showInputMessage="1" showErrorMessage="1" sqref="Y11:AB34" xr:uid="{6682D898-6DFD-499E-B874-EBB4C5917BDE}">
      <formula1>"〇,"</formula1>
    </dataValidation>
    <dataValidation type="list" allowBlank="1" showInputMessage="1" showErrorMessage="1" sqref="N11:O34" xr:uid="{D07D6537-51EA-4FED-ADA0-70AA1593E2EA}">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520C57B-6492-4E08-AB3D-6A2341BD1B94}">
          <x14:formula1>
            <xm:f>'(参考)リスト'!$G$16:$G$19</xm:f>
          </x14:formula1>
          <xm:sqref>AM35:AO38</xm:sqref>
        </x14:dataValidation>
        <x14:dataValidation type="list" allowBlank="1" showInputMessage="1" showErrorMessage="1" xr:uid="{78A1F9B4-2956-44AA-B8CD-BAF0746D41E5}">
          <x14:formula1>
            <xm:f>'(参考)リスト'!$B$16:$B$21</xm:f>
          </x14:formula1>
          <xm:sqref>L11:M34</xm:sqref>
        </x14:dataValidation>
        <x14:dataValidation type="list" allowBlank="1" showInputMessage="1" showErrorMessage="1" xr:uid="{7264ED98-69F3-421C-9A9E-842FD416C673}">
          <x14:formula1>
            <xm:f>'(参考)リスト'!$E$16:$E$27</xm:f>
          </x14:formula1>
          <xm:sqref>R11:T34</xm:sqref>
        </x14:dataValidation>
        <x14:dataValidation type="list" allowBlank="1" showInputMessage="1" showErrorMessage="1" xr:uid="{2282E2DB-0FCF-4CD3-B71B-834433739C2E}">
          <x14:formula1>
            <xm:f>'(参考)リスト'!$D$16:$D$18</xm:f>
          </x14:formula1>
          <xm:sqref>P11:Q34</xm:sqref>
        </x14:dataValidation>
        <x14:dataValidation type="list" allowBlank="1" showInputMessage="1" showErrorMessage="1" xr:uid="{C50378EA-89D0-4272-B475-EBC4494A80C9}">
          <x14:formula1>
            <xm:f>'(参考)リスト'!$F$16:$F$21</xm:f>
          </x14:formula1>
          <xm:sqref>U11:X34</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BD046-B19B-4095-9EAB-CC2F32E4BDAE}">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12</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3</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0.08</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12</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t="s">
        <v>608</v>
      </c>
      <c r="M11" s="822"/>
      <c r="N11" s="821" t="s">
        <v>619</v>
      </c>
      <c r="O11" s="822"/>
      <c r="P11" s="821" t="s">
        <v>610</v>
      </c>
      <c r="Q11" s="822"/>
      <c r="R11" s="828" t="s">
        <v>473</v>
      </c>
      <c r="S11" s="829"/>
      <c r="T11" s="829"/>
      <c r="U11" s="821" t="s">
        <v>620</v>
      </c>
      <c r="V11" s="822"/>
      <c r="W11" s="821" t="s">
        <v>612</v>
      </c>
      <c r="X11" s="822"/>
      <c r="Y11" s="213"/>
      <c r="Z11" s="214"/>
      <c r="AA11" s="214"/>
      <c r="AB11" s="214"/>
      <c r="AC11" s="215"/>
      <c r="AD11" s="215"/>
      <c r="AE11" s="215">
        <v>0.04</v>
      </c>
      <c r="AF11" s="215"/>
      <c r="AG11" s="215"/>
      <c r="AH11" s="215"/>
      <c r="AI11" s="215"/>
      <c r="AJ11" s="215"/>
      <c r="AK11" s="861"/>
      <c r="AL11" s="862"/>
      <c r="AM11" s="862"/>
      <c r="AN11" s="862"/>
      <c r="AO11" s="86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t="s">
        <v>608</v>
      </c>
      <c r="M12" s="822"/>
      <c r="N12" s="821" t="s">
        <v>626</v>
      </c>
      <c r="O12" s="822"/>
      <c r="P12" s="821" t="s">
        <v>610</v>
      </c>
      <c r="Q12" s="822"/>
      <c r="R12" s="828" t="s">
        <v>473</v>
      </c>
      <c r="S12" s="829"/>
      <c r="T12" s="829"/>
      <c r="U12" s="821" t="s">
        <v>620</v>
      </c>
      <c r="V12" s="822"/>
      <c r="W12" s="821" t="s">
        <v>612</v>
      </c>
      <c r="X12" s="822"/>
      <c r="Y12" s="213"/>
      <c r="Z12" s="214"/>
      <c r="AA12" s="214"/>
      <c r="AB12" s="214"/>
      <c r="AC12" s="215"/>
      <c r="AD12" s="215"/>
      <c r="AE12" s="215">
        <v>0.02</v>
      </c>
      <c r="AF12" s="215"/>
      <c r="AG12" s="215"/>
      <c r="AH12" s="215"/>
      <c r="AI12" s="215"/>
      <c r="AJ12" s="215"/>
      <c r="AK12" s="861"/>
      <c r="AL12" s="862"/>
      <c r="AM12" s="862"/>
      <c r="AN12" s="862"/>
      <c r="AO12" s="863"/>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t="s">
        <v>608</v>
      </c>
      <c r="M13" s="822"/>
      <c r="N13" s="821" t="s">
        <v>626</v>
      </c>
      <c r="O13" s="822"/>
      <c r="P13" s="821" t="s">
        <v>610</v>
      </c>
      <c r="Q13" s="822"/>
      <c r="R13" s="821" t="s">
        <v>473</v>
      </c>
      <c r="S13" s="711"/>
      <c r="T13" s="822"/>
      <c r="U13" s="821" t="s">
        <v>620</v>
      </c>
      <c r="V13" s="822"/>
      <c r="W13" s="821" t="s">
        <v>612</v>
      </c>
      <c r="X13" s="822"/>
      <c r="Y13" s="213"/>
      <c r="Z13" s="214"/>
      <c r="AA13" s="214"/>
      <c r="AB13" s="214"/>
      <c r="AC13" s="215"/>
      <c r="AD13" s="215"/>
      <c r="AE13" s="215">
        <v>0.02</v>
      </c>
      <c r="AF13" s="215"/>
      <c r="AG13" s="215"/>
      <c r="AH13" s="215"/>
      <c r="AI13" s="215"/>
      <c r="AJ13" s="215"/>
      <c r="AK13" s="861"/>
      <c r="AL13" s="862"/>
      <c r="AM13" s="862"/>
      <c r="AN13" s="862"/>
      <c r="AO13" s="863"/>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c r="M14" s="822"/>
      <c r="N14" s="821"/>
      <c r="O14" s="822"/>
      <c r="P14" s="821"/>
      <c r="Q14" s="822"/>
      <c r="R14" s="821"/>
      <c r="S14" s="711"/>
      <c r="T14" s="822"/>
      <c r="U14" s="821"/>
      <c r="V14" s="822"/>
      <c r="W14" s="821"/>
      <c r="X14" s="822"/>
      <c r="Y14" s="213"/>
      <c r="Z14" s="214"/>
      <c r="AA14" s="214"/>
      <c r="AB14" s="214"/>
      <c r="AC14" s="215"/>
      <c r="AD14" s="215"/>
      <c r="AE14" s="215"/>
      <c r="AF14" s="215"/>
      <c r="AG14" s="215"/>
      <c r="AH14" s="215"/>
      <c r="AI14" s="215"/>
      <c r="AJ14" s="215"/>
      <c r="AK14" s="861"/>
      <c r="AL14" s="862"/>
      <c r="AM14" s="862"/>
      <c r="AN14" s="862"/>
      <c r="AO14" s="86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v>
      </c>
      <c r="AE35" s="108">
        <f>SUM(AE11:AE34)</f>
        <v>0.08</v>
      </c>
      <c r="AF35" s="108">
        <f t="shared" ref="AF35:AJ35" si="13">SUM(AF11:AF34)</f>
        <v>0</v>
      </c>
      <c r="AG35" s="108">
        <f t="shared" si="13"/>
        <v>0</v>
      </c>
      <c r="AH35" s="108">
        <f t="shared" si="13"/>
        <v>0</v>
      </c>
      <c r="AI35" s="108">
        <f t="shared" si="13"/>
        <v>0</v>
      </c>
      <c r="AJ35" s="109">
        <f t="shared" si="13"/>
        <v>0</v>
      </c>
      <c r="AK35" s="856" t="s">
        <v>456</v>
      </c>
      <c r="AL35" s="856"/>
      <c r="AM35" s="906" t="s">
        <v>262</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0</v>
      </c>
      <c r="AE37" s="892">
        <f t="shared" si="15"/>
        <v>3</v>
      </c>
      <c r="AF37" s="892">
        <f t="shared" si="15"/>
        <v>0</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308" priority="3">
      <formula>$AQ11=2</formula>
    </cfRule>
  </conditionalFormatting>
  <conditionalFormatting sqref="Y29:AB29 AG29:AJ29">
    <cfRule type="expression" dxfId="307" priority="16">
      <formula>$AQ28=2</formula>
    </cfRule>
  </conditionalFormatting>
  <conditionalFormatting sqref="Y30:AB31 AG30:AJ31">
    <cfRule type="expression" dxfId="306" priority="13">
      <formula>$AQ28=2</formula>
    </cfRule>
  </conditionalFormatting>
  <conditionalFormatting sqref="Y32:AB32 AG32:AJ32">
    <cfRule type="expression" dxfId="305" priority="10">
      <formula>$AQ29=2</formula>
    </cfRule>
  </conditionalFormatting>
  <conditionalFormatting sqref="Y33:AB33 AG33:AJ33">
    <cfRule type="expression" dxfId="304" priority="7">
      <formula>$AQ29=2</formula>
    </cfRule>
  </conditionalFormatting>
  <conditionalFormatting sqref="Y34:AB34 AG34:AJ34">
    <cfRule type="expression" dxfId="303" priority="4">
      <formula>$AQ29=2</formula>
    </cfRule>
  </conditionalFormatting>
  <conditionalFormatting sqref="Y11:AF28">
    <cfRule type="expression" dxfId="302" priority="2">
      <formula>$AQ11=3</formula>
    </cfRule>
  </conditionalFormatting>
  <conditionalFormatting sqref="Y29:AF29">
    <cfRule type="expression" dxfId="301" priority="17">
      <formula>$AQ28=3</formula>
    </cfRule>
  </conditionalFormatting>
  <conditionalFormatting sqref="Y30:AF31">
    <cfRule type="expression" dxfId="300" priority="14">
      <formula>$AQ28=3</formula>
    </cfRule>
  </conditionalFormatting>
  <conditionalFormatting sqref="Y32:AF32">
    <cfRule type="expression" dxfId="299" priority="11">
      <formula>$AQ29=3</formula>
    </cfRule>
  </conditionalFormatting>
  <conditionalFormatting sqref="Y33:AF33">
    <cfRule type="expression" dxfId="298" priority="8">
      <formula>$AQ29=3</formula>
    </cfRule>
  </conditionalFormatting>
  <conditionalFormatting sqref="Y34:AF34">
    <cfRule type="expression" dxfId="297" priority="5">
      <formula>$AQ29=3</formula>
    </cfRule>
  </conditionalFormatting>
  <conditionalFormatting sqref="AC11:AJ28">
    <cfRule type="expression" dxfId="296" priority="1">
      <formula>$AQ11=1</formula>
    </cfRule>
  </conditionalFormatting>
  <conditionalFormatting sqref="AC29:AJ29">
    <cfRule type="expression" dxfId="295" priority="18">
      <formula>$AQ28=1</formula>
    </cfRule>
  </conditionalFormatting>
  <conditionalFormatting sqref="AC30:AJ31">
    <cfRule type="expression" dxfId="294" priority="15">
      <formula>$AQ28=1</formula>
    </cfRule>
  </conditionalFormatting>
  <conditionalFormatting sqref="AC32:AJ32">
    <cfRule type="expression" dxfId="293" priority="12">
      <formula>$AQ29=1</formula>
    </cfRule>
  </conditionalFormatting>
  <conditionalFormatting sqref="AC33:AJ33">
    <cfRule type="expression" dxfId="292" priority="9">
      <formula>$AQ29=1</formula>
    </cfRule>
  </conditionalFormatting>
  <conditionalFormatting sqref="AC34:AJ34">
    <cfRule type="expression" dxfId="291" priority="6">
      <formula>$AQ29=1</formula>
    </cfRule>
  </conditionalFormatting>
  <dataValidations count="2">
    <dataValidation type="list" allowBlank="1" showInputMessage="1" showErrorMessage="1" sqref="Y11:AB34" xr:uid="{61101776-D8F8-4FCF-AF84-A2D7D1EA29BB}">
      <formula1>"〇,"</formula1>
    </dataValidation>
    <dataValidation type="list" allowBlank="1" showInputMessage="1" showErrorMessage="1" sqref="N11:O34" xr:uid="{ABCA2BDD-F2ED-460B-9EF7-F18D128303B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1051865-F163-460F-8731-DB5772C7D996}">
          <x14:formula1>
            <xm:f>'(参考)リスト'!$G$16:$G$19</xm:f>
          </x14:formula1>
          <xm:sqref>AM35:AO38</xm:sqref>
        </x14:dataValidation>
        <x14:dataValidation type="list" allowBlank="1" showInputMessage="1" showErrorMessage="1" xr:uid="{05F23125-12BD-489B-9BCE-C30363EC80B7}">
          <x14:formula1>
            <xm:f>'(参考)リスト'!$B$16:$B$21</xm:f>
          </x14:formula1>
          <xm:sqref>L11:M34</xm:sqref>
        </x14:dataValidation>
        <x14:dataValidation type="list" allowBlank="1" showInputMessage="1" showErrorMessage="1" xr:uid="{C4EF9C07-4A58-47D6-9005-280C32726175}">
          <x14:formula1>
            <xm:f>'(参考)リスト'!$E$16:$E$27</xm:f>
          </x14:formula1>
          <xm:sqref>R11:T34</xm:sqref>
        </x14:dataValidation>
        <x14:dataValidation type="list" allowBlank="1" showInputMessage="1" showErrorMessage="1" xr:uid="{2BE264E5-3165-4E70-8273-AD8DE5E56529}">
          <x14:formula1>
            <xm:f>'(参考)リスト'!$D$16:$D$18</xm:f>
          </x14:formula1>
          <xm:sqref>P11:Q34</xm:sqref>
        </x14:dataValidation>
        <x14:dataValidation type="list" allowBlank="1" showInputMessage="1" showErrorMessage="1" xr:uid="{EB85060F-2E30-44B5-A135-798D556E90D6}">
          <x14:formula1>
            <xm:f>'(参考)リスト'!$F$16:$F$21</xm:f>
          </x14:formula1>
          <xm:sqref>U11:X34</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B1EB-F44C-43C1-9B13-52F9938D69C8}">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13</v>
      </c>
      <c r="AW5" s="155">
        <f>R7</f>
        <v>10.5</v>
      </c>
      <c r="AX5" s="156" t="str">
        <f>AM35</f>
        <v>Ⅲ</v>
      </c>
      <c r="AY5" s="156" t="str">
        <f>IF(Y37&gt;0,Y37,"")</f>
        <v/>
      </c>
      <c r="AZ5" s="156" t="str">
        <f>IF(Y37&gt;0,"",IF(Z37&gt;0,Z37,""))</f>
        <v/>
      </c>
      <c r="BA5" s="156" t="str">
        <f>IF(Y37+Z37&gt;0,"",IF(AA37&gt;0,AA37,""))</f>
        <v/>
      </c>
      <c r="BB5" s="156" t="str">
        <f>IF(Y37+Z37+AA37&gt;0,"",IF(AB37&gt;0,AB37,""))</f>
        <v/>
      </c>
      <c r="BC5" s="156">
        <f t="shared" ref="BC5" si="0">AC37</f>
        <v>0</v>
      </c>
      <c r="BD5" s="156">
        <f>AD37</f>
        <v>1</v>
      </c>
      <c r="BE5" s="156">
        <f>AE37</f>
        <v>2</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0.05</v>
      </c>
      <c r="BQ5" s="156">
        <f t="shared" si="3"/>
        <v>0.23</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13</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t="s">
        <v>608</v>
      </c>
      <c r="M11" s="822"/>
      <c r="N11" s="821" t="s">
        <v>626</v>
      </c>
      <c r="O11" s="822"/>
      <c r="P11" s="821" t="s">
        <v>610</v>
      </c>
      <c r="Q11" s="822"/>
      <c r="R11" s="828" t="s">
        <v>473</v>
      </c>
      <c r="S11" s="829"/>
      <c r="T11" s="829"/>
      <c r="U11" s="821" t="s">
        <v>505</v>
      </c>
      <c r="V11" s="822"/>
      <c r="W11" s="821" t="s">
        <v>612</v>
      </c>
      <c r="X11" s="822"/>
      <c r="Y11" s="213"/>
      <c r="Z11" s="214"/>
      <c r="AA11" s="214"/>
      <c r="AB11" s="214"/>
      <c r="AC11" s="215"/>
      <c r="AD11" s="215"/>
      <c r="AE11" s="215"/>
      <c r="AF11" s="215"/>
      <c r="AG11" s="215"/>
      <c r="AH11" s="215"/>
      <c r="AI11" s="215"/>
      <c r="AJ11" s="215"/>
      <c r="AK11" s="861" t="s">
        <v>624</v>
      </c>
      <c r="AL11" s="862"/>
      <c r="AM11" s="862"/>
      <c r="AN11" s="862"/>
      <c r="AO11" s="86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t="s">
        <v>608</v>
      </c>
      <c r="M12" s="822"/>
      <c r="N12" s="821" t="s">
        <v>636</v>
      </c>
      <c r="O12" s="822"/>
      <c r="P12" s="821" t="s">
        <v>610</v>
      </c>
      <c r="Q12" s="822"/>
      <c r="R12" s="828" t="s">
        <v>473</v>
      </c>
      <c r="S12" s="829"/>
      <c r="T12" s="829"/>
      <c r="U12" s="821" t="s">
        <v>505</v>
      </c>
      <c r="V12" s="822"/>
      <c r="W12" s="821" t="s">
        <v>612</v>
      </c>
      <c r="X12" s="822"/>
      <c r="Y12" s="213"/>
      <c r="Z12" s="214"/>
      <c r="AA12" s="214"/>
      <c r="AB12" s="214"/>
      <c r="AC12" s="215"/>
      <c r="AD12" s="215"/>
      <c r="AE12" s="215"/>
      <c r="AF12" s="215"/>
      <c r="AG12" s="215"/>
      <c r="AH12" s="215"/>
      <c r="AI12" s="215"/>
      <c r="AJ12" s="215"/>
      <c r="AK12" s="861" t="s">
        <v>624</v>
      </c>
      <c r="AL12" s="862"/>
      <c r="AM12" s="862"/>
      <c r="AN12" s="862"/>
      <c r="AO12" s="863"/>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t="s">
        <v>608</v>
      </c>
      <c r="M13" s="822"/>
      <c r="N13" s="821" t="s">
        <v>626</v>
      </c>
      <c r="O13" s="822"/>
      <c r="P13" s="821" t="s">
        <v>610</v>
      </c>
      <c r="Q13" s="822"/>
      <c r="R13" s="821" t="s">
        <v>473</v>
      </c>
      <c r="S13" s="711"/>
      <c r="T13" s="822"/>
      <c r="U13" s="821" t="s">
        <v>620</v>
      </c>
      <c r="V13" s="822"/>
      <c r="W13" s="821" t="s">
        <v>612</v>
      </c>
      <c r="X13" s="822"/>
      <c r="Y13" s="213"/>
      <c r="Z13" s="214"/>
      <c r="AA13" s="214"/>
      <c r="AB13" s="214"/>
      <c r="AC13" s="215"/>
      <c r="AD13" s="215"/>
      <c r="AE13" s="215">
        <v>0.04</v>
      </c>
      <c r="AF13" s="215"/>
      <c r="AG13" s="215"/>
      <c r="AH13" s="215"/>
      <c r="AI13" s="215"/>
      <c r="AJ13" s="215"/>
      <c r="AK13" s="861"/>
      <c r="AL13" s="862"/>
      <c r="AM13" s="862"/>
      <c r="AN13" s="862"/>
      <c r="AO13" s="863"/>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t="s">
        <v>608</v>
      </c>
      <c r="M14" s="822"/>
      <c r="N14" s="821" t="s">
        <v>609</v>
      </c>
      <c r="O14" s="822"/>
      <c r="P14" s="821" t="s">
        <v>610</v>
      </c>
      <c r="Q14" s="822"/>
      <c r="R14" s="821" t="s">
        <v>473</v>
      </c>
      <c r="S14" s="711"/>
      <c r="T14" s="822"/>
      <c r="U14" s="821" t="s">
        <v>620</v>
      </c>
      <c r="V14" s="822"/>
      <c r="W14" s="821" t="s">
        <v>612</v>
      </c>
      <c r="X14" s="822"/>
      <c r="Y14" s="213"/>
      <c r="Z14" s="214"/>
      <c r="AA14" s="214"/>
      <c r="AB14" s="214"/>
      <c r="AC14" s="215"/>
      <c r="AD14" s="215">
        <v>0.05</v>
      </c>
      <c r="AE14" s="215"/>
      <c r="AF14" s="215"/>
      <c r="AG14" s="215"/>
      <c r="AH14" s="215"/>
      <c r="AI14" s="215"/>
      <c r="AJ14" s="215"/>
      <c r="AK14" s="861"/>
      <c r="AL14" s="862"/>
      <c r="AM14" s="862"/>
      <c r="AN14" s="862"/>
      <c r="AO14" s="863"/>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t="s">
        <v>608</v>
      </c>
      <c r="M15" s="822"/>
      <c r="N15" s="821" t="s">
        <v>626</v>
      </c>
      <c r="O15" s="822"/>
      <c r="P15" s="821" t="s">
        <v>610</v>
      </c>
      <c r="Q15" s="822"/>
      <c r="R15" s="821" t="s">
        <v>473</v>
      </c>
      <c r="S15" s="711"/>
      <c r="T15" s="822"/>
      <c r="U15" s="821" t="s">
        <v>612</v>
      </c>
      <c r="V15" s="822"/>
      <c r="W15" s="821" t="s">
        <v>612</v>
      </c>
      <c r="X15" s="822"/>
      <c r="Y15" s="213"/>
      <c r="Z15" s="214"/>
      <c r="AA15" s="214"/>
      <c r="AB15" s="214"/>
      <c r="AC15" s="215"/>
      <c r="AD15" s="215"/>
      <c r="AE15" s="215">
        <v>0.19</v>
      </c>
      <c r="AF15" s="215"/>
      <c r="AG15" s="215"/>
      <c r="AH15" s="215"/>
      <c r="AI15" s="215"/>
      <c r="AJ15" s="215"/>
      <c r="AK15" s="861"/>
      <c r="AL15" s="862"/>
      <c r="AM15" s="862"/>
      <c r="AN15" s="862"/>
      <c r="AO15" s="863"/>
      <c r="AP15" s="2"/>
      <c r="AQ15" s="161">
        <f t="shared" si="4"/>
        <v>2</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0.05</v>
      </c>
      <c r="AE35" s="108">
        <f>SUM(AE11:AE34)</f>
        <v>0.23</v>
      </c>
      <c r="AF35" s="108">
        <f t="shared" ref="AF35:AJ35" si="13">SUM(AF11:AF34)</f>
        <v>0</v>
      </c>
      <c r="AG35" s="108">
        <f t="shared" si="13"/>
        <v>0</v>
      </c>
      <c r="AH35" s="108">
        <f t="shared" si="13"/>
        <v>0</v>
      </c>
      <c r="AI35" s="108">
        <f t="shared" si="13"/>
        <v>0</v>
      </c>
      <c r="AJ35" s="109">
        <f t="shared" si="13"/>
        <v>0</v>
      </c>
      <c r="AK35" s="856" t="s">
        <v>456</v>
      </c>
      <c r="AL35" s="856"/>
      <c r="AM35" s="906" t="s">
        <v>260</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1</v>
      </c>
      <c r="AE37" s="892">
        <f t="shared" si="15"/>
        <v>2</v>
      </c>
      <c r="AF37" s="892">
        <f t="shared" si="15"/>
        <v>0</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728</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90" priority="3">
      <formula>$AQ11=2</formula>
    </cfRule>
  </conditionalFormatting>
  <conditionalFormatting sqref="Y29:AB29 AG29:AJ29">
    <cfRule type="expression" dxfId="289" priority="16">
      <formula>$AQ28=2</formula>
    </cfRule>
  </conditionalFormatting>
  <conditionalFormatting sqref="Y30:AB31 AG30:AJ31">
    <cfRule type="expression" dxfId="288" priority="13">
      <formula>$AQ28=2</formula>
    </cfRule>
  </conditionalFormatting>
  <conditionalFormatting sqref="Y32:AB32 AG32:AJ32">
    <cfRule type="expression" dxfId="287" priority="10">
      <formula>$AQ29=2</formula>
    </cfRule>
  </conditionalFormatting>
  <conditionalFormatting sqref="Y33:AB33 AG33:AJ33">
    <cfRule type="expression" dxfId="286" priority="7">
      <formula>$AQ29=2</formula>
    </cfRule>
  </conditionalFormatting>
  <conditionalFormatting sqref="Y34:AB34 AG34:AJ34">
    <cfRule type="expression" dxfId="285" priority="4">
      <formula>$AQ29=2</formula>
    </cfRule>
  </conditionalFormatting>
  <conditionalFormatting sqref="Y11:AF28">
    <cfRule type="expression" dxfId="284" priority="2">
      <formula>$AQ11=3</formula>
    </cfRule>
  </conditionalFormatting>
  <conditionalFormatting sqref="Y29:AF29">
    <cfRule type="expression" dxfId="283" priority="17">
      <formula>$AQ28=3</formula>
    </cfRule>
  </conditionalFormatting>
  <conditionalFormatting sqref="Y30:AF31">
    <cfRule type="expression" dxfId="282" priority="14">
      <formula>$AQ28=3</formula>
    </cfRule>
  </conditionalFormatting>
  <conditionalFormatting sqref="Y32:AF32">
    <cfRule type="expression" dxfId="281" priority="11">
      <formula>$AQ29=3</formula>
    </cfRule>
  </conditionalFormatting>
  <conditionalFormatting sqref="Y33:AF33">
    <cfRule type="expression" dxfId="280" priority="8">
      <formula>$AQ29=3</formula>
    </cfRule>
  </conditionalFormatting>
  <conditionalFormatting sqref="Y34:AF34">
    <cfRule type="expression" dxfId="279" priority="5">
      <formula>$AQ29=3</formula>
    </cfRule>
  </conditionalFormatting>
  <conditionalFormatting sqref="AC11:AJ28">
    <cfRule type="expression" dxfId="278" priority="1">
      <formula>$AQ11=1</formula>
    </cfRule>
  </conditionalFormatting>
  <conditionalFormatting sqref="AC29:AJ29">
    <cfRule type="expression" dxfId="277" priority="18">
      <formula>$AQ28=1</formula>
    </cfRule>
  </conditionalFormatting>
  <conditionalFormatting sqref="AC30:AJ31">
    <cfRule type="expression" dxfId="276" priority="15">
      <formula>$AQ28=1</formula>
    </cfRule>
  </conditionalFormatting>
  <conditionalFormatting sqref="AC32:AJ32">
    <cfRule type="expression" dxfId="275" priority="12">
      <formula>$AQ29=1</formula>
    </cfRule>
  </conditionalFormatting>
  <conditionalFormatting sqref="AC33:AJ33">
    <cfRule type="expression" dxfId="274" priority="9">
      <formula>$AQ29=1</formula>
    </cfRule>
  </conditionalFormatting>
  <conditionalFormatting sqref="AC34:AJ34">
    <cfRule type="expression" dxfId="273" priority="6">
      <formula>$AQ29=1</formula>
    </cfRule>
  </conditionalFormatting>
  <dataValidations count="2">
    <dataValidation type="list" allowBlank="1" showInputMessage="1" showErrorMessage="1" sqref="Y11:AB34" xr:uid="{C4BB772C-DF8D-46AE-ACC0-699A97E2058F}">
      <formula1>"〇,"</formula1>
    </dataValidation>
    <dataValidation type="list" allowBlank="1" showInputMessage="1" showErrorMessage="1" sqref="N11:O34" xr:uid="{2C166A21-1A72-4368-B654-B4784A6224B0}">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6E392AD-D13C-4BB0-AD59-7FAF207D6747}">
          <x14:formula1>
            <xm:f>'(参考)リスト'!$G$16:$G$19</xm:f>
          </x14:formula1>
          <xm:sqref>AM35:AO38</xm:sqref>
        </x14:dataValidation>
        <x14:dataValidation type="list" allowBlank="1" showInputMessage="1" showErrorMessage="1" xr:uid="{CC5B6B4A-0FFE-4AAD-BDA1-09419102117F}">
          <x14:formula1>
            <xm:f>'(参考)リスト'!$B$16:$B$21</xm:f>
          </x14:formula1>
          <xm:sqref>L11:M34</xm:sqref>
        </x14:dataValidation>
        <x14:dataValidation type="list" allowBlank="1" showInputMessage="1" showErrorMessage="1" xr:uid="{AC1DC505-D411-4B72-B157-46808822AE7B}">
          <x14:formula1>
            <xm:f>'(参考)リスト'!$E$16:$E$27</xm:f>
          </x14:formula1>
          <xm:sqref>R11:T34</xm:sqref>
        </x14:dataValidation>
        <x14:dataValidation type="list" allowBlank="1" showInputMessage="1" showErrorMessage="1" xr:uid="{00DF9F45-C61B-453A-AE45-6727CB26D41E}">
          <x14:formula1>
            <xm:f>'(参考)リスト'!$D$16:$D$18</xm:f>
          </x14:formula1>
          <xm:sqref>P11:Q34</xm:sqref>
        </x14:dataValidation>
        <x14:dataValidation type="list" allowBlank="1" showInputMessage="1" showErrorMessage="1" xr:uid="{A58A3475-E175-419C-9C58-A2CCC46B4FE5}">
          <x14:formula1>
            <xm:f>'(参考)リスト'!$F$16:$F$21</xm:f>
          </x14:formula1>
          <xm:sqref>U11:X34</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C9786-44AF-4759-B937-F16D149790AA}">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14</v>
      </c>
      <c r="AW5" s="155">
        <f>R7</f>
        <v>10.5</v>
      </c>
      <c r="AX5" s="156" t="str">
        <f>AM35</f>
        <v>Ⅲ</v>
      </c>
      <c r="AY5" s="156" t="str">
        <f>IF(Y37&gt;0,Y37,"")</f>
        <v/>
      </c>
      <c r="AZ5" s="156" t="str">
        <f>IF(Y37&gt;0,"",IF(Z37&gt;0,Z37,""))</f>
        <v/>
      </c>
      <c r="BA5" s="156" t="str">
        <f>IF(Y37+Z37&gt;0,"",IF(AA37&gt;0,AA37,""))</f>
        <v/>
      </c>
      <c r="BB5" s="156" t="str">
        <f>IF(Y37+Z37+AA37&gt;0,"",IF(AB37&gt;0,AB37,""))</f>
        <v/>
      </c>
      <c r="BC5" s="156">
        <f t="shared" ref="BC5" si="0">AC37</f>
        <v>0</v>
      </c>
      <c r="BD5" s="156">
        <f>AD37</f>
        <v>2</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0.49</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14</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t="s">
        <v>608</v>
      </c>
      <c r="M11" s="822"/>
      <c r="N11" s="821" t="s">
        <v>636</v>
      </c>
      <c r="O11" s="822"/>
      <c r="P11" s="821" t="s">
        <v>610</v>
      </c>
      <c r="Q11" s="822"/>
      <c r="R11" s="828" t="s">
        <v>473</v>
      </c>
      <c r="S11" s="829"/>
      <c r="T11" s="829"/>
      <c r="U11" s="821" t="s">
        <v>505</v>
      </c>
      <c r="V11" s="822"/>
      <c r="W11" s="821" t="s">
        <v>612</v>
      </c>
      <c r="X11" s="822"/>
      <c r="Y11" s="213"/>
      <c r="Z11" s="214"/>
      <c r="AA11" s="214"/>
      <c r="AB11" s="214"/>
      <c r="AC11" s="215"/>
      <c r="AD11" s="215"/>
      <c r="AE11" s="215"/>
      <c r="AF11" s="215"/>
      <c r="AG11" s="215"/>
      <c r="AH11" s="215"/>
      <c r="AI11" s="215"/>
      <c r="AJ11" s="215"/>
      <c r="AK11" s="861" t="s">
        <v>624</v>
      </c>
      <c r="AL11" s="862"/>
      <c r="AM11" s="862"/>
      <c r="AN11" s="862"/>
      <c r="AO11" s="86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t="s">
        <v>608</v>
      </c>
      <c r="M12" s="822"/>
      <c r="N12" s="821" t="s">
        <v>619</v>
      </c>
      <c r="O12" s="822"/>
      <c r="P12" s="821" t="s">
        <v>610</v>
      </c>
      <c r="Q12" s="822"/>
      <c r="R12" s="828" t="s">
        <v>473</v>
      </c>
      <c r="S12" s="829"/>
      <c r="T12" s="829"/>
      <c r="U12" s="821" t="s">
        <v>612</v>
      </c>
      <c r="V12" s="822"/>
      <c r="W12" s="821" t="s">
        <v>612</v>
      </c>
      <c r="X12" s="822"/>
      <c r="Y12" s="213"/>
      <c r="Z12" s="214"/>
      <c r="AA12" s="214"/>
      <c r="AB12" s="214"/>
      <c r="AC12" s="215"/>
      <c r="AD12" s="215">
        <v>0.45</v>
      </c>
      <c r="AE12" s="215"/>
      <c r="AF12" s="215"/>
      <c r="AG12" s="215"/>
      <c r="AH12" s="215"/>
      <c r="AI12" s="215"/>
      <c r="AJ12" s="215"/>
      <c r="AK12" s="861"/>
      <c r="AL12" s="862"/>
      <c r="AM12" s="862"/>
      <c r="AN12" s="862"/>
      <c r="AO12" s="863"/>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t="s">
        <v>608</v>
      </c>
      <c r="M13" s="822"/>
      <c r="N13" s="821" t="s">
        <v>609</v>
      </c>
      <c r="O13" s="822"/>
      <c r="P13" s="821" t="s">
        <v>610</v>
      </c>
      <c r="Q13" s="822"/>
      <c r="R13" s="821" t="s">
        <v>473</v>
      </c>
      <c r="S13" s="711"/>
      <c r="T13" s="822"/>
      <c r="U13" s="821" t="s">
        <v>505</v>
      </c>
      <c r="V13" s="822"/>
      <c r="W13" s="821" t="s">
        <v>612</v>
      </c>
      <c r="X13" s="822"/>
      <c r="Y13" s="213"/>
      <c r="Z13" s="214"/>
      <c r="AA13" s="214"/>
      <c r="AB13" s="214"/>
      <c r="AC13" s="215"/>
      <c r="AD13" s="215">
        <v>0.04</v>
      </c>
      <c r="AE13" s="215"/>
      <c r="AF13" s="215"/>
      <c r="AG13" s="215"/>
      <c r="AH13" s="215"/>
      <c r="AI13" s="215"/>
      <c r="AJ13" s="215"/>
      <c r="AK13" s="861"/>
      <c r="AL13" s="862"/>
      <c r="AM13" s="862"/>
      <c r="AN13" s="862"/>
      <c r="AO13" s="863"/>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c r="M14" s="822"/>
      <c r="N14" s="821"/>
      <c r="O14" s="822"/>
      <c r="P14" s="821"/>
      <c r="Q14" s="822"/>
      <c r="R14" s="821"/>
      <c r="S14" s="711"/>
      <c r="T14" s="822"/>
      <c r="U14" s="821"/>
      <c r="V14" s="822"/>
      <c r="W14" s="821"/>
      <c r="X14" s="822"/>
      <c r="Y14" s="213"/>
      <c r="Z14" s="214"/>
      <c r="AA14" s="214"/>
      <c r="AB14" s="214"/>
      <c r="AC14" s="215"/>
      <c r="AD14" s="215"/>
      <c r="AE14" s="215"/>
      <c r="AF14" s="215"/>
      <c r="AG14" s="215"/>
      <c r="AH14" s="215"/>
      <c r="AI14" s="215"/>
      <c r="AJ14" s="215"/>
      <c r="AK14" s="861"/>
      <c r="AL14" s="862"/>
      <c r="AM14" s="862"/>
      <c r="AN14" s="862"/>
      <c r="AO14" s="86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0.49</v>
      </c>
      <c r="AE35" s="108">
        <f>SUM(AE11:AE34)</f>
        <v>0</v>
      </c>
      <c r="AF35" s="108">
        <f t="shared" ref="AF35:AJ35" si="13">SUM(AF11:AF34)</f>
        <v>0</v>
      </c>
      <c r="AG35" s="108">
        <f t="shared" si="13"/>
        <v>0</v>
      </c>
      <c r="AH35" s="108">
        <f t="shared" si="13"/>
        <v>0</v>
      </c>
      <c r="AI35" s="108">
        <f t="shared" si="13"/>
        <v>0</v>
      </c>
      <c r="AJ35" s="109">
        <f t="shared" si="13"/>
        <v>0</v>
      </c>
      <c r="AK35" s="856" t="s">
        <v>456</v>
      </c>
      <c r="AL35" s="856"/>
      <c r="AM35" s="906" t="s">
        <v>260</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2</v>
      </c>
      <c r="AE37" s="892">
        <f t="shared" si="15"/>
        <v>0</v>
      </c>
      <c r="AF37" s="892">
        <f t="shared" si="15"/>
        <v>0</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728</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72" priority="3">
      <formula>$AQ11=2</formula>
    </cfRule>
  </conditionalFormatting>
  <conditionalFormatting sqref="Y29:AB29 AG29:AJ29">
    <cfRule type="expression" dxfId="271" priority="16">
      <formula>$AQ28=2</formula>
    </cfRule>
  </conditionalFormatting>
  <conditionalFormatting sqref="Y30:AB31 AG30:AJ31">
    <cfRule type="expression" dxfId="270" priority="13">
      <formula>$AQ28=2</formula>
    </cfRule>
  </conditionalFormatting>
  <conditionalFormatting sqref="Y32:AB32 AG32:AJ32">
    <cfRule type="expression" dxfId="269" priority="10">
      <formula>$AQ29=2</formula>
    </cfRule>
  </conditionalFormatting>
  <conditionalFormatting sqref="Y33:AB33 AG33:AJ33">
    <cfRule type="expression" dxfId="268" priority="7">
      <formula>$AQ29=2</formula>
    </cfRule>
  </conditionalFormatting>
  <conditionalFormatting sqref="Y34:AB34 AG34:AJ34">
    <cfRule type="expression" dxfId="267" priority="4">
      <formula>$AQ29=2</formula>
    </cfRule>
  </conditionalFormatting>
  <conditionalFormatting sqref="Y11:AF28">
    <cfRule type="expression" dxfId="266" priority="2">
      <formula>$AQ11=3</formula>
    </cfRule>
  </conditionalFormatting>
  <conditionalFormatting sqref="Y29:AF29">
    <cfRule type="expression" dxfId="265" priority="17">
      <formula>$AQ28=3</formula>
    </cfRule>
  </conditionalFormatting>
  <conditionalFormatting sqref="Y30:AF31">
    <cfRule type="expression" dxfId="264" priority="14">
      <formula>$AQ28=3</formula>
    </cfRule>
  </conditionalFormatting>
  <conditionalFormatting sqref="Y32:AF32">
    <cfRule type="expression" dxfId="263" priority="11">
      <formula>$AQ29=3</formula>
    </cfRule>
  </conditionalFormatting>
  <conditionalFormatting sqref="Y33:AF33">
    <cfRule type="expression" dxfId="262" priority="8">
      <formula>$AQ29=3</formula>
    </cfRule>
  </conditionalFormatting>
  <conditionalFormatting sqref="Y34:AF34">
    <cfRule type="expression" dxfId="261" priority="5">
      <formula>$AQ29=3</formula>
    </cfRule>
  </conditionalFormatting>
  <conditionalFormatting sqref="AC11:AJ28">
    <cfRule type="expression" dxfId="260" priority="1">
      <formula>$AQ11=1</formula>
    </cfRule>
  </conditionalFormatting>
  <conditionalFormatting sqref="AC29:AJ29">
    <cfRule type="expression" dxfId="259" priority="18">
      <formula>$AQ28=1</formula>
    </cfRule>
  </conditionalFormatting>
  <conditionalFormatting sqref="AC30:AJ31">
    <cfRule type="expression" dxfId="258" priority="15">
      <formula>$AQ28=1</formula>
    </cfRule>
  </conditionalFormatting>
  <conditionalFormatting sqref="AC32:AJ32">
    <cfRule type="expression" dxfId="257" priority="12">
      <formula>$AQ29=1</formula>
    </cfRule>
  </conditionalFormatting>
  <conditionalFormatting sqref="AC33:AJ33">
    <cfRule type="expression" dxfId="256" priority="9">
      <formula>$AQ29=1</formula>
    </cfRule>
  </conditionalFormatting>
  <conditionalFormatting sqref="AC34:AJ34">
    <cfRule type="expression" dxfId="255" priority="6">
      <formula>$AQ29=1</formula>
    </cfRule>
  </conditionalFormatting>
  <dataValidations count="2">
    <dataValidation type="list" allowBlank="1" showInputMessage="1" showErrorMessage="1" sqref="Y11:AB34" xr:uid="{B9B4AC76-B3AF-4FC3-8D0B-E0715EAD19BF}">
      <formula1>"〇,"</formula1>
    </dataValidation>
    <dataValidation type="list" allowBlank="1" showInputMessage="1" showErrorMessage="1" sqref="N11:O34" xr:uid="{77EEBD97-DE6B-424A-8EBA-5060391C5622}">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83D56B4-B21D-4D08-A0D5-996334577043}">
          <x14:formula1>
            <xm:f>'(参考)リスト'!$G$16:$G$19</xm:f>
          </x14:formula1>
          <xm:sqref>AM35:AO38</xm:sqref>
        </x14:dataValidation>
        <x14:dataValidation type="list" allowBlank="1" showInputMessage="1" showErrorMessage="1" xr:uid="{2D53A8F4-DDF1-47D7-A77B-93E9F8D38EFA}">
          <x14:formula1>
            <xm:f>'(参考)リスト'!$B$16:$B$21</xm:f>
          </x14:formula1>
          <xm:sqref>L11:M34</xm:sqref>
        </x14:dataValidation>
        <x14:dataValidation type="list" allowBlank="1" showInputMessage="1" showErrorMessage="1" xr:uid="{22DFDA4C-DCBB-4665-BAD1-372E5C26DB7C}">
          <x14:formula1>
            <xm:f>'(参考)リスト'!$E$16:$E$27</xm:f>
          </x14:formula1>
          <xm:sqref>R11:T34</xm:sqref>
        </x14:dataValidation>
        <x14:dataValidation type="list" allowBlank="1" showInputMessage="1" showErrorMessage="1" xr:uid="{5925FDE6-E62C-420B-A869-45B95C9535AA}">
          <x14:formula1>
            <xm:f>'(参考)リスト'!$D$16:$D$18</xm:f>
          </x14:formula1>
          <xm:sqref>P11:Q34</xm:sqref>
        </x14:dataValidation>
        <x14:dataValidation type="list" allowBlank="1" showInputMessage="1" showErrorMessage="1" xr:uid="{2AA3A837-5716-4397-9F9A-74B9A10DA580}">
          <x14:formula1>
            <xm:f>'(参考)リスト'!$F$16:$F$21</xm:f>
          </x14:formula1>
          <xm:sqref>U11:X34</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D35AC-9DD5-48C3-9468-DEA13A3057E7}">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15</v>
      </c>
      <c r="AW5" s="155">
        <f>R7</f>
        <v>10.5</v>
      </c>
      <c r="AX5" s="156" t="str">
        <f>AM35</f>
        <v>Ⅲ</v>
      </c>
      <c r="AY5" s="156" t="str">
        <f>IF(Y37&gt;0,Y37,"")</f>
        <v/>
      </c>
      <c r="AZ5" s="156" t="str">
        <f>IF(Y37&gt;0,"",IF(Z37&gt;0,Z37,""))</f>
        <v/>
      </c>
      <c r="BA5" s="156" t="str">
        <f>IF(Y37+Z37&gt;0,"",IF(AA37&gt;0,AA37,""))</f>
        <v/>
      </c>
      <c r="BB5" s="156" t="str">
        <f>IF(Y37+Z37+AA37&gt;0,"",IF(AB37&gt;0,AB37,""))</f>
        <v/>
      </c>
      <c r="BC5" s="156">
        <f t="shared" ref="BC5" si="0">AC37</f>
        <v>0</v>
      </c>
      <c r="BD5" s="156">
        <f>AD37</f>
        <v>2</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0.05</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15</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t="s">
        <v>608</v>
      </c>
      <c r="M11" s="822"/>
      <c r="N11" s="821" t="s">
        <v>609</v>
      </c>
      <c r="O11" s="822"/>
      <c r="P11" s="821" t="s">
        <v>610</v>
      </c>
      <c r="Q11" s="822"/>
      <c r="R11" s="828" t="s">
        <v>473</v>
      </c>
      <c r="S11" s="829"/>
      <c r="T11" s="829"/>
      <c r="U11" s="821" t="s">
        <v>611</v>
      </c>
      <c r="V11" s="822"/>
      <c r="W11" s="821" t="s">
        <v>612</v>
      </c>
      <c r="X11" s="822"/>
      <c r="Y11" s="213"/>
      <c r="Z11" s="214"/>
      <c r="AA11" s="214"/>
      <c r="AB11" s="214"/>
      <c r="AC11" s="215"/>
      <c r="AD11" s="215">
        <v>0.02</v>
      </c>
      <c r="AE11" s="215"/>
      <c r="AF11" s="215"/>
      <c r="AG11" s="215"/>
      <c r="AH11" s="215"/>
      <c r="AI11" s="215"/>
      <c r="AJ11" s="215"/>
      <c r="AK11" s="861" t="s">
        <v>624</v>
      </c>
      <c r="AL11" s="862"/>
      <c r="AM11" s="862"/>
      <c r="AN11" s="862"/>
      <c r="AO11" s="86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t="s">
        <v>608</v>
      </c>
      <c r="M12" s="822"/>
      <c r="N12" s="821" t="s">
        <v>609</v>
      </c>
      <c r="O12" s="822"/>
      <c r="P12" s="821" t="s">
        <v>610</v>
      </c>
      <c r="Q12" s="822"/>
      <c r="R12" s="828" t="s">
        <v>473</v>
      </c>
      <c r="S12" s="829"/>
      <c r="T12" s="829"/>
      <c r="U12" s="821" t="s">
        <v>505</v>
      </c>
      <c r="V12" s="822"/>
      <c r="W12" s="821" t="s">
        <v>612</v>
      </c>
      <c r="X12" s="822"/>
      <c r="Y12" s="213"/>
      <c r="Z12" s="214"/>
      <c r="AA12" s="214"/>
      <c r="AB12" s="214"/>
      <c r="AC12" s="215"/>
      <c r="AD12" s="215"/>
      <c r="AE12" s="215"/>
      <c r="AF12" s="215"/>
      <c r="AG12" s="215"/>
      <c r="AH12" s="215"/>
      <c r="AI12" s="215"/>
      <c r="AJ12" s="215"/>
      <c r="AK12" s="861" t="s">
        <v>624</v>
      </c>
      <c r="AL12" s="862"/>
      <c r="AM12" s="862"/>
      <c r="AN12" s="862"/>
      <c r="AO12" s="863"/>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t="s">
        <v>608</v>
      </c>
      <c r="M13" s="822"/>
      <c r="N13" s="821" t="s">
        <v>609</v>
      </c>
      <c r="O13" s="822"/>
      <c r="P13" s="821" t="s">
        <v>610</v>
      </c>
      <c r="Q13" s="822"/>
      <c r="R13" s="821" t="s">
        <v>473</v>
      </c>
      <c r="S13" s="711"/>
      <c r="T13" s="822"/>
      <c r="U13" s="821" t="s">
        <v>620</v>
      </c>
      <c r="V13" s="822"/>
      <c r="W13" s="821" t="s">
        <v>612</v>
      </c>
      <c r="X13" s="822"/>
      <c r="Y13" s="213"/>
      <c r="Z13" s="214"/>
      <c r="AA13" s="214"/>
      <c r="AB13" s="214"/>
      <c r="AC13" s="215"/>
      <c r="AD13" s="215">
        <v>0.03</v>
      </c>
      <c r="AE13" s="215"/>
      <c r="AF13" s="215"/>
      <c r="AG13" s="215"/>
      <c r="AH13" s="215"/>
      <c r="AI13" s="215"/>
      <c r="AJ13" s="215"/>
      <c r="AK13" s="861"/>
      <c r="AL13" s="862"/>
      <c r="AM13" s="862"/>
      <c r="AN13" s="862"/>
      <c r="AO13" s="863"/>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c r="M14" s="822"/>
      <c r="N14" s="821"/>
      <c r="O14" s="822"/>
      <c r="P14" s="821"/>
      <c r="Q14" s="822"/>
      <c r="R14" s="821"/>
      <c r="S14" s="711"/>
      <c r="T14" s="822"/>
      <c r="U14" s="821"/>
      <c r="V14" s="822"/>
      <c r="W14" s="821"/>
      <c r="X14" s="822"/>
      <c r="Y14" s="213"/>
      <c r="Z14" s="214"/>
      <c r="AA14" s="214"/>
      <c r="AB14" s="214"/>
      <c r="AC14" s="215"/>
      <c r="AD14" s="215"/>
      <c r="AE14" s="215"/>
      <c r="AF14" s="215"/>
      <c r="AG14" s="215"/>
      <c r="AH14" s="215"/>
      <c r="AI14" s="215"/>
      <c r="AJ14" s="215"/>
      <c r="AK14" s="861"/>
      <c r="AL14" s="862"/>
      <c r="AM14" s="862"/>
      <c r="AN14" s="862"/>
      <c r="AO14" s="86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0.05</v>
      </c>
      <c r="AE35" s="108">
        <f>SUM(AE11:AE34)</f>
        <v>0</v>
      </c>
      <c r="AF35" s="108">
        <f t="shared" ref="AF35:AJ35" si="13">SUM(AF11:AF34)</f>
        <v>0</v>
      </c>
      <c r="AG35" s="108">
        <f t="shared" si="13"/>
        <v>0</v>
      </c>
      <c r="AH35" s="108">
        <f t="shared" si="13"/>
        <v>0</v>
      </c>
      <c r="AI35" s="108">
        <f t="shared" si="13"/>
        <v>0</v>
      </c>
      <c r="AJ35" s="109">
        <f t="shared" si="13"/>
        <v>0</v>
      </c>
      <c r="AK35" s="856" t="s">
        <v>456</v>
      </c>
      <c r="AL35" s="856"/>
      <c r="AM35" s="906" t="s">
        <v>260</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2</v>
      </c>
      <c r="AE37" s="892">
        <f t="shared" si="15"/>
        <v>0</v>
      </c>
      <c r="AF37" s="892">
        <f t="shared" si="15"/>
        <v>0</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728</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54" priority="3">
      <formula>$AQ11=2</formula>
    </cfRule>
  </conditionalFormatting>
  <conditionalFormatting sqref="Y29:AB29 AG29:AJ29">
    <cfRule type="expression" dxfId="253" priority="16">
      <formula>$AQ28=2</formula>
    </cfRule>
  </conditionalFormatting>
  <conditionalFormatting sqref="Y30:AB31 AG30:AJ31">
    <cfRule type="expression" dxfId="252" priority="13">
      <formula>$AQ28=2</formula>
    </cfRule>
  </conditionalFormatting>
  <conditionalFormatting sqref="Y32:AB32 AG32:AJ32">
    <cfRule type="expression" dxfId="251" priority="10">
      <formula>$AQ29=2</formula>
    </cfRule>
  </conditionalFormatting>
  <conditionalFormatting sqref="Y33:AB33 AG33:AJ33">
    <cfRule type="expression" dxfId="250" priority="7">
      <formula>$AQ29=2</formula>
    </cfRule>
  </conditionalFormatting>
  <conditionalFormatting sqref="Y34:AB34 AG34:AJ34">
    <cfRule type="expression" dxfId="249" priority="4">
      <formula>$AQ29=2</formula>
    </cfRule>
  </conditionalFormatting>
  <conditionalFormatting sqref="Y11:AF28">
    <cfRule type="expression" dxfId="248" priority="2">
      <formula>$AQ11=3</formula>
    </cfRule>
  </conditionalFormatting>
  <conditionalFormatting sqref="Y29:AF29">
    <cfRule type="expression" dxfId="247" priority="17">
      <formula>$AQ28=3</formula>
    </cfRule>
  </conditionalFormatting>
  <conditionalFormatting sqref="Y30:AF31">
    <cfRule type="expression" dxfId="246" priority="14">
      <formula>$AQ28=3</formula>
    </cfRule>
  </conditionalFormatting>
  <conditionalFormatting sqref="Y32:AF32">
    <cfRule type="expression" dxfId="245" priority="11">
      <formula>$AQ29=3</formula>
    </cfRule>
  </conditionalFormatting>
  <conditionalFormatting sqref="Y33:AF33">
    <cfRule type="expression" dxfId="244" priority="8">
      <formula>$AQ29=3</formula>
    </cfRule>
  </conditionalFormatting>
  <conditionalFormatting sqref="Y34:AF34">
    <cfRule type="expression" dxfId="243" priority="5">
      <formula>$AQ29=3</formula>
    </cfRule>
  </conditionalFormatting>
  <conditionalFormatting sqref="AC11:AJ28">
    <cfRule type="expression" dxfId="242" priority="1">
      <formula>$AQ11=1</formula>
    </cfRule>
  </conditionalFormatting>
  <conditionalFormatting sqref="AC29:AJ29">
    <cfRule type="expression" dxfId="241" priority="18">
      <formula>$AQ28=1</formula>
    </cfRule>
  </conditionalFormatting>
  <conditionalFormatting sqref="AC30:AJ31">
    <cfRule type="expression" dxfId="240" priority="15">
      <formula>$AQ28=1</formula>
    </cfRule>
  </conditionalFormatting>
  <conditionalFormatting sqref="AC32:AJ32">
    <cfRule type="expression" dxfId="239" priority="12">
      <formula>$AQ29=1</formula>
    </cfRule>
  </conditionalFormatting>
  <conditionalFormatting sqref="AC33:AJ33">
    <cfRule type="expression" dxfId="238" priority="9">
      <formula>$AQ29=1</formula>
    </cfRule>
  </conditionalFormatting>
  <conditionalFormatting sqref="AC34:AJ34">
    <cfRule type="expression" dxfId="237" priority="6">
      <formula>$AQ29=1</formula>
    </cfRule>
  </conditionalFormatting>
  <dataValidations count="2">
    <dataValidation type="list" allowBlank="1" showInputMessage="1" showErrorMessage="1" sqref="Y11:AB34" xr:uid="{1B2A1003-1C08-4204-A864-C5DF035CF773}">
      <formula1>"〇,"</formula1>
    </dataValidation>
    <dataValidation type="list" allowBlank="1" showInputMessage="1" showErrorMessage="1" sqref="N11:O34" xr:uid="{0C1F215F-EDE2-422C-B039-F76BD93D1BF9}">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F93DE93-4F9C-4115-B590-182478341CD9}">
          <x14:formula1>
            <xm:f>'(参考)リスト'!$G$16:$G$19</xm:f>
          </x14:formula1>
          <xm:sqref>AM35:AO38</xm:sqref>
        </x14:dataValidation>
        <x14:dataValidation type="list" allowBlank="1" showInputMessage="1" showErrorMessage="1" xr:uid="{652F5C4B-34BA-4148-9D3B-153D22A0C729}">
          <x14:formula1>
            <xm:f>'(参考)リスト'!$B$16:$B$21</xm:f>
          </x14:formula1>
          <xm:sqref>L11:M34</xm:sqref>
        </x14:dataValidation>
        <x14:dataValidation type="list" allowBlank="1" showInputMessage="1" showErrorMessage="1" xr:uid="{9C7D92D0-33DC-428E-8E19-41FB021F22A1}">
          <x14:formula1>
            <xm:f>'(参考)リスト'!$E$16:$E$27</xm:f>
          </x14:formula1>
          <xm:sqref>R11:T34</xm:sqref>
        </x14:dataValidation>
        <x14:dataValidation type="list" allowBlank="1" showInputMessage="1" showErrorMessage="1" xr:uid="{F65F2EB9-3232-4392-8F9C-ECF1494791D8}">
          <x14:formula1>
            <xm:f>'(参考)リスト'!$D$16:$D$18</xm:f>
          </x14:formula1>
          <xm:sqref>P11:Q34</xm:sqref>
        </x14:dataValidation>
        <x14:dataValidation type="list" allowBlank="1" showInputMessage="1" showErrorMessage="1" xr:uid="{6DC5642E-CAE7-4117-B622-6478351B94C2}">
          <x14:formula1>
            <xm:f>'(参考)リスト'!$F$16:$F$21</xm:f>
          </x14:formula1>
          <xm:sqref>U11:X34</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ADF66-A581-42F8-BF43-3B8701799EDE}">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16</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0.06</v>
      </c>
      <c r="BR5" s="156">
        <f>AF35</f>
        <v>1.62</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16</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t="s">
        <v>608</v>
      </c>
      <c r="M11" s="822"/>
      <c r="N11" s="821" t="s">
        <v>626</v>
      </c>
      <c r="O11" s="822"/>
      <c r="P11" s="821" t="s">
        <v>610</v>
      </c>
      <c r="Q11" s="822"/>
      <c r="R11" s="828" t="s">
        <v>473</v>
      </c>
      <c r="S11" s="829"/>
      <c r="T11" s="829"/>
      <c r="U11" s="821" t="s">
        <v>612</v>
      </c>
      <c r="V11" s="822"/>
      <c r="W11" s="821" t="s">
        <v>612</v>
      </c>
      <c r="X11" s="822"/>
      <c r="Y11" s="213"/>
      <c r="Z11" s="214"/>
      <c r="AA11" s="214"/>
      <c r="AB11" s="214"/>
      <c r="AC11" s="215"/>
      <c r="AD11" s="215"/>
      <c r="AE11" s="215">
        <v>0.06</v>
      </c>
      <c r="AF11" s="215"/>
      <c r="AG11" s="215"/>
      <c r="AH11" s="215"/>
      <c r="AI11" s="215"/>
      <c r="AJ11" s="215"/>
      <c r="AK11" s="861"/>
      <c r="AL11" s="862"/>
      <c r="AM11" s="862"/>
      <c r="AN11" s="862"/>
      <c r="AO11" s="86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t="s">
        <v>608</v>
      </c>
      <c r="M12" s="822"/>
      <c r="N12" s="821" t="s">
        <v>609</v>
      </c>
      <c r="O12" s="822"/>
      <c r="P12" s="821" t="s">
        <v>610</v>
      </c>
      <c r="Q12" s="822"/>
      <c r="R12" s="828" t="s">
        <v>473</v>
      </c>
      <c r="S12" s="829"/>
      <c r="T12" s="829"/>
      <c r="U12" s="821" t="s">
        <v>612</v>
      </c>
      <c r="V12" s="822"/>
      <c r="W12" s="821" t="s">
        <v>612</v>
      </c>
      <c r="X12" s="822"/>
      <c r="Y12" s="213"/>
      <c r="Z12" s="214"/>
      <c r="AA12" s="214"/>
      <c r="AB12" s="214"/>
      <c r="AC12" s="215"/>
      <c r="AD12" s="215"/>
      <c r="AE12" s="215"/>
      <c r="AF12" s="215">
        <v>1.62</v>
      </c>
      <c r="AG12" s="215"/>
      <c r="AH12" s="215"/>
      <c r="AI12" s="215"/>
      <c r="AJ12" s="215"/>
      <c r="AK12" s="861"/>
      <c r="AL12" s="862"/>
      <c r="AM12" s="862"/>
      <c r="AN12" s="862"/>
      <c r="AO12" s="863"/>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c r="M13" s="822"/>
      <c r="N13" s="821"/>
      <c r="O13" s="822"/>
      <c r="P13" s="821"/>
      <c r="Q13" s="822"/>
      <c r="R13" s="821"/>
      <c r="S13" s="711"/>
      <c r="T13" s="822"/>
      <c r="U13" s="821"/>
      <c r="V13" s="822"/>
      <c r="W13" s="821"/>
      <c r="X13" s="822"/>
      <c r="Y13" s="213"/>
      <c r="Z13" s="214"/>
      <c r="AA13" s="214"/>
      <c r="AB13" s="214"/>
      <c r="AC13" s="215"/>
      <c r="AD13" s="215"/>
      <c r="AE13" s="215"/>
      <c r="AF13" s="215"/>
      <c r="AG13" s="215"/>
      <c r="AH13" s="215"/>
      <c r="AI13" s="215"/>
      <c r="AJ13" s="215"/>
      <c r="AK13" s="861"/>
      <c r="AL13" s="862"/>
      <c r="AM13" s="862"/>
      <c r="AN13" s="862"/>
      <c r="AO13" s="86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c r="M14" s="822"/>
      <c r="N14" s="821"/>
      <c r="O14" s="822"/>
      <c r="P14" s="821"/>
      <c r="Q14" s="822"/>
      <c r="R14" s="821"/>
      <c r="S14" s="711"/>
      <c r="T14" s="822"/>
      <c r="U14" s="821"/>
      <c r="V14" s="822"/>
      <c r="W14" s="821"/>
      <c r="X14" s="822"/>
      <c r="Y14" s="213"/>
      <c r="Z14" s="214"/>
      <c r="AA14" s="214"/>
      <c r="AB14" s="214"/>
      <c r="AC14" s="215"/>
      <c r="AD14" s="215"/>
      <c r="AE14" s="215"/>
      <c r="AF14" s="215"/>
      <c r="AG14" s="215"/>
      <c r="AH14" s="215"/>
      <c r="AI14" s="215"/>
      <c r="AJ14" s="215"/>
      <c r="AK14" s="861"/>
      <c r="AL14" s="862"/>
      <c r="AM14" s="862"/>
      <c r="AN14" s="862"/>
      <c r="AO14" s="86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v>
      </c>
      <c r="AE35" s="108">
        <f>SUM(AE11:AE34)</f>
        <v>0.06</v>
      </c>
      <c r="AF35" s="108">
        <f t="shared" ref="AF35:AJ35" si="13">SUM(AF11:AF34)</f>
        <v>1.62</v>
      </c>
      <c r="AG35" s="108">
        <f t="shared" si="13"/>
        <v>0</v>
      </c>
      <c r="AH35" s="108">
        <f t="shared" si="13"/>
        <v>0</v>
      </c>
      <c r="AI35" s="108">
        <f t="shared" si="13"/>
        <v>0</v>
      </c>
      <c r="AJ35" s="109">
        <f t="shared" si="13"/>
        <v>0</v>
      </c>
      <c r="AK35" s="856" t="s">
        <v>456</v>
      </c>
      <c r="AL35" s="856"/>
      <c r="AM35" s="906" t="s">
        <v>262</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0</v>
      </c>
      <c r="AE37" s="892">
        <f t="shared" si="15"/>
        <v>1</v>
      </c>
      <c r="AF37" s="892">
        <f t="shared" si="15"/>
        <v>1</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36" priority="3">
      <formula>$AQ11=2</formula>
    </cfRule>
  </conditionalFormatting>
  <conditionalFormatting sqref="Y29:AB29 AG29:AJ29">
    <cfRule type="expression" dxfId="235" priority="16">
      <formula>$AQ28=2</formula>
    </cfRule>
  </conditionalFormatting>
  <conditionalFormatting sqref="Y30:AB31 AG30:AJ31">
    <cfRule type="expression" dxfId="234" priority="13">
      <formula>$AQ28=2</formula>
    </cfRule>
  </conditionalFormatting>
  <conditionalFormatting sqref="Y32:AB32 AG32:AJ32">
    <cfRule type="expression" dxfId="233" priority="10">
      <formula>$AQ29=2</formula>
    </cfRule>
  </conditionalFormatting>
  <conditionalFormatting sqref="Y33:AB33 AG33:AJ33">
    <cfRule type="expression" dxfId="232" priority="7">
      <formula>$AQ29=2</formula>
    </cfRule>
  </conditionalFormatting>
  <conditionalFormatting sqref="Y34:AB34 AG34:AJ34">
    <cfRule type="expression" dxfId="231" priority="4">
      <formula>$AQ29=2</formula>
    </cfRule>
  </conditionalFormatting>
  <conditionalFormatting sqref="Y11:AF28">
    <cfRule type="expression" dxfId="230" priority="2">
      <formula>$AQ11=3</formula>
    </cfRule>
  </conditionalFormatting>
  <conditionalFormatting sqref="Y29:AF29">
    <cfRule type="expression" dxfId="229" priority="17">
      <formula>$AQ28=3</formula>
    </cfRule>
  </conditionalFormatting>
  <conditionalFormatting sqref="Y30:AF31">
    <cfRule type="expression" dxfId="228" priority="14">
      <formula>$AQ28=3</formula>
    </cfRule>
  </conditionalFormatting>
  <conditionalFormatting sqref="Y32:AF32">
    <cfRule type="expression" dxfId="227" priority="11">
      <formula>$AQ29=3</formula>
    </cfRule>
  </conditionalFormatting>
  <conditionalFormatting sqref="Y33:AF33">
    <cfRule type="expression" dxfId="226" priority="8">
      <formula>$AQ29=3</formula>
    </cfRule>
  </conditionalFormatting>
  <conditionalFormatting sqref="Y34:AF34">
    <cfRule type="expression" dxfId="225" priority="5">
      <formula>$AQ29=3</formula>
    </cfRule>
  </conditionalFormatting>
  <conditionalFormatting sqref="AC11:AJ28">
    <cfRule type="expression" dxfId="224" priority="1">
      <formula>$AQ11=1</formula>
    </cfRule>
  </conditionalFormatting>
  <conditionalFormatting sqref="AC29:AJ29">
    <cfRule type="expression" dxfId="223" priority="18">
      <formula>$AQ28=1</formula>
    </cfRule>
  </conditionalFormatting>
  <conditionalFormatting sqref="AC30:AJ31">
    <cfRule type="expression" dxfId="222" priority="15">
      <formula>$AQ28=1</formula>
    </cfRule>
  </conditionalFormatting>
  <conditionalFormatting sqref="AC32:AJ32">
    <cfRule type="expression" dxfId="221" priority="12">
      <formula>$AQ29=1</formula>
    </cfRule>
  </conditionalFormatting>
  <conditionalFormatting sqref="AC33:AJ33">
    <cfRule type="expression" dxfId="220" priority="9">
      <formula>$AQ29=1</formula>
    </cfRule>
  </conditionalFormatting>
  <conditionalFormatting sqref="AC34:AJ34">
    <cfRule type="expression" dxfId="219" priority="6">
      <formula>$AQ29=1</formula>
    </cfRule>
  </conditionalFormatting>
  <dataValidations count="2">
    <dataValidation type="list" allowBlank="1" showInputMessage="1" showErrorMessage="1" sqref="Y11:AB34" xr:uid="{B6830CBB-40F6-4A6B-B4C2-82FDA3B69B10}">
      <formula1>"〇,"</formula1>
    </dataValidation>
    <dataValidation type="list" allowBlank="1" showInputMessage="1" showErrorMessage="1" sqref="N11:O34" xr:uid="{4651DCC3-D352-483C-8AF7-75DD5FEE40BE}">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2CEDE2A-BF89-4E02-BB3C-F249E6ABE268}">
          <x14:formula1>
            <xm:f>'(参考)リスト'!$G$16:$G$19</xm:f>
          </x14:formula1>
          <xm:sqref>AM35:AO38</xm:sqref>
        </x14:dataValidation>
        <x14:dataValidation type="list" allowBlank="1" showInputMessage="1" showErrorMessage="1" xr:uid="{04E100FD-480C-442B-8DCF-BC92CD75329F}">
          <x14:formula1>
            <xm:f>'(参考)リスト'!$B$16:$B$21</xm:f>
          </x14:formula1>
          <xm:sqref>L11:M34</xm:sqref>
        </x14:dataValidation>
        <x14:dataValidation type="list" allowBlank="1" showInputMessage="1" showErrorMessage="1" xr:uid="{62129CB8-09F5-487B-AF1A-49F4C43363B7}">
          <x14:formula1>
            <xm:f>'(参考)リスト'!$E$16:$E$27</xm:f>
          </x14:formula1>
          <xm:sqref>R11:T34</xm:sqref>
        </x14:dataValidation>
        <x14:dataValidation type="list" allowBlank="1" showInputMessage="1" showErrorMessage="1" xr:uid="{06A67141-5EE5-4A27-A7F2-E6803FBF9E77}">
          <x14:formula1>
            <xm:f>'(参考)リスト'!$D$16:$D$18</xm:f>
          </x14:formula1>
          <xm:sqref>P11:Q34</xm:sqref>
        </x14:dataValidation>
        <x14:dataValidation type="list" allowBlank="1" showInputMessage="1" showErrorMessage="1" xr:uid="{81225FAF-F0DE-45DA-AAAD-2EC1CB6EF03F}">
          <x14:formula1>
            <xm:f>'(参考)リスト'!$F$16:$F$21</xm:f>
          </x14:formula1>
          <xm:sqref>U11:X34</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E91C7-A23F-4ED2-AAA0-5D9B52735154}">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17</v>
      </c>
      <c r="AW5" s="155">
        <f>R7</f>
        <v>10.5</v>
      </c>
      <c r="AX5" s="156" t="str">
        <f>AM35</f>
        <v>Ⅲ</v>
      </c>
      <c r="AY5" s="156" t="str">
        <f>IF(Y37&gt;0,Y37,"")</f>
        <v/>
      </c>
      <c r="AZ5" s="156" t="str">
        <f>IF(Y37&gt;0,"",IF(Z37&gt;0,Z37,""))</f>
        <v/>
      </c>
      <c r="BA5" s="156" t="str">
        <f>IF(Y37+Z37&gt;0,"",IF(AA37&gt;0,AA37,""))</f>
        <v/>
      </c>
      <c r="BB5" s="156" t="str">
        <f>IF(Y37+Z37+AA37&gt;0,"",IF(AB37&gt;0,AB37,""))</f>
        <v/>
      </c>
      <c r="BC5" s="156">
        <f t="shared" ref="BC5" si="0">AC37</f>
        <v>0</v>
      </c>
      <c r="BD5" s="156">
        <f>AD37</f>
        <v>1</v>
      </c>
      <c r="BE5" s="156">
        <f>AE37</f>
        <v>2</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0.15</v>
      </c>
      <c r="BQ5" s="156">
        <f t="shared" si="3"/>
        <v>0.06</v>
      </c>
      <c r="BR5" s="156">
        <f>AF35</f>
        <v>1.1000000000000001</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17</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t="s">
        <v>608</v>
      </c>
      <c r="M11" s="822"/>
      <c r="N11" s="821" t="s">
        <v>626</v>
      </c>
      <c r="O11" s="822"/>
      <c r="P11" s="821" t="s">
        <v>610</v>
      </c>
      <c r="Q11" s="822"/>
      <c r="R11" s="828" t="s">
        <v>473</v>
      </c>
      <c r="S11" s="829"/>
      <c r="T11" s="829"/>
      <c r="U11" s="821" t="s">
        <v>620</v>
      </c>
      <c r="V11" s="822"/>
      <c r="W11" s="821" t="s">
        <v>612</v>
      </c>
      <c r="X11" s="822"/>
      <c r="Y11" s="213"/>
      <c r="Z11" s="214"/>
      <c r="AA11" s="214"/>
      <c r="AB11" s="214"/>
      <c r="AC11" s="215"/>
      <c r="AD11" s="215"/>
      <c r="AE11" s="215">
        <v>0.03</v>
      </c>
      <c r="AF11" s="215"/>
      <c r="AG11" s="215"/>
      <c r="AH11" s="215"/>
      <c r="AI11" s="215"/>
      <c r="AJ11" s="215"/>
      <c r="AK11" s="861"/>
      <c r="AL11" s="862"/>
      <c r="AM11" s="862"/>
      <c r="AN11" s="862"/>
      <c r="AO11" s="86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t="s">
        <v>608</v>
      </c>
      <c r="M12" s="822"/>
      <c r="N12" s="821" t="s">
        <v>609</v>
      </c>
      <c r="O12" s="822"/>
      <c r="P12" s="821" t="s">
        <v>610</v>
      </c>
      <c r="Q12" s="822"/>
      <c r="R12" s="828" t="s">
        <v>473</v>
      </c>
      <c r="S12" s="829"/>
      <c r="T12" s="829"/>
      <c r="U12" s="821" t="s">
        <v>620</v>
      </c>
      <c r="V12" s="822"/>
      <c r="W12" s="821" t="s">
        <v>612</v>
      </c>
      <c r="X12" s="822"/>
      <c r="Y12" s="213"/>
      <c r="Z12" s="214"/>
      <c r="AA12" s="214"/>
      <c r="AB12" s="214"/>
      <c r="AC12" s="215"/>
      <c r="AD12" s="215">
        <v>0.15</v>
      </c>
      <c r="AE12" s="215"/>
      <c r="AF12" s="215"/>
      <c r="AG12" s="215"/>
      <c r="AH12" s="215"/>
      <c r="AI12" s="215"/>
      <c r="AJ12" s="215"/>
      <c r="AK12" s="861"/>
      <c r="AL12" s="862"/>
      <c r="AM12" s="862"/>
      <c r="AN12" s="862"/>
      <c r="AO12" s="863"/>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t="s">
        <v>608</v>
      </c>
      <c r="M13" s="822"/>
      <c r="N13" s="821" t="s">
        <v>636</v>
      </c>
      <c r="O13" s="822"/>
      <c r="P13" s="821" t="s">
        <v>610</v>
      </c>
      <c r="Q13" s="822"/>
      <c r="R13" s="821" t="s">
        <v>473</v>
      </c>
      <c r="S13" s="711"/>
      <c r="T13" s="822"/>
      <c r="U13" s="821" t="s">
        <v>612</v>
      </c>
      <c r="V13" s="822"/>
      <c r="W13" s="821" t="s">
        <v>612</v>
      </c>
      <c r="X13" s="822"/>
      <c r="Y13" s="213"/>
      <c r="Z13" s="214"/>
      <c r="AA13" s="214"/>
      <c r="AB13" s="214"/>
      <c r="AC13" s="215"/>
      <c r="AD13" s="215"/>
      <c r="AE13" s="215">
        <v>0.03</v>
      </c>
      <c r="AF13" s="215"/>
      <c r="AG13" s="215"/>
      <c r="AH13" s="215"/>
      <c r="AI13" s="215"/>
      <c r="AJ13" s="215"/>
      <c r="AK13" s="861"/>
      <c r="AL13" s="862"/>
      <c r="AM13" s="862"/>
      <c r="AN13" s="862"/>
      <c r="AO13" s="863"/>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t="s">
        <v>608</v>
      </c>
      <c r="M14" s="822"/>
      <c r="N14" s="821" t="s">
        <v>609</v>
      </c>
      <c r="O14" s="822"/>
      <c r="P14" s="821" t="s">
        <v>610</v>
      </c>
      <c r="Q14" s="822"/>
      <c r="R14" s="821" t="s">
        <v>473</v>
      </c>
      <c r="S14" s="711"/>
      <c r="T14" s="822"/>
      <c r="U14" s="821" t="s">
        <v>612</v>
      </c>
      <c r="V14" s="822"/>
      <c r="W14" s="821" t="s">
        <v>612</v>
      </c>
      <c r="X14" s="822"/>
      <c r="Y14" s="213"/>
      <c r="Z14" s="214"/>
      <c r="AA14" s="214"/>
      <c r="AB14" s="214"/>
      <c r="AC14" s="215"/>
      <c r="AD14" s="215"/>
      <c r="AE14" s="215"/>
      <c r="AF14" s="215">
        <v>1.1000000000000001</v>
      </c>
      <c r="AG14" s="215"/>
      <c r="AH14" s="215"/>
      <c r="AI14" s="215"/>
      <c r="AJ14" s="215"/>
      <c r="AK14" s="861"/>
      <c r="AL14" s="862"/>
      <c r="AM14" s="862"/>
      <c r="AN14" s="862"/>
      <c r="AO14" s="863"/>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0.15</v>
      </c>
      <c r="AE35" s="108">
        <f>SUM(AE11:AE34)</f>
        <v>0.06</v>
      </c>
      <c r="AF35" s="108">
        <f t="shared" ref="AF35:AJ35" si="13">SUM(AF11:AF34)</f>
        <v>1.1000000000000001</v>
      </c>
      <c r="AG35" s="108">
        <f t="shared" si="13"/>
        <v>0</v>
      </c>
      <c r="AH35" s="108">
        <f t="shared" si="13"/>
        <v>0</v>
      </c>
      <c r="AI35" s="108">
        <f t="shared" si="13"/>
        <v>0</v>
      </c>
      <c r="AJ35" s="109">
        <f t="shared" si="13"/>
        <v>0</v>
      </c>
      <c r="AK35" s="856" t="s">
        <v>456</v>
      </c>
      <c r="AL35" s="856"/>
      <c r="AM35" s="906" t="s">
        <v>260</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1</v>
      </c>
      <c r="AE37" s="892">
        <f t="shared" si="15"/>
        <v>2</v>
      </c>
      <c r="AF37" s="892">
        <f t="shared" si="15"/>
        <v>1</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728</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18" priority="3">
      <formula>$AQ11=2</formula>
    </cfRule>
  </conditionalFormatting>
  <conditionalFormatting sqref="Y29:AB29 AG29:AJ29">
    <cfRule type="expression" dxfId="217" priority="16">
      <formula>$AQ28=2</formula>
    </cfRule>
  </conditionalFormatting>
  <conditionalFormatting sqref="Y30:AB31 AG30:AJ31">
    <cfRule type="expression" dxfId="216" priority="13">
      <formula>$AQ28=2</formula>
    </cfRule>
  </conditionalFormatting>
  <conditionalFormatting sqref="Y32:AB32 AG32:AJ32">
    <cfRule type="expression" dxfId="215" priority="10">
      <formula>$AQ29=2</formula>
    </cfRule>
  </conditionalFormatting>
  <conditionalFormatting sqref="Y33:AB33 AG33:AJ33">
    <cfRule type="expression" dxfId="214" priority="7">
      <formula>$AQ29=2</formula>
    </cfRule>
  </conditionalFormatting>
  <conditionalFormatting sqref="Y34:AB34 AG34:AJ34">
    <cfRule type="expression" dxfId="213" priority="4">
      <formula>$AQ29=2</formula>
    </cfRule>
  </conditionalFormatting>
  <conditionalFormatting sqref="Y11:AF28">
    <cfRule type="expression" dxfId="212" priority="2">
      <formula>$AQ11=3</formula>
    </cfRule>
  </conditionalFormatting>
  <conditionalFormatting sqref="Y29:AF29">
    <cfRule type="expression" dxfId="211" priority="17">
      <formula>$AQ28=3</formula>
    </cfRule>
  </conditionalFormatting>
  <conditionalFormatting sqref="Y30:AF31">
    <cfRule type="expression" dxfId="210" priority="14">
      <formula>$AQ28=3</formula>
    </cfRule>
  </conditionalFormatting>
  <conditionalFormatting sqref="Y32:AF32">
    <cfRule type="expression" dxfId="209" priority="11">
      <formula>$AQ29=3</formula>
    </cfRule>
  </conditionalFormatting>
  <conditionalFormatting sqref="Y33:AF33">
    <cfRule type="expression" dxfId="208" priority="8">
      <formula>$AQ29=3</formula>
    </cfRule>
  </conditionalFormatting>
  <conditionalFormatting sqref="Y34:AF34">
    <cfRule type="expression" dxfId="207" priority="5">
      <formula>$AQ29=3</formula>
    </cfRule>
  </conditionalFormatting>
  <conditionalFormatting sqref="AC11:AJ28">
    <cfRule type="expression" dxfId="206" priority="1">
      <formula>$AQ11=1</formula>
    </cfRule>
  </conditionalFormatting>
  <conditionalFormatting sqref="AC29:AJ29">
    <cfRule type="expression" dxfId="205" priority="18">
      <formula>$AQ28=1</formula>
    </cfRule>
  </conditionalFormatting>
  <conditionalFormatting sqref="AC30:AJ31">
    <cfRule type="expression" dxfId="204" priority="15">
      <formula>$AQ28=1</formula>
    </cfRule>
  </conditionalFormatting>
  <conditionalFormatting sqref="AC32:AJ32">
    <cfRule type="expression" dxfId="203" priority="12">
      <formula>$AQ29=1</formula>
    </cfRule>
  </conditionalFormatting>
  <conditionalFormatting sqref="AC33:AJ33">
    <cfRule type="expression" dxfId="202" priority="9">
      <formula>$AQ29=1</formula>
    </cfRule>
  </conditionalFormatting>
  <conditionalFormatting sqref="AC34:AJ34">
    <cfRule type="expression" dxfId="201" priority="6">
      <formula>$AQ29=1</formula>
    </cfRule>
  </conditionalFormatting>
  <dataValidations count="2">
    <dataValidation type="list" allowBlank="1" showInputMessage="1" showErrorMessage="1" sqref="Y11:AB34" xr:uid="{EFCBF6A3-91C1-4D5A-9776-E7FD701773F5}">
      <formula1>"〇,"</formula1>
    </dataValidation>
    <dataValidation type="list" allowBlank="1" showInputMessage="1" showErrorMessage="1" sqref="N11:O34" xr:uid="{A01D6BA2-DFB8-4AEA-80CC-9C223595A7B8}">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3F70D87-651C-4704-86A6-0B98FEA749C3}">
          <x14:formula1>
            <xm:f>'(参考)リスト'!$G$16:$G$19</xm:f>
          </x14:formula1>
          <xm:sqref>AM35:AO38</xm:sqref>
        </x14:dataValidation>
        <x14:dataValidation type="list" allowBlank="1" showInputMessage="1" showErrorMessage="1" xr:uid="{47D2D094-82E4-4158-A685-66C4397E6822}">
          <x14:formula1>
            <xm:f>'(参考)リスト'!$B$16:$B$21</xm:f>
          </x14:formula1>
          <xm:sqref>L11:M34</xm:sqref>
        </x14:dataValidation>
        <x14:dataValidation type="list" allowBlank="1" showInputMessage="1" showErrorMessage="1" xr:uid="{B8D34BD8-2B46-4435-A4EB-BEF3AE9029E1}">
          <x14:formula1>
            <xm:f>'(参考)リスト'!$E$16:$E$27</xm:f>
          </x14:formula1>
          <xm:sqref>R11:T34</xm:sqref>
        </x14:dataValidation>
        <x14:dataValidation type="list" allowBlank="1" showInputMessage="1" showErrorMessage="1" xr:uid="{B1B73A39-5BCF-4667-80E3-8E9764CD2951}">
          <x14:formula1>
            <xm:f>'(参考)リスト'!$D$16:$D$18</xm:f>
          </x14:formula1>
          <xm:sqref>P11:Q34</xm:sqref>
        </x14:dataValidation>
        <x14:dataValidation type="list" allowBlank="1" showInputMessage="1" showErrorMessage="1" xr:uid="{03018FD7-5FD2-48FC-AFA0-CFD211C4121B}">
          <x14:formula1>
            <xm:f>'(参考)リスト'!$F$16:$F$21</xm:f>
          </x14:formula1>
          <xm:sqref>U11:X34</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AE834-D105-41F3-B9D3-6E8D12924F07}">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18</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0.08</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18</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t="s">
        <v>608</v>
      </c>
      <c r="M11" s="822"/>
      <c r="N11" s="821" t="s">
        <v>626</v>
      </c>
      <c r="O11" s="822"/>
      <c r="P11" s="821" t="s">
        <v>610</v>
      </c>
      <c r="Q11" s="822"/>
      <c r="R11" s="828" t="s">
        <v>473</v>
      </c>
      <c r="S11" s="829"/>
      <c r="T11" s="829"/>
      <c r="U11" s="821" t="s">
        <v>612</v>
      </c>
      <c r="V11" s="822"/>
      <c r="W11" s="821" t="s">
        <v>612</v>
      </c>
      <c r="X11" s="822"/>
      <c r="Y11" s="213"/>
      <c r="Z11" s="214"/>
      <c r="AA11" s="214"/>
      <c r="AB11" s="214"/>
      <c r="AC11" s="215"/>
      <c r="AD11" s="215"/>
      <c r="AE11" s="215">
        <v>0.08</v>
      </c>
      <c r="AF11" s="215"/>
      <c r="AG11" s="215"/>
      <c r="AH11" s="215"/>
      <c r="AI11" s="215"/>
      <c r="AJ11" s="215"/>
      <c r="AK11" s="861"/>
      <c r="AL11" s="862"/>
      <c r="AM11" s="862"/>
      <c r="AN11" s="862"/>
      <c r="AO11" s="86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c r="M12" s="822"/>
      <c r="N12" s="821"/>
      <c r="O12" s="822"/>
      <c r="P12" s="821"/>
      <c r="Q12" s="822"/>
      <c r="R12" s="828"/>
      <c r="S12" s="829"/>
      <c r="T12" s="829"/>
      <c r="U12" s="821"/>
      <c r="V12" s="822"/>
      <c r="W12" s="821"/>
      <c r="X12" s="822"/>
      <c r="Y12" s="213"/>
      <c r="Z12" s="214"/>
      <c r="AA12" s="214"/>
      <c r="AB12" s="214"/>
      <c r="AC12" s="215"/>
      <c r="AD12" s="215"/>
      <c r="AE12" s="215"/>
      <c r="AF12" s="215"/>
      <c r="AG12" s="215"/>
      <c r="AH12" s="215"/>
      <c r="AI12" s="215"/>
      <c r="AJ12" s="215"/>
      <c r="AK12" s="861"/>
      <c r="AL12" s="862"/>
      <c r="AM12" s="862"/>
      <c r="AN12" s="862"/>
      <c r="AO12" s="86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c r="M13" s="822"/>
      <c r="N13" s="821"/>
      <c r="O13" s="822"/>
      <c r="P13" s="821"/>
      <c r="Q13" s="822"/>
      <c r="R13" s="821"/>
      <c r="S13" s="711"/>
      <c r="T13" s="822"/>
      <c r="U13" s="821"/>
      <c r="V13" s="822"/>
      <c r="W13" s="821"/>
      <c r="X13" s="822"/>
      <c r="Y13" s="213"/>
      <c r="Z13" s="214"/>
      <c r="AA13" s="214"/>
      <c r="AB13" s="214"/>
      <c r="AC13" s="215"/>
      <c r="AD13" s="215"/>
      <c r="AE13" s="215"/>
      <c r="AF13" s="215"/>
      <c r="AG13" s="215"/>
      <c r="AH13" s="215"/>
      <c r="AI13" s="215"/>
      <c r="AJ13" s="215"/>
      <c r="AK13" s="861"/>
      <c r="AL13" s="862"/>
      <c r="AM13" s="862"/>
      <c r="AN13" s="862"/>
      <c r="AO13" s="86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c r="M14" s="822"/>
      <c r="N14" s="821"/>
      <c r="O14" s="822"/>
      <c r="P14" s="821"/>
      <c r="Q14" s="822"/>
      <c r="R14" s="821"/>
      <c r="S14" s="711"/>
      <c r="T14" s="822"/>
      <c r="U14" s="821"/>
      <c r="V14" s="822"/>
      <c r="W14" s="821"/>
      <c r="X14" s="822"/>
      <c r="Y14" s="213"/>
      <c r="Z14" s="214"/>
      <c r="AA14" s="214"/>
      <c r="AB14" s="214"/>
      <c r="AC14" s="215"/>
      <c r="AD14" s="215"/>
      <c r="AE14" s="215"/>
      <c r="AF14" s="215"/>
      <c r="AG14" s="215"/>
      <c r="AH14" s="215"/>
      <c r="AI14" s="215"/>
      <c r="AJ14" s="215"/>
      <c r="AK14" s="861"/>
      <c r="AL14" s="862"/>
      <c r="AM14" s="862"/>
      <c r="AN14" s="862"/>
      <c r="AO14" s="86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v>
      </c>
      <c r="AE35" s="108">
        <f>SUM(AE11:AE34)</f>
        <v>0.08</v>
      </c>
      <c r="AF35" s="108">
        <f t="shared" ref="AF35:AJ35" si="13">SUM(AF11:AF34)</f>
        <v>0</v>
      </c>
      <c r="AG35" s="108">
        <f t="shared" si="13"/>
        <v>0</v>
      </c>
      <c r="AH35" s="108">
        <f t="shared" si="13"/>
        <v>0</v>
      </c>
      <c r="AI35" s="108">
        <f t="shared" si="13"/>
        <v>0</v>
      </c>
      <c r="AJ35" s="109">
        <f t="shared" si="13"/>
        <v>0</v>
      </c>
      <c r="AK35" s="856" t="s">
        <v>456</v>
      </c>
      <c r="AL35" s="856"/>
      <c r="AM35" s="906" t="s">
        <v>262</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0</v>
      </c>
      <c r="AE37" s="892">
        <f t="shared" si="15"/>
        <v>1</v>
      </c>
      <c r="AF37" s="892">
        <f t="shared" si="15"/>
        <v>0</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00" priority="3">
      <formula>$AQ11=2</formula>
    </cfRule>
  </conditionalFormatting>
  <conditionalFormatting sqref="Y29:AB29 AG29:AJ29">
    <cfRule type="expression" dxfId="199" priority="16">
      <formula>$AQ28=2</formula>
    </cfRule>
  </conditionalFormatting>
  <conditionalFormatting sqref="Y30:AB31 AG30:AJ31">
    <cfRule type="expression" dxfId="198" priority="13">
      <formula>$AQ28=2</formula>
    </cfRule>
  </conditionalFormatting>
  <conditionalFormatting sqref="Y32:AB32 AG32:AJ32">
    <cfRule type="expression" dxfId="197" priority="10">
      <formula>$AQ29=2</formula>
    </cfRule>
  </conditionalFormatting>
  <conditionalFormatting sqref="Y33:AB33 AG33:AJ33">
    <cfRule type="expression" dxfId="196" priority="7">
      <formula>$AQ29=2</formula>
    </cfRule>
  </conditionalFormatting>
  <conditionalFormatting sqref="Y34:AB34 AG34:AJ34">
    <cfRule type="expression" dxfId="195" priority="4">
      <formula>$AQ29=2</formula>
    </cfRule>
  </conditionalFormatting>
  <conditionalFormatting sqref="Y11:AF28">
    <cfRule type="expression" dxfId="194" priority="2">
      <formula>$AQ11=3</formula>
    </cfRule>
  </conditionalFormatting>
  <conditionalFormatting sqref="Y29:AF29">
    <cfRule type="expression" dxfId="193" priority="17">
      <formula>$AQ28=3</formula>
    </cfRule>
  </conditionalFormatting>
  <conditionalFormatting sqref="Y30:AF31">
    <cfRule type="expression" dxfId="192" priority="14">
      <formula>$AQ28=3</formula>
    </cfRule>
  </conditionalFormatting>
  <conditionalFormatting sqref="Y32:AF32">
    <cfRule type="expression" dxfId="191" priority="11">
      <formula>$AQ29=3</formula>
    </cfRule>
  </conditionalFormatting>
  <conditionalFormatting sqref="Y33:AF33">
    <cfRule type="expression" dxfId="190" priority="8">
      <formula>$AQ29=3</formula>
    </cfRule>
  </conditionalFormatting>
  <conditionalFormatting sqref="Y34:AF34">
    <cfRule type="expression" dxfId="189" priority="5">
      <formula>$AQ29=3</formula>
    </cfRule>
  </conditionalFormatting>
  <conditionalFormatting sqref="AC11:AJ28">
    <cfRule type="expression" dxfId="188" priority="1">
      <formula>$AQ11=1</formula>
    </cfRule>
  </conditionalFormatting>
  <conditionalFormatting sqref="AC29:AJ29">
    <cfRule type="expression" dxfId="187" priority="18">
      <formula>$AQ28=1</formula>
    </cfRule>
  </conditionalFormatting>
  <conditionalFormatting sqref="AC30:AJ31">
    <cfRule type="expression" dxfId="186" priority="15">
      <formula>$AQ28=1</formula>
    </cfRule>
  </conditionalFormatting>
  <conditionalFormatting sqref="AC32:AJ32">
    <cfRule type="expression" dxfId="185" priority="12">
      <formula>$AQ29=1</formula>
    </cfRule>
  </conditionalFormatting>
  <conditionalFormatting sqref="AC33:AJ33">
    <cfRule type="expression" dxfId="184" priority="9">
      <formula>$AQ29=1</formula>
    </cfRule>
  </conditionalFormatting>
  <conditionalFormatting sqref="AC34:AJ34">
    <cfRule type="expression" dxfId="183" priority="6">
      <formula>$AQ29=1</formula>
    </cfRule>
  </conditionalFormatting>
  <dataValidations count="2">
    <dataValidation type="list" allowBlank="1" showInputMessage="1" showErrorMessage="1" sqref="Y11:AB34" xr:uid="{8B87AC1C-F069-4F9E-80D7-C8B2C9FA5C10}">
      <formula1>"〇,"</formula1>
    </dataValidation>
    <dataValidation type="list" allowBlank="1" showInputMessage="1" showErrorMessage="1" sqref="N11:O34" xr:uid="{933C8C1B-C200-4134-806A-9F994A963C92}">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74C8FF4-93E7-4D2D-86C2-1E00D8E86612}">
          <x14:formula1>
            <xm:f>'(参考)リスト'!$G$16:$G$19</xm:f>
          </x14:formula1>
          <xm:sqref>AM35:AO38</xm:sqref>
        </x14:dataValidation>
        <x14:dataValidation type="list" allowBlank="1" showInputMessage="1" showErrorMessage="1" xr:uid="{301174B0-FBCC-40BD-AD6B-9CE43F359F56}">
          <x14:formula1>
            <xm:f>'(参考)リスト'!$B$16:$B$21</xm:f>
          </x14:formula1>
          <xm:sqref>L11:M34</xm:sqref>
        </x14:dataValidation>
        <x14:dataValidation type="list" allowBlank="1" showInputMessage="1" showErrorMessage="1" xr:uid="{A1349246-FDE0-4544-A0A6-1B78D1265286}">
          <x14:formula1>
            <xm:f>'(参考)リスト'!$E$16:$E$27</xm:f>
          </x14:formula1>
          <xm:sqref>R11:T34</xm:sqref>
        </x14:dataValidation>
        <x14:dataValidation type="list" allowBlank="1" showInputMessage="1" showErrorMessage="1" xr:uid="{B2D84A62-DF48-46F6-AADB-01AC77DEEE36}">
          <x14:formula1>
            <xm:f>'(参考)リスト'!$D$16:$D$18</xm:f>
          </x14:formula1>
          <xm:sqref>P11:Q34</xm:sqref>
        </x14:dataValidation>
        <x14:dataValidation type="list" allowBlank="1" showInputMessage="1" showErrorMessage="1" xr:uid="{9207F615-B126-4BCE-9257-D0975AAEE9E6}">
          <x14:formula1>
            <xm:f>'(参考)リスト'!$F$16:$F$21</xm:f>
          </x14:formula1>
          <xm:sqref>U11:X34</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26777-009D-487C-82B7-5B13F50FF2EA}">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19</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3</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0.05</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19</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t="s">
        <v>608</v>
      </c>
      <c r="M11" s="822"/>
      <c r="N11" s="821" t="s">
        <v>622</v>
      </c>
      <c r="O11" s="822"/>
      <c r="P11" s="821" t="s">
        <v>610</v>
      </c>
      <c r="Q11" s="822"/>
      <c r="R11" s="828" t="s">
        <v>474</v>
      </c>
      <c r="S11" s="829"/>
      <c r="T11" s="829"/>
      <c r="U11" s="821" t="s">
        <v>620</v>
      </c>
      <c r="V11" s="822"/>
      <c r="W11" s="821" t="s">
        <v>612</v>
      </c>
      <c r="X11" s="822"/>
      <c r="Y11" s="213"/>
      <c r="Z11" s="214"/>
      <c r="AA11" s="214"/>
      <c r="AB11" s="214"/>
      <c r="AC11" s="215"/>
      <c r="AD11" s="215"/>
      <c r="AE11" s="215">
        <v>0.01</v>
      </c>
      <c r="AF11" s="215"/>
      <c r="AG11" s="215"/>
      <c r="AH11" s="215"/>
      <c r="AI11" s="215"/>
      <c r="AJ11" s="215"/>
      <c r="AK11" s="861"/>
      <c r="AL11" s="862"/>
      <c r="AM11" s="862"/>
      <c r="AN11" s="862"/>
      <c r="AO11" s="86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t="s">
        <v>608</v>
      </c>
      <c r="M12" s="822"/>
      <c r="N12" s="821" t="s">
        <v>626</v>
      </c>
      <c r="O12" s="822"/>
      <c r="P12" s="821" t="s">
        <v>610</v>
      </c>
      <c r="Q12" s="822"/>
      <c r="R12" s="828" t="s">
        <v>473</v>
      </c>
      <c r="S12" s="829"/>
      <c r="T12" s="829"/>
      <c r="U12" s="821" t="s">
        <v>620</v>
      </c>
      <c r="V12" s="822"/>
      <c r="W12" s="821" t="s">
        <v>612</v>
      </c>
      <c r="X12" s="822"/>
      <c r="Y12" s="213"/>
      <c r="Z12" s="214"/>
      <c r="AA12" s="214"/>
      <c r="AB12" s="214"/>
      <c r="AC12" s="215"/>
      <c r="AD12" s="215"/>
      <c r="AE12" s="215">
        <v>0.02</v>
      </c>
      <c r="AF12" s="215"/>
      <c r="AG12" s="215"/>
      <c r="AH12" s="215"/>
      <c r="AI12" s="215"/>
      <c r="AJ12" s="215"/>
      <c r="AK12" s="861"/>
      <c r="AL12" s="862"/>
      <c r="AM12" s="862"/>
      <c r="AN12" s="862"/>
      <c r="AO12" s="863"/>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t="s">
        <v>608</v>
      </c>
      <c r="M13" s="822"/>
      <c r="N13" s="821" t="s">
        <v>609</v>
      </c>
      <c r="O13" s="822"/>
      <c r="P13" s="821" t="s">
        <v>610</v>
      </c>
      <c r="Q13" s="822"/>
      <c r="R13" s="821" t="s">
        <v>473</v>
      </c>
      <c r="S13" s="711"/>
      <c r="T13" s="822"/>
      <c r="U13" s="821" t="s">
        <v>611</v>
      </c>
      <c r="V13" s="822"/>
      <c r="W13" s="821" t="s">
        <v>612</v>
      </c>
      <c r="X13" s="822"/>
      <c r="Y13" s="213"/>
      <c r="Z13" s="214"/>
      <c r="AA13" s="214"/>
      <c r="AB13" s="214"/>
      <c r="AC13" s="215"/>
      <c r="AD13" s="215"/>
      <c r="AE13" s="215"/>
      <c r="AF13" s="215"/>
      <c r="AG13" s="215"/>
      <c r="AH13" s="215"/>
      <c r="AI13" s="215"/>
      <c r="AJ13" s="215"/>
      <c r="AK13" s="861" t="s">
        <v>727</v>
      </c>
      <c r="AL13" s="862"/>
      <c r="AM13" s="862"/>
      <c r="AN13" s="862"/>
      <c r="AO13" s="863"/>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t="s">
        <v>608</v>
      </c>
      <c r="M14" s="822"/>
      <c r="N14" s="821" t="s">
        <v>626</v>
      </c>
      <c r="O14" s="822"/>
      <c r="P14" s="821" t="s">
        <v>610</v>
      </c>
      <c r="Q14" s="822"/>
      <c r="R14" s="821" t="s">
        <v>473</v>
      </c>
      <c r="S14" s="711"/>
      <c r="T14" s="822"/>
      <c r="U14" s="821" t="s">
        <v>612</v>
      </c>
      <c r="V14" s="822"/>
      <c r="W14" s="821" t="s">
        <v>612</v>
      </c>
      <c r="X14" s="822"/>
      <c r="Y14" s="213"/>
      <c r="Z14" s="214"/>
      <c r="AA14" s="214"/>
      <c r="AB14" s="214"/>
      <c r="AC14" s="215"/>
      <c r="AD14" s="215"/>
      <c r="AE14" s="215">
        <v>0.02</v>
      </c>
      <c r="AF14" s="215"/>
      <c r="AG14" s="215"/>
      <c r="AH14" s="215"/>
      <c r="AI14" s="215"/>
      <c r="AJ14" s="215"/>
      <c r="AK14" s="861"/>
      <c r="AL14" s="862"/>
      <c r="AM14" s="862"/>
      <c r="AN14" s="862"/>
      <c r="AO14" s="863"/>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v>
      </c>
      <c r="AE35" s="108">
        <f>SUM(AE11:AE34)</f>
        <v>0.05</v>
      </c>
      <c r="AF35" s="108">
        <f t="shared" ref="AF35:AJ35" si="13">SUM(AF11:AF34)</f>
        <v>0</v>
      </c>
      <c r="AG35" s="108">
        <f t="shared" si="13"/>
        <v>0</v>
      </c>
      <c r="AH35" s="108">
        <f t="shared" si="13"/>
        <v>0</v>
      </c>
      <c r="AI35" s="108">
        <f t="shared" si="13"/>
        <v>0</v>
      </c>
      <c r="AJ35" s="109">
        <f t="shared" si="13"/>
        <v>0</v>
      </c>
      <c r="AK35" s="856" t="s">
        <v>456</v>
      </c>
      <c r="AL35" s="856"/>
      <c r="AM35" s="906" t="s">
        <v>262</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0</v>
      </c>
      <c r="AE37" s="892">
        <f t="shared" si="15"/>
        <v>3</v>
      </c>
      <c r="AF37" s="892">
        <f t="shared" si="15"/>
        <v>0</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182" priority="3">
      <formula>$AQ11=2</formula>
    </cfRule>
  </conditionalFormatting>
  <conditionalFormatting sqref="Y29:AB29 AG29:AJ29">
    <cfRule type="expression" dxfId="181" priority="16">
      <formula>$AQ28=2</formula>
    </cfRule>
  </conditionalFormatting>
  <conditionalFormatting sqref="Y30:AB31 AG30:AJ31">
    <cfRule type="expression" dxfId="180" priority="13">
      <formula>$AQ28=2</formula>
    </cfRule>
  </conditionalFormatting>
  <conditionalFormatting sqref="Y32:AB32 AG32:AJ32">
    <cfRule type="expression" dxfId="179" priority="10">
      <formula>$AQ29=2</formula>
    </cfRule>
  </conditionalFormatting>
  <conditionalFormatting sqref="Y33:AB33 AG33:AJ33">
    <cfRule type="expression" dxfId="178" priority="7">
      <formula>$AQ29=2</formula>
    </cfRule>
  </conditionalFormatting>
  <conditionalFormatting sqref="Y34:AB34 AG34:AJ34">
    <cfRule type="expression" dxfId="177" priority="4">
      <formula>$AQ29=2</formula>
    </cfRule>
  </conditionalFormatting>
  <conditionalFormatting sqref="Y11:AF28">
    <cfRule type="expression" dxfId="176" priority="2">
      <formula>$AQ11=3</formula>
    </cfRule>
  </conditionalFormatting>
  <conditionalFormatting sqref="Y29:AF29">
    <cfRule type="expression" dxfId="175" priority="17">
      <formula>$AQ28=3</formula>
    </cfRule>
  </conditionalFormatting>
  <conditionalFormatting sqref="Y30:AF31">
    <cfRule type="expression" dxfId="174" priority="14">
      <formula>$AQ28=3</formula>
    </cfRule>
  </conditionalFormatting>
  <conditionalFormatting sqref="Y32:AF32">
    <cfRule type="expression" dxfId="173" priority="11">
      <formula>$AQ29=3</formula>
    </cfRule>
  </conditionalFormatting>
  <conditionalFormatting sqref="Y33:AF33">
    <cfRule type="expression" dxfId="172" priority="8">
      <formula>$AQ29=3</formula>
    </cfRule>
  </conditionalFormatting>
  <conditionalFormatting sqref="Y34:AF34">
    <cfRule type="expression" dxfId="171" priority="5">
      <formula>$AQ29=3</formula>
    </cfRule>
  </conditionalFormatting>
  <conditionalFormatting sqref="AC11:AJ28">
    <cfRule type="expression" dxfId="170" priority="1">
      <formula>$AQ11=1</formula>
    </cfRule>
  </conditionalFormatting>
  <conditionalFormatting sqref="AC29:AJ29">
    <cfRule type="expression" dxfId="169" priority="18">
      <formula>$AQ28=1</formula>
    </cfRule>
  </conditionalFormatting>
  <conditionalFormatting sqref="AC30:AJ31">
    <cfRule type="expression" dxfId="168" priority="15">
      <formula>$AQ28=1</formula>
    </cfRule>
  </conditionalFormatting>
  <conditionalFormatting sqref="AC32:AJ32">
    <cfRule type="expression" dxfId="167" priority="12">
      <formula>$AQ29=1</formula>
    </cfRule>
  </conditionalFormatting>
  <conditionalFormatting sqref="AC33:AJ33">
    <cfRule type="expression" dxfId="166" priority="9">
      <formula>$AQ29=1</formula>
    </cfRule>
  </conditionalFormatting>
  <conditionalFormatting sqref="AC34:AJ34">
    <cfRule type="expression" dxfId="165" priority="6">
      <formula>$AQ29=1</formula>
    </cfRule>
  </conditionalFormatting>
  <dataValidations count="2">
    <dataValidation type="list" allowBlank="1" showInputMessage="1" showErrorMessage="1" sqref="Y11:AB34" xr:uid="{82DDAEE4-A754-4A27-9454-8EB128E8BF7E}">
      <formula1>"〇,"</formula1>
    </dataValidation>
    <dataValidation type="list" allowBlank="1" showInputMessage="1" showErrorMessage="1" sqref="N11:O34" xr:uid="{65809069-AEA3-4C11-A1FB-549CC6CFE1EF}">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EDE159D-2020-450F-A0D4-CC02527FD38C}">
          <x14:formula1>
            <xm:f>'(参考)リスト'!$G$16:$G$19</xm:f>
          </x14:formula1>
          <xm:sqref>AM35:AO38</xm:sqref>
        </x14:dataValidation>
        <x14:dataValidation type="list" allowBlank="1" showInputMessage="1" showErrorMessage="1" xr:uid="{C3FFF0B0-4A9C-4DE8-9D6D-B657F7205C7D}">
          <x14:formula1>
            <xm:f>'(参考)リスト'!$B$16:$B$21</xm:f>
          </x14:formula1>
          <xm:sqref>L11:M34</xm:sqref>
        </x14:dataValidation>
        <x14:dataValidation type="list" allowBlank="1" showInputMessage="1" showErrorMessage="1" xr:uid="{8D0BEDA6-9470-47D1-A96D-FC55EEC9DBFC}">
          <x14:formula1>
            <xm:f>'(参考)リスト'!$E$16:$E$27</xm:f>
          </x14:formula1>
          <xm:sqref>R11:T34</xm:sqref>
        </x14:dataValidation>
        <x14:dataValidation type="list" allowBlank="1" showInputMessage="1" showErrorMessage="1" xr:uid="{8892B9A0-7C0B-450F-AC9D-C2DB1EFEE1F4}">
          <x14:formula1>
            <xm:f>'(参考)リスト'!$D$16:$D$18</xm:f>
          </x14:formula1>
          <xm:sqref>P11:Q34</xm:sqref>
        </x14:dataValidation>
        <x14:dataValidation type="list" allowBlank="1" showInputMessage="1" showErrorMessage="1" xr:uid="{33CDF905-B695-419E-9831-B8768C00DF47}">
          <x14:formula1>
            <xm:f>'(参考)リスト'!$F$16:$F$21</xm:f>
          </x14:formula1>
          <xm:sqref>U11:X34</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4A509-5D74-4AC9-8C47-002E4383C400}">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20</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2</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6.9999999999999993E-2</v>
      </c>
      <c r="BR5" s="156">
        <f>AF35</f>
        <v>4.68</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20</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t="s">
        <v>608</v>
      </c>
      <c r="M11" s="822"/>
      <c r="N11" s="821" t="s">
        <v>636</v>
      </c>
      <c r="O11" s="822"/>
      <c r="P11" s="821" t="s">
        <v>610</v>
      </c>
      <c r="Q11" s="822"/>
      <c r="R11" s="828" t="s">
        <v>473</v>
      </c>
      <c r="S11" s="829"/>
      <c r="T11" s="829"/>
      <c r="U11" s="821" t="s">
        <v>505</v>
      </c>
      <c r="V11" s="822"/>
      <c r="W11" s="821" t="s">
        <v>612</v>
      </c>
      <c r="X11" s="822"/>
      <c r="Y11" s="213"/>
      <c r="Z11" s="214"/>
      <c r="AA11" s="214"/>
      <c r="AB11" s="214"/>
      <c r="AC11" s="215"/>
      <c r="AD11" s="215"/>
      <c r="AE11" s="215"/>
      <c r="AF11" s="215">
        <v>4.68</v>
      </c>
      <c r="AG11" s="215"/>
      <c r="AH11" s="215"/>
      <c r="AI11" s="215"/>
      <c r="AJ11" s="215"/>
      <c r="AK11" s="861"/>
      <c r="AL11" s="862"/>
      <c r="AM11" s="862"/>
      <c r="AN11" s="862"/>
      <c r="AO11" s="86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t="s">
        <v>608</v>
      </c>
      <c r="M12" s="822"/>
      <c r="N12" s="821" t="s">
        <v>626</v>
      </c>
      <c r="O12" s="822"/>
      <c r="P12" s="821" t="s">
        <v>610</v>
      </c>
      <c r="Q12" s="822"/>
      <c r="R12" s="828" t="s">
        <v>473</v>
      </c>
      <c r="S12" s="829"/>
      <c r="T12" s="829"/>
      <c r="U12" s="821" t="s">
        <v>620</v>
      </c>
      <c r="V12" s="822"/>
      <c r="W12" s="821" t="s">
        <v>612</v>
      </c>
      <c r="X12" s="822"/>
      <c r="Y12" s="213"/>
      <c r="Z12" s="214"/>
      <c r="AA12" s="214"/>
      <c r="AB12" s="214"/>
      <c r="AC12" s="215"/>
      <c r="AD12" s="215"/>
      <c r="AE12" s="215">
        <v>0.06</v>
      </c>
      <c r="AF12" s="215"/>
      <c r="AG12" s="215"/>
      <c r="AH12" s="215"/>
      <c r="AI12" s="215"/>
      <c r="AJ12" s="215"/>
      <c r="AK12" s="861"/>
      <c r="AL12" s="862"/>
      <c r="AM12" s="862"/>
      <c r="AN12" s="862"/>
      <c r="AO12" s="863"/>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t="s">
        <v>608</v>
      </c>
      <c r="M13" s="822"/>
      <c r="N13" s="821" t="s">
        <v>626</v>
      </c>
      <c r="O13" s="822"/>
      <c r="P13" s="821" t="s">
        <v>610</v>
      </c>
      <c r="Q13" s="822"/>
      <c r="R13" s="821" t="s">
        <v>473</v>
      </c>
      <c r="S13" s="711"/>
      <c r="T13" s="822"/>
      <c r="U13" s="821" t="s">
        <v>505</v>
      </c>
      <c r="V13" s="822"/>
      <c r="W13" s="821" t="s">
        <v>612</v>
      </c>
      <c r="X13" s="822"/>
      <c r="Y13" s="213"/>
      <c r="Z13" s="214"/>
      <c r="AA13" s="214"/>
      <c r="AB13" s="214"/>
      <c r="AC13" s="215"/>
      <c r="AD13" s="215"/>
      <c r="AE13" s="215"/>
      <c r="AF13" s="215"/>
      <c r="AG13" s="215"/>
      <c r="AH13" s="215"/>
      <c r="AI13" s="215"/>
      <c r="AJ13" s="215"/>
      <c r="AK13" s="861" t="s">
        <v>624</v>
      </c>
      <c r="AL13" s="862"/>
      <c r="AM13" s="862"/>
      <c r="AN13" s="862"/>
      <c r="AO13" s="863"/>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t="s">
        <v>608</v>
      </c>
      <c r="M14" s="822"/>
      <c r="N14" s="821" t="s">
        <v>626</v>
      </c>
      <c r="O14" s="822"/>
      <c r="P14" s="821" t="s">
        <v>610</v>
      </c>
      <c r="Q14" s="822"/>
      <c r="R14" s="821" t="s">
        <v>473</v>
      </c>
      <c r="S14" s="711"/>
      <c r="T14" s="822"/>
      <c r="U14" s="821" t="s">
        <v>612</v>
      </c>
      <c r="V14" s="822"/>
      <c r="W14" s="821" t="s">
        <v>612</v>
      </c>
      <c r="X14" s="822"/>
      <c r="Y14" s="213"/>
      <c r="Z14" s="214"/>
      <c r="AA14" s="214"/>
      <c r="AB14" s="214"/>
      <c r="AC14" s="215"/>
      <c r="AD14" s="215"/>
      <c r="AE14" s="215">
        <v>0.01</v>
      </c>
      <c r="AF14" s="215"/>
      <c r="AG14" s="215"/>
      <c r="AH14" s="215"/>
      <c r="AI14" s="215"/>
      <c r="AJ14" s="215"/>
      <c r="AK14" s="861"/>
      <c r="AL14" s="862"/>
      <c r="AM14" s="862"/>
      <c r="AN14" s="862"/>
      <c r="AO14" s="863"/>
      <c r="AP14" s="2"/>
      <c r="AQ14" s="161">
        <f t="shared" si="4"/>
        <v>2</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v>
      </c>
      <c r="AE35" s="108">
        <f>SUM(AE11:AE34)</f>
        <v>6.9999999999999993E-2</v>
      </c>
      <c r="AF35" s="108">
        <f t="shared" ref="AF35:AJ35" si="13">SUM(AF11:AF34)</f>
        <v>4.68</v>
      </c>
      <c r="AG35" s="108">
        <f t="shared" si="13"/>
        <v>0</v>
      </c>
      <c r="AH35" s="108">
        <f t="shared" si="13"/>
        <v>0</v>
      </c>
      <c r="AI35" s="108">
        <f t="shared" si="13"/>
        <v>0</v>
      </c>
      <c r="AJ35" s="109">
        <f t="shared" si="13"/>
        <v>0</v>
      </c>
      <c r="AK35" s="856" t="s">
        <v>456</v>
      </c>
      <c r="AL35" s="856"/>
      <c r="AM35" s="906" t="s">
        <v>262</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0</v>
      </c>
      <c r="AE37" s="892">
        <f t="shared" si="15"/>
        <v>2</v>
      </c>
      <c r="AF37" s="892">
        <f t="shared" si="15"/>
        <v>1</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164" priority="3">
      <formula>$AQ11=2</formula>
    </cfRule>
  </conditionalFormatting>
  <conditionalFormatting sqref="Y29:AB29 AG29:AJ29">
    <cfRule type="expression" dxfId="163" priority="16">
      <formula>$AQ28=2</formula>
    </cfRule>
  </conditionalFormatting>
  <conditionalFormatting sqref="Y30:AB31 AG30:AJ31">
    <cfRule type="expression" dxfId="162" priority="13">
      <formula>$AQ28=2</formula>
    </cfRule>
  </conditionalFormatting>
  <conditionalFormatting sqref="Y32:AB32 AG32:AJ32">
    <cfRule type="expression" dxfId="161" priority="10">
      <formula>$AQ29=2</formula>
    </cfRule>
  </conditionalFormatting>
  <conditionalFormatting sqref="Y33:AB33 AG33:AJ33">
    <cfRule type="expression" dxfId="160" priority="7">
      <formula>$AQ29=2</formula>
    </cfRule>
  </conditionalFormatting>
  <conditionalFormatting sqref="Y34:AB34 AG34:AJ34">
    <cfRule type="expression" dxfId="159" priority="4">
      <formula>$AQ29=2</formula>
    </cfRule>
  </conditionalFormatting>
  <conditionalFormatting sqref="Y11:AF28">
    <cfRule type="expression" dxfId="158" priority="2">
      <formula>$AQ11=3</formula>
    </cfRule>
  </conditionalFormatting>
  <conditionalFormatting sqref="Y29:AF29">
    <cfRule type="expression" dxfId="157" priority="17">
      <formula>$AQ28=3</formula>
    </cfRule>
  </conditionalFormatting>
  <conditionalFormatting sqref="Y30:AF31">
    <cfRule type="expression" dxfId="156" priority="14">
      <formula>$AQ28=3</formula>
    </cfRule>
  </conditionalFormatting>
  <conditionalFormatting sqref="Y32:AF32">
    <cfRule type="expression" dxfId="155" priority="11">
      <formula>$AQ29=3</formula>
    </cfRule>
  </conditionalFormatting>
  <conditionalFormatting sqref="Y33:AF33">
    <cfRule type="expression" dxfId="154" priority="8">
      <formula>$AQ29=3</formula>
    </cfRule>
  </conditionalFormatting>
  <conditionalFormatting sqref="Y34:AF34">
    <cfRule type="expression" dxfId="153" priority="5">
      <formula>$AQ29=3</formula>
    </cfRule>
  </conditionalFormatting>
  <conditionalFormatting sqref="AC11:AJ28">
    <cfRule type="expression" dxfId="152" priority="1">
      <formula>$AQ11=1</formula>
    </cfRule>
  </conditionalFormatting>
  <conditionalFormatting sqref="AC29:AJ29">
    <cfRule type="expression" dxfId="151" priority="18">
      <formula>$AQ28=1</formula>
    </cfRule>
  </conditionalFormatting>
  <conditionalFormatting sqref="AC30:AJ31">
    <cfRule type="expression" dxfId="150" priority="15">
      <formula>$AQ28=1</formula>
    </cfRule>
  </conditionalFormatting>
  <conditionalFormatting sqref="AC32:AJ32">
    <cfRule type="expression" dxfId="149" priority="12">
      <formula>$AQ29=1</formula>
    </cfRule>
  </conditionalFormatting>
  <conditionalFormatting sqref="AC33:AJ33">
    <cfRule type="expression" dxfId="148" priority="9">
      <formula>$AQ29=1</formula>
    </cfRule>
  </conditionalFormatting>
  <conditionalFormatting sqref="AC34:AJ34">
    <cfRule type="expression" dxfId="147" priority="6">
      <formula>$AQ29=1</formula>
    </cfRule>
  </conditionalFormatting>
  <dataValidations count="2">
    <dataValidation type="list" allowBlank="1" showInputMessage="1" showErrorMessage="1" sqref="Y11:AB34" xr:uid="{719F898D-928D-4E25-BA29-FB4E554B0EA9}">
      <formula1>"〇,"</formula1>
    </dataValidation>
    <dataValidation type="list" allowBlank="1" showInputMessage="1" showErrorMessage="1" sqref="N11:O34" xr:uid="{9DAA00FD-FE74-4C36-B9BC-36E302908D8D}">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2578E84-CFD6-4684-956C-38973FEA8902}">
          <x14:formula1>
            <xm:f>'(参考)リスト'!$G$16:$G$19</xm:f>
          </x14:formula1>
          <xm:sqref>AM35:AO38</xm:sqref>
        </x14:dataValidation>
        <x14:dataValidation type="list" allowBlank="1" showInputMessage="1" showErrorMessage="1" xr:uid="{50F24B66-DD25-42C7-901B-43BD988A16FE}">
          <x14:formula1>
            <xm:f>'(参考)リスト'!$B$16:$B$21</xm:f>
          </x14:formula1>
          <xm:sqref>L11:M34</xm:sqref>
        </x14:dataValidation>
        <x14:dataValidation type="list" allowBlank="1" showInputMessage="1" showErrorMessage="1" xr:uid="{81FF031E-C30F-4CB8-9BFD-4DD37BA7A676}">
          <x14:formula1>
            <xm:f>'(参考)リスト'!$E$16:$E$27</xm:f>
          </x14:formula1>
          <xm:sqref>R11:T34</xm:sqref>
        </x14:dataValidation>
        <x14:dataValidation type="list" allowBlank="1" showInputMessage="1" showErrorMessage="1" xr:uid="{E3719311-FDA9-47B9-A519-80418BDBB619}">
          <x14:formula1>
            <xm:f>'(参考)リスト'!$D$16:$D$18</xm:f>
          </x14:formula1>
          <xm:sqref>P11:Q34</xm:sqref>
        </x14:dataValidation>
        <x14:dataValidation type="list" allowBlank="1" showInputMessage="1" showErrorMessage="1" xr:uid="{391DE96C-F315-4B02-813A-527E8D06C50B}">
          <x14:formula1>
            <xm:f>'(参考)リスト'!$F$16:$F$21</xm:f>
          </x14:formula1>
          <xm:sqref>U11:X34</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E3EAB-0710-484C-87E8-A9C6B469AC15}">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21</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0.05</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21</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t="s">
        <v>608</v>
      </c>
      <c r="M11" s="822"/>
      <c r="N11" s="821" t="s">
        <v>626</v>
      </c>
      <c r="O11" s="822"/>
      <c r="P11" s="821" t="s">
        <v>610</v>
      </c>
      <c r="Q11" s="822"/>
      <c r="R11" s="828" t="s">
        <v>473</v>
      </c>
      <c r="S11" s="829"/>
      <c r="T11" s="829"/>
      <c r="U11" s="821" t="s">
        <v>505</v>
      </c>
      <c r="V11" s="822"/>
      <c r="W11" s="821" t="s">
        <v>612</v>
      </c>
      <c r="X11" s="822"/>
      <c r="Y11" s="213"/>
      <c r="Z11" s="214"/>
      <c r="AA11" s="214"/>
      <c r="AB11" s="214"/>
      <c r="AC11" s="215"/>
      <c r="AD11" s="215"/>
      <c r="AE11" s="215">
        <v>0.05</v>
      </c>
      <c r="AF11" s="215"/>
      <c r="AG11" s="215"/>
      <c r="AH11" s="215"/>
      <c r="AI11" s="215"/>
      <c r="AJ11" s="215"/>
      <c r="AK11" s="861" t="s">
        <v>624</v>
      </c>
      <c r="AL11" s="862"/>
      <c r="AM11" s="862"/>
      <c r="AN11" s="862"/>
      <c r="AO11" s="86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c r="M12" s="822"/>
      <c r="N12" s="821"/>
      <c r="O12" s="822"/>
      <c r="P12" s="821"/>
      <c r="Q12" s="822"/>
      <c r="R12" s="828"/>
      <c r="S12" s="829"/>
      <c r="T12" s="829"/>
      <c r="U12" s="821"/>
      <c r="V12" s="822"/>
      <c r="W12" s="821"/>
      <c r="X12" s="822"/>
      <c r="Y12" s="213"/>
      <c r="Z12" s="214"/>
      <c r="AA12" s="214"/>
      <c r="AB12" s="214"/>
      <c r="AC12" s="215"/>
      <c r="AD12" s="215"/>
      <c r="AE12" s="215"/>
      <c r="AF12" s="215"/>
      <c r="AG12" s="215"/>
      <c r="AH12" s="215"/>
      <c r="AI12" s="215"/>
      <c r="AJ12" s="215"/>
      <c r="AK12" s="861"/>
      <c r="AL12" s="862"/>
      <c r="AM12" s="862"/>
      <c r="AN12" s="862"/>
      <c r="AO12" s="86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c r="M13" s="822"/>
      <c r="N13" s="821"/>
      <c r="O13" s="822"/>
      <c r="P13" s="821"/>
      <c r="Q13" s="822"/>
      <c r="R13" s="821"/>
      <c r="S13" s="711"/>
      <c r="T13" s="822"/>
      <c r="U13" s="821"/>
      <c r="V13" s="822"/>
      <c r="W13" s="821"/>
      <c r="X13" s="822"/>
      <c r="Y13" s="213"/>
      <c r="Z13" s="214"/>
      <c r="AA13" s="214"/>
      <c r="AB13" s="214"/>
      <c r="AC13" s="215"/>
      <c r="AD13" s="215"/>
      <c r="AE13" s="215"/>
      <c r="AF13" s="215"/>
      <c r="AG13" s="215"/>
      <c r="AH13" s="215"/>
      <c r="AI13" s="215"/>
      <c r="AJ13" s="215"/>
      <c r="AK13" s="861"/>
      <c r="AL13" s="862"/>
      <c r="AM13" s="862"/>
      <c r="AN13" s="862"/>
      <c r="AO13" s="86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c r="M14" s="822"/>
      <c r="N14" s="821"/>
      <c r="O14" s="822"/>
      <c r="P14" s="821"/>
      <c r="Q14" s="822"/>
      <c r="R14" s="821"/>
      <c r="S14" s="711"/>
      <c r="T14" s="822"/>
      <c r="U14" s="821"/>
      <c r="V14" s="822"/>
      <c r="W14" s="821"/>
      <c r="X14" s="822"/>
      <c r="Y14" s="213"/>
      <c r="Z14" s="214"/>
      <c r="AA14" s="214"/>
      <c r="AB14" s="214"/>
      <c r="AC14" s="215"/>
      <c r="AD14" s="215"/>
      <c r="AE14" s="215"/>
      <c r="AF14" s="215"/>
      <c r="AG14" s="215"/>
      <c r="AH14" s="215"/>
      <c r="AI14" s="215"/>
      <c r="AJ14" s="215"/>
      <c r="AK14" s="861"/>
      <c r="AL14" s="862"/>
      <c r="AM14" s="862"/>
      <c r="AN14" s="862"/>
      <c r="AO14" s="86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v>
      </c>
      <c r="AE35" s="108">
        <f>SUM(AE11:AE34)</f>
        <v>0.05</v>
      </c>
      <c r="AF35" s="108">
        <f t="shared" ref="AF35:AJ35" si="13">SUM(AF11:AF34)</f>
        <v>0</v>
      </c>
      <c r="AG35" s="108">
        <f t="shared" si="13"/>
        <v>0</v>
      </c>
      <c r="AH35" s="108">
        <f t="shared" si="13"/>
        <v>0</v>
      </c>
      <c r="AI35" s="108">
        <f t="shared" si="13"/>
        <v>0</v>
      </c>
      <c r="AJ35" s="109">
        <f t="shared" si="13"/>
        <v>0</v>
      </c>
      <c r="AK35" s="856" t="s">
        <v>456</v>
      </c>
      <c r="AL35" s="856"/>
      <c r="AM35" s="906" t="s">
        <v>262</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0</v>
      </c>
      <c r="AE37" s="892">
        <f t="shared" si="15"/>
        <v>1</v>
      </c>
      <c r="AF37" s="892">
        <f t="shared" si="15"/>
        <v>0</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146" priority="3">
      <formula>$AQ11=2</formula>
    </cfRule>
  </conditionalFormatting>
  <conditionalFormatting sqref="Y29:AB29 AG29:AJ29">
    <cfRule type="expression" dxfId="145" priority="16">
      <formula>$AQ28=2</formula>
    </cfRule>
  </conditionalFormatting>
  <conditionalFormatting sqref="Y30:AB31 AG30:AJ31">
    <cfRule type="expression" dxfId="144" priority="13">
      <formula>$AQ28=2</formula>
    </cfRule>
  </conditionalFormatting>
  <conditionalFormatting sqref="Y32:AB32 AG32:AJ32">
    <cfRule type="expression" dxfId="143" priority="10">
      <formula>$AQ29=2</formula>
    </cfRule>
  </conditionalFormatting>
  <conditionalFormatting sqref="Y33:AB33 AG33:AJ33">
    <cfRule type="expression" dxfId="142" priority="7">
      <formula>$AQ29=2</formula>
    </cfRule>
  </conditionalFormatting>
  <conditionalFormatting sqref="Y34:AB34 AG34:AJ34">
    <cfRule type="expression" dxfId="141" priority="4">
      <formula>$AQ29=2</formula>
    </cfRule>
  </conditionalFormatting>
  <conditionalFormatting sqref="Y11:AF28">
    <cfRule type="expression" dxfId="140" priority="2">
      <formula>$AQ11=3</formula>
    </cfRule>
  </conditionalFormatting>
  <conditionalFormatting sqref="Y29:AF29">
    <cfRule type="expression" dxfId="139" priority="17">
      <formula>$AQ28=3</formula>
    </cfRule>
  </conditionalFormatting>
  <conditionalFormatting sqref="Y30:AF31">
    <cfRule type="expression" dxfId="138" priority="14">
      <formula>$AQ28=3</formula>
    </cfRule>
  </conditionalFormatting>
  <conditionalFormatting sqref="Y32:AF32">
    <cfRule type="expression" dxfId="137" priority="11">
      <formula>$AQ29=3</formula>
    </cfRule>
  </conditionalFormatting>
  <conditionalFormatting sqref="Y33:AF33">
    <cfRule type="expression" dxfId="136" priority="8">
      <formula>$AQ29=3</formula>
    </cfRule>
  </conditionalFormatting>
  <conditionalFormatting sqref="Y34:AF34">
    <cfRule type="expression" dxfId="135" priority="5">
      <formula>$AQ29=3</formula>
    </cfRule>
  </conditionalFormatting>
  <conditionalFormatting sqref="AC11:AJ28">
    <cfRule type="expression" dxfId="134" priority="1">
      <formula>$AQ11=1</formula>
    </cfRule>
  </conditionalFormatting>
  <conditionalFormatting sqref="AC29:AJ29">
    <cfRule type="expression" dxfId="133" priority="18">
      <formula>$AQ28=1</formula>
    </cfRule>
  </conditionalFormatting>
  <conditionalFormatting sqref="AC30:AJ31">
    <cfRule type="expression" dxfId="132" priority="15">
      <formula>$AQ28=1</formula>
    </cfRule>
  </conditionalFormatting>
  <conditionalFormatting sqref="AC32:AJ32">
    <cfRule type="expression" dxfId="131" priority="12">
      <formula>$AQ29=1</formula>
    </cfRule>
  </conditionalFormatting>
  <conditionalFormatting sqref="AC33:AJ33">
    <cfRule type="expression" dxfId="130" priority="9">
      <formula>$AQ29=1</formula>
    </cfRule>
  </conditionalFormatting>
  <conditionalFormatting sqref="AC34:AJ34">
    <cfRule type="expression" dxfId="129" priority="6">
      <formula>$AQ29=1</formula>
    </cfRule>
  </conditionalFormatting>
  <dataValidations count="2">
    <dataValidation type="list" allowBlank="1" showInputMessage="1" showErrorMessage="1" sqref="Y11:AB34" xr:uid="{9EA0DB64-BADA-48D3-A8D6-F9DE4848A245}">
      <formula1>"〇,"</formula1>
    </dataValidation>
    <dataValidation type="list" allowBlank="1" showInputMessage="1" showErrorMessage="1" sqref="N11:O34" xr:uid="{B2D4A48E-52EA-4DB8-A6D5-D3DAF8749BDE}">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FABA929-0E5A-4961-AB31-9E08835EF340}">
          <x14:formula1>
            <xm:f>'(参考)リスト'!$G$16:$G$19</xm:f>
          </x14:formula1>
          <xm:sqref>AM35:AO38</xm:sqref>
        </x14:dataValidation>
        <x14:dataValidation type="list" allowBlank="1" showInputMessage="1" showErrorMessage="1" xr:uid="{71E43CCC-BF5F-4237-BF48-2B638916CEA5}">
          <x14:formula1>
            <xm:f>'(参考)リスト'!$B$16:$B$21</xm:f>
          </x14:formula1>
          <xm:sqref>L11:M34</xm:sqref>
        </x14:dataValidation>
        <x14:dataValidation type="list" allowBlank="1" showInputMessage="1" showErrorMessage="1" xr:uid="{C1DA02C3-BD47-42A4-A19F-6AB8AB3438DE}">
          <x14:formula1>
            <xm:f>'(参考)リスト'!$E$16:$E$27</xm:f>
          </x14:formula1>
          <xm:sqref>R11:T34</xm:sqref>
        </x14:dataValidation>
        <x14:dataValidation type="list" allowBlank="1" showInputMessage="1" showErrorMessage="1" xr:uid="{18596837-EA32-4A6F-B041-D651584684DB}">
          <x14:formula1>
            <xm:f>'(参考)リスト'!$D$16:$D$18</xm:f>
          </x14:formula1>
          <xm:sqref>P11:Q34</xm:sqref>
        </x14:dataValidation>
        <x14:dataValidation type="list" allowBlank="1" showInputMessage="1" showErrorMessage="1" xr:uid="{98168315-A864-4EDA-BA05-A5777DBAA6DD}">
          <x14:formula1>
            <xm:f>'(参考)リスト'!$F$16:$F$21</xm:f>
          </x14:formula1>
          <xm:sqref>U11:X34</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C0CDC-411A-4D96-938B-7E0E896D849C}">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22</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22</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c r="M11" s="822"/>
      <c r="N11" s="821"/>
      <c r="O11" s="822"/>
      <c r="P11" s="821"/>
      <c r="Q11" s="822"/>
      <c r="R11" s="828"/>
      <c r="S11" s="829"/>
      <c r="T11" s="829"/>
      <c r="U11" s="821"/>
      <c r="V11" s="822"/>
      <c r="W11" s="821"/>
      <c r="X11" s="822"/>
      <c r="Y11" s="213"/>
      <c r="Z11" s="214"/>
      <c r="AA11" s="214"/>
      <c r="AB11" s="214"/>
      <c r="AC11" s="215"/>
      <c r="AD11" s="215"/>
      <c r="AE11" s="215"/>
      <c r="AF11" s="215"/>
      <c r="AG11" s="215"/>
      <c r="AH11" s="215"/>
      <c r="AI11" s="215"/>
      <c r="AJ11" s="215"/>
      <c r="AK11" s="861"/>
      <c r="AL11" s="862"/>
      <c r="AM11" s="862"/>
      <c r="AN11" s="862"/>
      <c r="AO11" s="86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c r="M12" s="822"/>
      <c r="N12" s="821"/>
      <c r="O12" s="822"/>
      <c r="P12" s="821"/>
      <c r="Q12" s="822"/>
      <c r="R12" s="828"/>
      <c r="S12" s="829"/>
      <c r="T12" s="829"/>
      <c r="U12" s="821"/>
      <c r="V12" s="822"/>
      <c r="W12" s="821"/>
      <c r="X12" s="822"/>
      <c r="Y12" s="213"/>
      <c r="Z12" s="214"/>
      <c r="AA12" s="214"/>
      <c r="AB12" s="214"/>
      <c r="AC12" s="215"/>
      <c r="AD12" s="215"/>
      <c r="AE12" s="215"/>
      <c r="AF12" s="215"/>
      <c r="AG12" s="215"/>
      <c r="AH12" s="215"/>
      <c r="AI12" s="215"/>
      <c r="AJ12" s="215"/>
      <c r="AK12" s="861"/>
      <c r="AL12" s="862"/>
      <c r="AM12" s="862"/>
      <c r="AN12" s="862"/>
      <c r="AO12" s="86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c r="M13" s="822"/>
      <c r="N13" s="821"/>
      <c r="O13" s="822"/>
      <c r="P13" s="821"/>
      <c r="Q13" s="822"/>
      <c r="R13" s="821"/>
      <c r="S13" s="711"/>
      <c r="T13" s="822"/>
      <c r="U13" s="821"/>
      <c r="V13" s="822"/>
      <c r="W13" s="821"/>
      <c r="X13" s="822"/>
      <c r="Y13" s="213"/>
      <c r="Z13" s="214"/>
      <c r="AA13" s="214"/>
      <c r="AB13" s="214"/>
      <c r="AC13" s="215"/>
      <c r="AD13" s="215"/>
      <c r="AE13" s="215"/>
      <c r="AF13" s="215"/>
      <c r="AG13" s="215"/>
      <c r="AH13" s="215"/>
      <c r="AI13" s="215"/>
      <c r="AJ13" s="215"/>
      <c r="AK13" s="861"/>
      <c r="AL13" s="862"/>
      <c r="AM13" s="862"/>
      <c r="AN13" s="862"/>
      <c r="AO13" s="86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c r="M14" s="822"/>
      <c r="N14" s="821"/>
      <c r="O14" s="822"/>
      <c r="P14" s="821"/>
      <c r="Q14" s="822"/>
      <c r="R14" s="821"/>
      <c r="S14" s="711"/>
      <c r="T14" s="822"/>
      <c r="U14" s="821"/>
      <c r="V14" s="822"/>
      <c r="W14" s="821"/>
      <c r="X14" s="822"/>
      <c r="Y14" s="213"/>
      <c r="Z14" s="214"/>
      <c r="AA14" s="214"/>
      <c r="AB14" s="214"/>
      <c r="AC14" s="215"/>
      <c r="AD14" s="215"/>
      <c r="AE14" s="215"/>
      <c r="AF14" s="215"/>
      <c r="AG14" s="215"/>
      <c r="AH14" s="215"/>
      <c r="AI14" s="215"/>
      <c r="AJ14" s="215"/>
      <c r="AK14" s="861"/>
      <c r="AL14" s="862"/>
      <c r="AM14" s="862"/>
      <c r="AN14" s="862"/>
      <c r="AO14" s="86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906" t="s">
        <v>505</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0</v>
      </c>
      <c r="AE37" s="892">
        <f t="shared" si="15"/>
        <v>0</v>
      </c>
      <c r="AF37" s="892">
        <f t="shared" si="15"/>
        <v>0</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730</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128" priority="3">
      <formula>$AQ11=2</formula>
    </cfRule>
  </conditionalFormatting>
  <conditionalFormatting sqref="Y29:AB29 AG29:AJ29">
    <cfRule type="expression" dxfId="127" priority="16">
      <formula>$AQ28=2</formula>
    </cfRule>
  </conditionalFormatting>
  <conditionalFormatting sqref="Y30:AB31 AG30:AJ31">
    <cfRule type="expression" dxfId="126" priority="13">
      <formula>$AQ28=2</formula>
    </cfRule>
  </conditionalFormatting>
  <conditionalFormatting sqref="Y32:AB32 AG32:AJ32">
    <cfRule type="expression" dxfId="125" priority="10">
      <formula>$AQ29=2</formula>
    </cfRule>
  </conditionalFormatting>
  <conditionalFormatting sqref="Y33:AB33 AG33:AJ33">
    <cfRule type="expression" dxfId="124" priority="7">
      <formula>$AQ29=2</formula>
    </cfRule>
  </conditionalFormatting>
  <conditionalFormatting sqref="Y34:AB34 AG34:AJ34">
    <cfRule type="expression" dxfId="123" priority="4">
      <formula>$AQ29=2</formula>
    </cfRule>
  </conditionalFormatting>
  <conditionalFormatting sqref="Y11:AF28">
    <cfRule type="expression" dxfId="122" priority="2">
      <formula>$AQ11=3</formula>
    </cfRule>
  </conditionalFormatting>
  <conditionalFormatting sqref="Y29:AF29">
    <cfRule type="expression" dxfId="121" priority="17">
      <formula>$AQ28=3</formula>
    </cfRule>
  </conditionalFormatting>
  <conditionalFormatting sqref="Y30:AF31">
    <cfRule type="expression" dxfId="120" priority="14">
      <formula>$AQ28=3</formula>
    </cfRule>
  </conditionalFormatting>
  <conditionalFormatting sqref="Y32:AF32">
    <cfRule type="expression" dxfId="119" priority="11">
      <formula>$AQ29=3</formula>
    </cfRule>
  </conditionalFormatting>
  <conditionalFormatting sqref="Y33:AF33">
    <cfRule type="expression" dxfId="118" priority="8">
      <formula>$AQ29=3</formula>
    </cfRule>
  </conditionalFormatting>
  <conditionalFormatting sqref="Y34:AF34">
    <cfRule type="expression" dxfId="117" priority="5">
      <formula>$AQ29=3</formula>
    </cfRule>
  </conditionalFormatting>
  <conditionalFormatting sqref="AC11:AJ28">
    <cfRule type="expression" dxfId="116" priority="1">
      <formula>$AQ11=1</formula>
    </cfRule>
  </conditionalFormatting>
  <conditionalFormatting sqref="AC29:AJ29">
    <cfRule type="expression" dxfId="115" priority="18">
      <formula>$AQ28=1</formula>
    </cfRule>
  </conditionalFormatting>
  <conditionalFormatting sqref="AC30:AJ31">
    <cfRule type="expression" dxfId="114" priority="15">
      <formula>$AQ28=1</formula>
    </cfRule>
  </conditionalFormatting>
  <conditionalFormatting sqref="AC32:AJ32">
    <cfRule type="expression" dxfId="113" priority="12">
      <formula>$AQ29=1</formula>
    </cfRule>
  </conditionalFormatting>
  <conditionalFormatting sqref="AC33:AJ33">
    <cfRule type="expression" dxfId="112" priority="9">
      <formula>$AQ29=1</formula>
    </cfRule>
  </conditionalFormatting>
  <conditionalFormatting sqref="AC34:AJ34">
    <cfRule type="expression" dxfId="111" priority="6">
      <formula>$AQ29=1</formula>
    </cfRule>
  </conditionalFormatting>
  <dataValidations count="2">
    <dataValidation type="list" allowBlank="1" showInputMessage="1" showErrorMessage="1" sqref="Y11:AB34" xr:uid="{31E8AD2C-ED61-4136-BFD3-021EA51EC973}">
      <formula1>"〇,"</formula1>
    </dataValidation>
    <dataValidation type="list" allowBlank="1" showInputMessage="1" showErrorMessage="1" sqref="N11:O34" xr:uid="{75CB1CE1-C59A-4B7F-A4C4-70EBE39C8108}">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E0B4823-31BA-4907-A978-6AB6296DD563}">
          <x14:formula1>
            <xm:f>'(参考)リスト'!$G$16:$G$19</xm:f>
          </x14:formula1>
          <xm:sqref>AM35:AO38</xm:sqref>
        </x14:dataValidation>
        <x14:dataValidation type="list" allowBlank="1" showInputMessage="1" showErrorMessage="1" xr:uid="{413299FC-C3EA-40B6-8801-FD667E6AA738}">
          <x14:formula1>
            <xm:f>'(参考)リスト'!$B$16:$B$21</xm:f>
          </x14:formula1>
          <xm:sqref>L11:M34</xm:sqref>
        </x14:dataValidation>
        <x14:dataValidation type="list" allowBlank="1" showInputMessage="1" showErrorMessage="1" xr:uid="{C60FFB0B-0573-4EDE-A839-644F6692931F}">
          <x14:formula1>
            <xm:f>'(参考)リスト'!$E$16:$E$27</xm:f>
          </x14:formula1>
          <xm:sqref>R11:T34</xm:sqref>
        </x14:dataValidation>
        <x14:dataValidation type="list" allowBlank="1" showInputMessage="1" showErrorMessage="1" xr:uid="{2D840F8B-AFF2-48D1-A2E2-E5FA6CFEF70A}">
          <x14:formula1>
            <xm:f>'(参考)リスト'!$D$16:$D$18</xm:f>
          </x14:formula1>
          <xm:sqref>P11:Q34</xm:sqref>
        </x14:dataValidation>
        <x14:dataValidation type="list" allowBlank="1" showInputMessage="1" showErrorMessage="1" xr:uid="{DD01CEBB-428C-4760-AF33-54F71F7ED8F3}">
          <x14:formula1>
            <xm:f>'(参考)リスト'!$F$16:$F$21</xm:f>
          </x14:formula1>
          <xm:sqref>U11:X34</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C9FE-835F-4AFB-896B-632AC4CF9899}">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23</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3</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0.09</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23</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t="s">
        <v>608</v>
      </c>
      <c r="M11" s="822"/>
      <c r="N11" s="821" t="s">
        <v>626</v>
      </c>
      <c r="O11" s="822"/>
      <c r="P11" s="821" t="s">
        <v>610</v>
      </c>
      <c r="Q11" s="822"/>
      <c r="R11" s="828" t="s">
        <v>473</v>
      </c>
      <c r="S11" s="829"/>
      <c r="T11" s="829"/>
      <c r="U11" s="821" t="s">
        <v>620</v>
      </c>
      <c r="V11" s="822"/>
      <c r="W11" s="821" t="s">
        <v>612</v>
      </c>
      <c r="X11" s="822"/>
      <c r="Y11" s="213"/>
      <c r="Z11" s="214"/>
      <c r="AA11" s="214"/>
      <c r="AB11" s="214"/>
      <c r="AC11" s="215"/>
      <c r="AD11" s="215"/>
      <c r="AE11" s="215">
        <v>0.03</v>
      </c>
      <c r="AF11" s="215"/>
      <c r="AG11" s="215"/>
      <c r="AH11" s="215"/>
      <c r="AI11" s="215"/>
      <c r="AJ11" s="215"/>
      <c r="AK11" s="861"/>
      <c r="AL11" s="862"/>
      <c r="AM11" s="862"/>
      <c r="AN11" s="862"/>
      <c r="AO11" s="86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t="s">
        <v>608</v>
      </c>
      <c r="M12" s="822"/>
      <c r="N12" s="821" t="s">
        <v>626</v>
      </c>
      <c r="O12" s="822"/>
      <c r="P12" s="821" t="s">
        <v>610</v>
      </c>
      <c r="Q12" s="822"/>
      <c r="R12" s="828" t="s">
        <v>473</v>
      </c>
      <c r="S12" s="829"/>
      <c r="T12" s="829"/>
      <c r="U12" s="821" t="s">
        <v>612</v>
      </c>
      <c r="V12" s="822"/>
      <c r="W12" s="821" t="s">
        <v>612</v>
      </c>
      <c r="X12" s="822"/>
      <c r="Y12" s="213"/>
      <c r="Z12" s="214"/>
      <c r="AA12" s="214"/>
      <c r="AB12" s="214"/>
      <c r="AC12" s="215"/>
      <c r="AD12" s="215"/>
      <c r="AE12" s="215">
        <v>0.05</v>
      </c>
      <c r="AF12" s="215"/>
      <c r="AG12" s="215"/>
      <c r="AH12" s="215"/>
      <c r="AI12" s="215"/>
      <c r="AJ12" s="215"/>
      <c r="AK12" s="861"/>
      <c r="AL12" s="862"/>
      <c r="AM12" s="862"/>
      <c r="AN12" s="862"/>
      <c r="AO12" s="863"/>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t="s">
        <v>608</v>
      </c>
      <c r="M13" s="822"/>
      <c r="N13" s="821" t="s">
        <v>626</v>
      </c>
      <c r="O13" s="822"/>
      <c r="P13" s="821" t="s">
        <v>610</v>
      </c>
      <c r="Q13" s="822"/>
      <c r="R13" s="821" t="s">
        <v>473</v>
      </c>
      <c r="S13" s="711"/>
      <c r="T13" s="822"/>
      <c r="U13" s="821" t="s">
        <v>612</v>
      </c>
      <c r="V13" s="822"/>
      <c r="W13" s="821" t="s">
        <v>612</v>
      </c>
      <c r="X13" s="822"/>
      <c r="Y13" s="213"/>
      <c r="Z13" s="214"/>
      <c r="AA13" s="214"/>
      <c r="AB13" s="214"/>
      <c r="AC13" s="215"/>
      <c r="AD13" s="215"/>
      <c r="AE13" s="215">
        <v>0.01</v>
      </c>
      <c r="AF13" s="215"/>
      <c r="AG13" s="215"/>
      <c r="AH13" s="215"/>
      <c r="AI13" s="215"/>
      <c r="AJ13" s="215"/>
      <c r="AK13" s="861"/>
      <c r="AL13" s="862"/>
      <c r="AM13" s="862"/>
      <c r="AN13" s="862"/>
      <c r="AO13" s="863"/>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c r="M14" s="822"/>
      <c r="N14" s="821"/>
      <c r="O14" s="822"/>
      <c r="P14" s="821"/>
      <c r="Q14" s="822"/>
      <c r="R14" s="821"/>
      <c r="S14" s="711"/>
      <c r="T14" s="822"/>
      <c r="U14" s="821"/>
      <c r="V14" s="822"/>
      <c r="W14" s="821"/>
      <c r="X14" s="822"/>
      <c r="Y14" s="213"/>
      <c r="Z14" s="214"/>
      <c r="AA14" s="214"/>
      <c r="AB14" s="214"/>
      <c r="AC14" s="215"/>
      <c r="AD14" s="215"/>
      <c r="AE14" s="215"/>
      <c r="AF14" s="215"/>
      <c r="AG14" s="215"/>
      <c r="AH14" s="215"/>
      <c r="AI14" s="215"/>
      <c r="AJ14" s="215"/>
      <c r="AK14" s="861"/>
      <c r="AL14" s="862"/>
      <c r="AM14" s="862"/>
      <c r="AN14" s="862"/>
      <c r="AO14" s="86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v>
      </c>
      <c r="AE35" s="108">
        <f>SUM(AE11:AE34)</f>
        <v>0.09</v>
      </c>
      <c r="AF35" s="108">
        <f t="shared" ref="AF35:AJ35" si="13">SUM(AF11:AF34)</f>
        <v>0</v>
      </c>
      <c r="AG35" s="108">
        <f t="shared" si="13"/>
        <v>0</v>
      </c>
      <c r="AH35" s="108">
        <f t="shared" si="13"/>
        <v>0</v>
      </c>
      <c r="AI35" s="108">
        <f t="shared" si="13"/>
        <v>0</v>
      </c>
      <c r="AJ35" s="109">
        <f t="shared" si="13"/>
        <v>0</v>
      </c>
      <c r="AK35" s="856" t="s">
        <v>456</v>
      </c>
      <c r="AL35" s="856"/>
      <c r="AM35" s="906" t="s">
        <v>262</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0</v>
      </c>
      <c r="AE37" s="892">
        <f t="shared" si="15"/>
        <v>3</v>
      </c>
      <c r="AF37" s="892">
        <f t="shared" si="15"/>
        <v>0</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110" priority="3">
      <formula>$AQ11=2</formula>
    </cfRule>
  </conditionalFormatting>
  <conditionalFormatting sqref="Y29:AB29 AG29:AJ29">
    <cfRule type="expression" dxfId="109" priority="16">
      <formula>$AQ28=2</formula>
    </cfRule>
  </conditionalFormatting>
  <conditionalFormatting sqref="Y30:AB31 AG30:AJ31">
    <cfRule type="expression" dxfId="108" priority="13">
      <formula>$AQ28=2</formula>
    </cfRule>
  </conditionalFormatting>
  <conditionalFormatting sqref="Y32:AB32 AG32:AJ32">
    <cfRule type="expression" dxfId="107" priority="10">
      <formula>$AQ29=2</formula>
    </cfRule>
  </conditionalFormatting>
  <conditionalFormatting sqref="Y33:AB33 AG33:AJ33">
    <cfRule type="expression" dxfId="106" priority="7">
      <formula>$AQ29=2</formula>
    </cfRule>
  </conditionalFormatting>
  <conditionalFormatting sqref="Y34:AB34 AG34:AJ34">
    <cfRule type="expression" dxfId="105" priority="4">
      <formula>$AQ29=2</formula>
    </cfRule>
  </conditionalFormatting>
  <conditionalFormatting sqref="Y11:AF28">
    <cfRule type="expression" dxfId="104" priority="2">
      <formula>$AQ11=3</formula>
    </cfRule>
  </conditionalFormatting>
  <conditionalFormatting sqref="Y29:AF29">
    <cfRule type="expression" dxfId="103" priority="17">
      <formula>$AQ28=3</formula>
    </cfRule>
  </conditionalFormatting>
  <conditionalFormatting sqref="Y30:AF31">
    <cfRule type="expression" dxfId="102" priority="14">
      <formula>$AQ28=3</formula>
    </cfRule>
  </conditionalFormatting>
  <conditionalFormatting sqref="Y32:AF32">
    <cfRule type="expression" dxfId="101" priority="11">
      <formula>$AQ29=3</formula>
    </cfRule>
  </conditionalFormatting>
  <conditionalFormatting sqref="Y33:AF33">
    <cfRule type="expression" dxfId="100" priority="8">
      <formula>$AQ29=3</formula>
    </cfRule>
  </conditionalFormatting>
  <conditionalFormatting sqref="Y34:AF34">
    <cfRule type="expression" dxfId="99" priority="5">
      <formula>$AQ29=3</formula>
    </cfRule>
  </conditionalFormatting>
  <conditionalFormatting sqref="AC11:AJ28">
    <cfRule type="expression" dxfId="98" priority="1">
      <formula>$AQ11=1</formula>
    </cfRule>
  </conditionalFormatting>
  <conditionalFormatting sqref="AC29:AJ29">
    <cfRule type="expression" dxfId="97" priority="18">
      <formula>$AQ28=1</formula>
    </cfRule>
  </conditionalFormatting>
  <conditionalFormatting sqref="AC30:AJ31">
    <cfRule type="expression" dxfId="96" priority="15">
      <formula>$AQ28=1</formula>
    </cfRule>
  </conditionalFormatting>
  <conditionalFormatting sqref="AC32:AJ32">
    <cfRule type="expression" dxfId="95" priority="12">
      <formula>$AQ29=1</formula>
    </cfRule>
  </conditionalFormatting>
  <conditionalFormatting sqref="AC33:AJ33">
    <cfRule type="expression" dxfId="94" priority="9">
      <formula>$AQ29=1</formula>
    </cfRule>
  </conditionalFormatting>
  <conditionalFormatting sqref="AC34:AJ34">
    <cfRule type="expression" dxfId="93" priority="6">
      <formula>$AQ29=1</formula>
    </cfRule>
  </conditionalFormatting>
  <dataValidations count="2">
    <dataValidation type="list" allowBlank="1" showInputMessage="1" showErrorMessage="1" sqref="Y11:AB34" xr:uid="{E47BACF0-5D9B-431C-9F87-5FCEF7054410}">
      <formula1>"〇,"</formula1>
    </dataValidation>
    <dataValidation type="list" allowBlank="1" showInputMessage="1" showErrorMessage="1" sqref="N11:O34" xr:uid="{471AE491-003B-4545-8A7E-81EF5797658E}">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7536687-8805-4D21-8852-1025EF36562B}">
          <x14:formula1>
            <xm:f>'(参考)リスト'!$G$16:$G$19</xm:f>
          </x14:formula1>
          <xm:sqref>AM35:AO38</xm:sqref>
        </x14:dataValidation>
        <x14:dataValidation type="list" allowBlank="1" showInputMessage="1" showErrorMessage="1" xr:uid="{D25060E1-5AC4-455C-89BF-9A3C64A26317}">
          <x14:formula1>
            <xm:f>'(参考)リスト'!$B$16:$B$21</xm:f>
          </x14:formula1>
          <xm:sqref>L11:M34</xm:sqref>
        </x14:dataValidation>
        <x14:dataValidation type="list" allowBlank="1" showInputMessage="1" showErrorMessage="1" xr:uid="{38B9E6B7-8593-48DA-B973-E605E0D0ED4C}">
          <x14:formula1>
            <xm:f>'(参考)リスト'!$E$16:$E$27</xm:f>
          </x14:formula1>
          <xm:sqref>R11:T34</xm:sqref>
        </x14:dataValidation>
        <x14:dataValidation type="list" allowBlank="1" showInputMessage="1" showErrorMessage="1" xr:uid="{0683EF12-273F-4012-B72D-5DE52A9ED942}">
          <x14:formula1>
            <xm:f>'(参考)リスト'!$D$16:$D$18</xm:f>
          </x14:formula1>
          <xm:sqref>P11:Q34</xm:sqref>
        </x14:dataValidation>
        <x14:dataValidation type="list" allowBlank="1" showInputMessage="1" showErrorMessage="1" xr:uid="{3B14E16D-4B8E-4EE8-A7B4-F93238E00DC9}">
          <x14:formula1>
            <xm:f>'(参考)リスト'!$F$16:$F$21</xm:f>
          </x14:formula1>
          <xm:sqref>U11:X34</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90089-9F47-4EDD-96FD-4848280FF52F}">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24</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24</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c r="M11" s="822"/>
      <c r="N11" s="821"/>
      <c r="O11" s="822"/>
      <c r="P11" s="821"/>
      <c r="Q11" s="822"/>
      <c r="R11" s="828"/>
      <c r="S11" s="829"/>
      <c r="T11" s="829"/>
      <c r="U11" s="821"/>
      <c r="V11" s="822"/>
      <c r="W11" s="821"/>
      <c r="X11" s="822"/>
      <c r="Y11" s="213"/>
      <c r="Z11" s="214"/>
      <c r="AA11" s="214"/>
      <c r="AB11" s="214"/>
      <c r="AC11" s="215"/>
      <c r="AD11" s="215"/>
      <c r="AE11" s="215"/>
      <c r="AF11" s="215"/>
      <c r="AG11" s="215"/>
      <c r="AH11" s="215"/>
      <c r="AI11" s="215"/>
      <c r="AJ11" s="215"/>
      <c r="AK11" s="861"/>
      <c r="AL11" s="862"/>
      <c r="AM11" s="862"/>
      <c r="AN11" s="862"/>
      <c r="AO11" s="86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c r="M12" s="822"/>
      <c r="N12" s="821"/>
      <c r="O12" s="822"/>
      <c r="P12" s="821"/>
      <c r="Q12" s="822"/>
      <c r="R12" s="828"/>
      <c r="S12" s="829"/>
      <c r="T12" s="829"/>
      <c r="U12" s="821"/>
      <c r="V12" s="822"/>
      <c r="W12" s="821"/>
      <c r="X12" s="822"/>
      <c r="Y12" s="213"/>
      <c r="Z12" s="214"/>
      <c r="AA12" s="214"/>
      <c r="AB12" s="214"/>
      <c r="AC12" s="215"/>
      <c r="AD12" s="215"/>
      <c r="AE12" s="215"/>
      <c r="AF12" s="215"/>
      <c r="AG12" s="215"/>
      <c r="AH12" s="215"/>
      <c r="AI12" s="215"/>
      <c r="AJ12" s="215"/>
      <c r="AK12" s="861"/>
      <c r="AL12" s="862"/>
      <c r="AM12" s="862"/>
      <c r="AN12" s="862"/>
      <c r="AO12" s="86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c r="M13" s="822"/>
      <c r="N13" s="821"/>
      <c r="O13" s="822"/>
      <c r="P13" s="821"/>
      <c r="Q13" s="822"/>
      <c r="R13" s="821"/>
      <c r="S13" s="711"/>
      <c r="T13" s="822"/>
      <c r="U13" s="821"/>
      <c r="V13" s="822"/>
      <c r="W13" s="821"/>
      <c r="X13" s="822"/>
      <c r="Y13" s="213"/>
      <c r="Z13" s="214"/>
      <c r="AA13" s="214"/>
      <c r="AB13" s="214"/>
      <c r="AC13" s="215"/>
      <c r="AD13" s="215"/>
      <c r="AE13" s="215"/>
      <c r="AF13" s="215"/>
      <c r="AG13" s="215"/>
      <c r="AH13" s="215"/>
      <c r="AI13" s="215"/>
      <c r="AJ13" s="215"/>
      <c r="AK13" s="861"/>
      <c r="AL13" s="862"/>
      <c r="AM13" s="862"/>
      <c r="AN13" s="862"/>
      <c r="AO13" s="86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c r="M14" s="822"/>
      <c r="N14" s="821"/>
      <c r="O14" s="822"/>
      <c r="P14" s="821"/>
      <c r="Q14" s="822"/>
      <c r="R14" s="821"/>
      <c r="S14" s="711"/>
      <c r="T14" s="822"/>
      <c r="U14" s="821"/>
      <c r="V14" s="822"/>
      <c r="W14" s="821"/>
      <c r="X14" s="822"/>
      <c r="Y14" s="213"/>
      <c r="Z14" s="214"/>
      <c r="AA14" s="214"/>
      <c r="AB14" s="214"/>
      <c r="AC14" s="215"/>
      <c r="AD14" s="215"/>
      <c r="AE14" s="215"/>
      <c r="AF14" s="215"/>
      <c r="AG14" s="215"/>
      <c r="AH14" s="215"/>
      <c r="AI14" s="215"/>
      <c r="AJ14" s="215"/>
      <c r="AK14" s="861"/>
      <c r="AL14" s="862"/>
      <c r="AM14" s="862"/>
      <c r="AN14" s="862"/>
      <c r="AO14" s="86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906" t="s">
        <v>505</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0</v>
      </c>
      <c r="AE37" s="892">
        <f t="shared" si="15"/>
        <v>0</v>
      </c>
      <c r="AF37" s="892">
        <f t="shared" si="15"/>
        <v>0</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730</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92" priority="3">
      <formula>$AQ11=2</formula>
    </cfRule>
  </conditionalFormatting>
  <conditionalFormatting sqref="Y29:AB29 AG29:AJ29">
    <cfRule type="expression" dxfId="91" priority="16">
      <formula>$AQ28=2</formula>
    </cfRule>
  </conditionalFormatting>
  <conditionalFormatting sqref="Y30:AB31 AG30:AJ31">
    <cfRule type="expression" dxfId="90" priority="13">
      <formula>$AQ28=2</formula>
    </cfRule>
  </conditionalFormatting>
  <conditionalFormatting sqref="Y32:AB32 AG32:AJ32">
    <cfRule type="expression" dxfId="89" priority="10">
      <formula>$AQ29=2</formula>
    </cfRule>
  </conditionalFormatting>
  <conditionalFormatting sqref="Y33:AB33 AG33:AJ33">
    <cfRule type="expression" dxfId="88" priority="7">
      <formula>$AQ29=2</formula>
    </cfRule>
  </conditionalFormatting>
  <conditionalFormatting sqref="Y34:AB34 AG34:AJ34">
    <cfRule type="expression" dxfId="87" priority="4">
      <formula>$AQ29=2</formula>
    </cfRule>
  </conditionalFormatting>
  <conditionalFormatting sqref="Y11:AF28">
    <cfRule type="expression" dxfId="86" priority="2">
      <formula>$AQ11=3</formula>
    </cfRule>
  </conditionalFormatting>
  <conditionalFormatting sqref="Y29:AF29">
    <cfRule type="expression" dxfId="85" priority="17">
      <formula>$AQ28=3</formula>
    </cfRule>
  </conditionalFormatting>
  <conditionalFormatting sqref="Y30:AF31">
    <cfRule type="expression" dxfId="84" priority="14">
      <formula>$AQ28=3</formula>
    </cfRule>
  </conditionalFormatting>
  <conditionalFormatting sqref="Y32:AF32">
    <cfRule type="expression" dxfId="83" priority="11">
      <formula>$AQ29=3</formula>
    </cfRule>
  </conditionalFormatting>
  <conditionalFormatting sqref="Y33:AF33">
    <cfRule type="expression" dxfId="82" priority="8">
      <formula>$AQ29=3</formula>
    </cfRule>
  </conditionalFormatting>
  <conditionalFormatting sqref="Y34:AF34">
    <cfRule type="expression" dxfId="81" priority="5">
      <formula>$AQ29=3</formula>
    </cfRule>
  </conditionalFormatting>
  <conditionalFormatting sqref="AC11:AJ28">
    <cfRule type="expression" dxfId="80" priority="1">
      <formula>$AQ11=1</formula>
    </cfRule>
  </conditionalFormatting>
  <conditionalFormatting sqref="AC29:AJ29">
    <cfRule type="expression" dxfId="79" priority="18">
      <formula>$AQ28=1</formula>
    </cfRule>
  </conditionalFormatting>
  <conditionalFormatting sqref="AC30:AJ31">
    <cfRule type="expression" dxfId="78" priority="15">
      <formula>$AQ28=1</formula>
    </cfRule>
  </conditionalFormatting>
  <conditionalFormatting sqref="AC32:AJ32">
    <cfRule type="expression" dxfId="77" priority="12">
      <formula>$AQ29=1</formula>
    </cfRule>
  </conditionalFormatting>
  <conditionalFormatting sqref="AC33:AJ33">
    <cfRule type="expression" dxfId="76" priority="9">
      <formula>$AQ29=1</formula>
    </cfRule>
  </conditionalFormatting>
  <conditionalFormatting sqref="AC34:AJ34">
    <cfRule type="expression" dxfId="75" priority="6">
      <formula>$AQ29=1</formula>
    </cfRule>
  </conditionalFormatting>
  <dataValidations count="2">
    <dataValidation type="list" allowBlank="1" showInputMessage="1" showErrorMessage="1" sqref="Y11:AB34" xr:uid="{71929DF6-1027-443D-8988-64094E5426AC}">
      <formula1>"〇,"</formula1>
    </dataValidation>
    <dataValidation type="list" allowBlank="1" showInputMessage="1" showErrorMessage="1" sqref="N11:O34" xr:uid="{55CA3BA5-46AD-46D9-8092-18591DF87D8F}">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E374A98-7BBF-42BC-BD6D-66CA6EBE9742}">
          <x14:formula1>
            <xm:f>'(参考)リスト'!$G$16:$G$19</xm:f>
          </x14:formula1>
          <xm:sqref>AM35:AO38</xm:sqref>
        </x14:dataValidation>
        <x14:dataValidation type="list" allowBlank="1" showInputMessage="1" showErrorMessage="1" xr:uid="{97090522-4819-48C6-8CF0-48AD08FEBE4C}">
          <x14:formula1>
            <xm:f>'(参考)リスト'!$B$16:$B$21</xm:f>
          </x14:formula1>
          <xm:sqref>L11:M34</xm:sqref>
        </x14:dataValidation>
        <x14:dataValidation type="list" allowBlank="1" showInputMessage="1" showErrorMessage="1" xr:uid="{4A431528-AD90-4DDC-B93D-C1254D90D029}">
          <x14:formula1>
            <xm:f>'(参考)リスト'!$E$16:$E$27</xm:f>
          </x14:formula1>
          <xm:sqref>R11:T34</xm:sqref>
        </x14:dataValidation>
        <x14:dataValidation type="list" allowBlank="1" showInputMessage="1" showErrorMessage="1" xr:uid="{FFBCD512-6F82-429B-A619-92A824E53DF6}">
          <x14:formula1>
            <xm:f>'(参考)リスト'!$D$16:$D$18</xm:f>
          </x14:formula1>
          <xm:sqref>P11:Q34</xm:sqref>
        </x14:dataValidation>
        <x14:dataValidation type="list" allowBlank="1" showInputMessage="1" showErrorMessage="1" xr:uid="{D1A9E2D9-7AB7-4B15-AF1F-F8305970FBE9}">
          <x14:formula1>
            <xm:f>'(参考)リスト'!$F$16:$F$21</xm:f>
          </x14:formula1>
          <xm:sqref>U11:X34</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8C7AC-6DBA-4B1D-B356-49940112CBB5}">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25</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25</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t="s">
        <v>608</v>
      </c>
      <c r="M11" s="822"/>
      <c r="N11" s="821" t="s">
        <v>636</v>
      </c>
      <c r="O11" s="822"/>
      <c r="P11" s="821" t="s">
        <v>610</v>
      </c>
      <c r="Q11" s="822"/>
      <c r="R11" s="828" t="s">
        <v>473</v>
      </c>
      <c r="S11" s="829"/>
      <c r="T11" s="829"/>
      <c r="U11" s="821" t="s">
        <v>612</v>
      </c>
      <c r="V11" s="822"/>
      <c r="W11" s="821" t="s">
        <v>632</v>
      </c>
      <c r="X11" s="822"/>
      <c r="Y11" s="213"/>
      <c r="Z11" s="214"/>
      <c r="AA11" s="214"/>
      <c r="AB11" s="214"/>
      <c r="AC11" s="215"/>
      <c r="AD11" s="215"/>
      <c r="AE11" s="215"/>
      <c r="AF11" s="215"/>
      <c r="AG11" s="215"/>
      <c r="AH11" s="215"/>
      <c r="AI11" s="215"/>
      <c r="AJ11" s="215"/>
      <c r="AK11" s="861" t="s">
        <v>628</v>
      </c>
      <c r="AL11" s="862"/>
      <c r="AM11" s="862"/>
      <c r="AN11" s="862"/>
      <c r="AO11" s="86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c r="M12" s="822"/>
      <c r="N12" s="821"/>
      <c r="O12" s="822"/>
      <c r="P12" s="821"/>
      <c r="Q12" s="822"/>
      <c r="R12" s="828"/>
      <c r="S12" s="829"/>
      <c r="T12" s="829"/>
      <c r="U12" s="821"/>
      <c r="V12" s="822"/>
      <c r="W12" s="821"/>
      <c r="X12" s="822"/>
      <c r="Y12" s="213"/>
      <c r="Z12" s="214"/>
      <c r="AA12" s="214"/>
      <c r="AB12" s="214"/>
      <c r="AC12" s="215"/>
      <c r="AD12" s="215"/>
      <c r="AE12" s="215"/>
      <c r="AF12" s="215"/>
      <c r="AG12" s="215"/>
      <c r="AH12" s="215"/>
      <c r="AI12" s="215"/>
      <c r="AJ12" s="215"/>
      <c r="AK12" s="861"/>
      <c r="AL12" s="862"/>
      <c r="AM12" s="862"/>
      <c r="AN12" s="862"/>
      <c r="AO12" s="86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c r="M13" s="822"/>
      <c r="N13" s="821"/>
      <c r="O13" s="822"/>
      <c r="P13" s="821"/>
      <c r="Q13" s="822"/>
      <c r="R13" s="821"/>
      <c r="S13" s="711"/>
      <c r="T13" s="822"/>
      <c r="U13" s="821"/>
      <c r="V13" s="822"/>
      <c r="W13" s="821"/>
      <c r="X13" s="822"/>
      <c r="Y13" s="213"/>
      <c r="Z13" s="214"/>
      <c r="AA13" s="214"/>
      <c r="AB13" s="214"/>
      <c r="AC13" s="215"/>
      <c r="AD13" s="215"/>
      <c r="AE13" s="215"/>
      <c r="AF13" s="215"/>
      <c r="AG13" s="215"/>
      <c r="AH13" s="215"/>
      <c r="AI13" s="215"/>
      <c r="AJ13" s="215"/>
      <c r="AK13" s="861"/>
      <c r="AL13" s="862"/>
      <c r="AM13" s="862"/>
      <c r="AN13" s="862"/>
      <c r="AO13" s="86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c r="M14" s="822"/>
      <c r="N14" s="821"/>
      <c r="O14" s="822"/>
      <c r="P14" s="821"/>
      <c r="Q14" s="822"/>
      <c r="R14" s="821"/>
      <c r="S14" s="711"/>
      <c r="T14" s="822"/>
      <c r="U14" s="821"/>
      <c r="V14" s="822"/>
      <c r="W14" s="821"/>
      <c r="X14" s="822"/>
      <c r="Y14" s="213"/>
      <c r="Z14" s="214"/>
      <c r="AA14" s="214"/>
      <c r="AB14" s="214"/>
      <c r="AC14" s="215"/>
      <c r="AD14" s="215"/>
      <c r="AE14" s="215"/>
      <c r="AF14" s="215"/>
      <c r="AG14" s="215"/>
      <c r="AH14" s="215"/>
      <c r="AI14" s="215"/>
      <c r="AJ14" s="215"/>
      <c r="AK14" s="861"/>
      <c r="AL14" s="862"/>
      <c r="AM14" s="862"/>
      <c r="AN14" s="862"/>
      <c r="AO14" s="86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906" t="s">
        <v>257</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0</v>
      </c>
      <c r="AE37" s="892">
        <f t="shared" si="15"/>
        <v>0</v>
      </c>
      <c r="AF37" s="892">
        <f t="shared" si="15"/>
        <v>0</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730</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74" priority="3">
      <formula>$AQ11=2</formula>
    </cfRule>
  </conditionalFormatting>
  <conditionalFormatting sqref="Y29:AB29 AG29:AJ29">
    <cfRule type="expression" dxfId="73" priority="16">
      <formula>$AQ28=2</formula>
    </cfRule>
  </conditionalFormatting>
  <conditionalFormatting sqref="Y30:AB31 AG30:AJ31">
    <cfRule type="expression" dxfId="72" priority="13">
      <formula>$AQ28=2</formula>
    </cfRule>
  </conditionalFormatting>
  <conditionalFormatting sqref="Y32:AB32 AG32:AJ32">
    <cfRule type="expression" dxfId="71" priority="10">
      <formula>$AQ29=2</formula>
    </cfRule>
  </conditionalFormatting>
  <conditionalFormatting sqref="Y33:AB33 AG33:AJ33">
    <cfRule type="expression" dxfId="70" priority="7">
      <formula>$AQ29=2</formula>
    </cfRule>
  </conditionalFormatting>
  <conditionalFormatting sqref="Y34:AB34 AG34:AJ34">
    <cfRule type="expression" dxfId="69" priority="4">
      <formula>$AQ29=2</formula>
    </cfRule>
  </conditionalFormatting>
  <conditionalFormatting sqref="Y11:AF28">
    <cfRule type="expression" dxfId="68" priority="2">
      <formula>$AQ11=3</formula>
    </cfRule>
  </conditionalFormatting>
  <conditionalFormatting sqref="Y29:AF29">
    <cfRule type="expression" dxfId="67" priority="17">
      <formula>$AQ28=3</formula>
    </cfRule>
  </conditionalFormatting>
  <conditionalFormatting sqref="Y30:AF31">
    <cfRule type="expression" dxfId="66" priority="14">
      <formula>$AQ28=3</formula>
    </cfRule>
  </conditionalFormatting>
  <conditionalFormatting sqref="Y32:AF32">
    <cfRule type="expression" dxfId="65" priority="11">
      <formula>$AQ29=3</formula>
    </cfRule>
  </conditionalFormatting>
  <conditionalFormatting sqref="Y33:AF33">
    <cfRule type="expression" dxfId="64" priority="8">
      <formula>$AQ29=3</formula>
    </cfRule>
  </conditionalFormatting>
  <conditionalFormatting sqref="Y34:AF34">
    <cfRule type="expression" dxfId="63" priority="5">
      <formula>$AQ29=3</formula>
    </cfRule>
  </conditionalFormatting>
  <conditionalFormatting sqref="AC11:AJ28">
    <cfRule type="expression" dxfId="62" priority="1">
      <formula>$AQ11=1</formula>
    </cfRule>
  </conditionalFormatting>
  <conditionalFormatting sqref="AC29:AJ29">
    <cfRule type="expression" dxfId="61" priority="18">
      <formula>$AQ28=1</formula>
    </cfRule>
  </conditionalFormatting>
  <conditionalFormatting sqref="AC30:AJ31">
    <cfRule type="expression" dxfId="60" priority="15">
      <formula>$AQ28=1</formula>
    </cfRule>
  </conditionalFormatting>
  <conditionalFormatting sqref="AC32:AJ32">
    <cfRule type="expression" dxfId="59" priority="12">
      <formula>$AQ29=1</formula>
    </cfRule>
  </conditionalFormatting>
  <conditionalFormatting sqref="AC33:AJ33">
    <cfRule type="expression" dxfId="58" priority="9">
      <formula>$AQ29=1</formula>
    </cfRule>
  </conditionalFormatting>
  <conditionalFormatting sqref="AC34:AJ34">
    <cfRule type="expression" dxfId="57" priority="6">
      <formula>$AQ29=1</formula>
    </cfRule>
  </conditionalFormatting>
  <dataValidations count="2">
    <dataValidation type="list" allowBlank="1" showInputMessage="1" showErrorMessage="1" sqref="Y11:AB34" xr:uid="{8956A166-4AD9-491D-9C56-6A41F1BF3453}">
      <formula1>"〇,"</formula1>
    </dataValidation>
    <dataValidation type="list" allowBlank="1" showInputMessage="1" showErrorMessage="1" sqref="N11:O34" xr:uid="{4A6B8F93-A2F8-4537-A6B1-922847179FB2}">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BE6D3A7-D173-446C-B712-4DEBDFCAF1EE}">
          <x14:formula1>
            <xm:f>'(参考)リスト'!$G$16:$G$19</xm:f>
          </x14:formula1>
          <xm:sqref>AM35:AO38</xm:sqref>
        </x14:dataValidation>
        <x14:dataValidation type="list" allowBlank="1" showInputMessage="1" showErrorMessage="1" xr:uid="{2ED39938-DD5E-409E-90B3-C71337CDDE1E}">
          <x14:formula1>
            <xm:f>'(参考)リスト'!$B$16:$B$21</xm:f>
          </x14:formula1>
          <xm:sqref>L11:M34</xm:sqref>
        </x14:dataValidation>
        <x14:dataValidation type="list" allowBlank="1" showInputMessage="1" showErrorMessage="1" xr:uid="{55D7082D-034C-47D4-AF03-C1B021DF512A}">
          <x14:formula1>
            <xm:f>'(参考)リスト'!$E$16:$E$27</xm:f>
          </x14:formula1>
          <xm:sqref>R11:T34</xm:sqref>
        </x14:dataValidation>
        <x14:dataValidation type="list" allowBlank="1" showInputMessage="1" showErrorMessage="1" xr:uid="{BA8D97B7-BCC4-4903-B513-362C35703C69}">
          <x14:formula1>
            <xm:f>'(参考)リスト'!$D$16:$D$18</xm:f>
          </x14:formula1>
          <xm:sqref>P11:Q34</xm:sqref>
        </x14:dataValidation>
        <x14:dataValidation type="list" allowBlank="1" showInputMessage="1" showErrorMessage="1" xr:uid="{AB71BB6F-1CBB-4151-807C-411B9E9BBB50}">
          <x14:formula1>
            <xm:f>'(参考)リスト'!$F$16:$F$21</xm:f>
          </x14:formula1>
          <xm:sqref>U11:X34</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DFE6B-3124-4648-BAF5-EEAFF6348477}">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26</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1</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0.03</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26</v>
      </c>
      <c r="O7" s="881"/>
      <c r="P7" s="878" t="s">
        <v>320</v>
      </c>
      <c r="Q7" s="855"/>
      <c r="R7" s="882">
        <v>10.5</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t="s">
        <v>608</v>
      </c>
      <c r="M11" s="822"/>
      <c r="N11" s="821" t="s">
        <v>609</v>
      </c>
      <c r="O11" s="822"/>
      <c r="P11" s="821" t="s">
        <v>610</v>
      </c>
      <c r="Q11" s="822"/>
      <c r="R11" s="828" t="s">
        <v>473</v>
      </c>
      <c r="S11" s="829"/>
      <c r="T11" s="829"/>
      <c r="U11" s="821" t="s">
        <v>612</v>
      </c>
      <c r="V11" s="822"/>
      <c r="W11" s="821" t="s">
        <v>612</v>
      </c>
      <c r="X11" s="822"/>
      <c r="Y11" s="213"/>
      <c r="Z11" s="214"/>
      <c r="AA11" s="214"/>
      <c r="AB11" s="214"/>
      <c r="AC11" s="215"/>
      <c r="AD11" s="215"/>
      <c r="AE11" s="215">
        <v>0.03</v>
      </c>
      <c r="AF11" s="215"/>
      <c r="AG11" s="215"/>
      <c r="AH11" s="215"/>
      <c r="AI11" s="215"/>
      <c r="AJ11" s="215"/>
      <c r="AK11" s="861"/>
      <c r="AL11" s="862"/>
      <c r="AM11" s="862"/>
      <c r="AN11" s="862"/>
      <c r="AO11" s="86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c r="M12" s="822"/>
      <c r="N12" s="821"/>
      <c r="O12" s="822"/>
      <c r="P12" s="821"/>
      <c r="Q12" s="822"/>
      <c r="R12" s="828"/>
      <c r="S12" s="829"/>
      <c r="T12" s="829"/>
      <c r="U12" s="821"/>
      <c r="V12" s="822"/>
      <c r="W12" s="821"/>
      <c r="X12" s="822"/>
      <c r="Y12" s="213"/>
      <c r="Z12" s="214"/>
      <c r="AA12" s="214"/>
      <c r="AB12" s="214"/>
      <c r="AC12" s="215"/>
      <c r="AD12" s="215"/>
      <c r="AE12" s="215"/>
      <c r="AF12" s="215"/>
      <c r="AG12" s="215"/>
      <c r="AH12" s="215"/>
      <c r="AI12" s="215"/>
      <c r="AJ12" s="215"/>
      <c r="AK12" s="861"/>
      <c r="AL12" s="862"/>
      <c r="AM12" s="862"/>
      <c r="AN12" s="862"/>
      <c r="AO12" s="86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c r="M13" s="822"/>
      <c r="N13" s="821"/>
      <c r="O13" s="822"/>
      <c r="P13" s="821"/>
      <c r="Q13" s="822"/>
      <c r="R13" s="821"/>
      <c r="S13" s="711"/>
      <c r="T13" s="822"/>
      <c r="U13" s="821"/>
      <c r="V13" s="822"/>
      <c r="W13" s="821"/>
      <c r="X13" s="822"/>
      <c r="Y13" s="213"/>
      <c r="Z13" s="214"/>
      <c r="AA13" s="214"/>
      <c r="AB13" s="214"/>
      <c r="AC13" s="215"/>
      <c r="AD13" s="215"/>
      <c r="AE13" s="215"/>
      <c r="AF13" s="215"/>
      <c r="AG13" s="215"/>
      <c r="AH13" s="215"/>
      <c r="AI13" s="215"/>
      <c r="AJ13" s="215"/>
      <c r="AK13" s="861"/>
      <c r="AL13" s="862"/>
      <c r="AM13" s="862"/>
      <c r="AN13" s="862"/>
      <c r="AO13" s="86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c r="M14" s="822"/>
      <c r="N14" s="821"/>
      <c r="O14" s="822"/>
      <c r="P14" s="821"/>
      <c r="Q14" s="822"/>
      <c r="R14" s="821"/>
      <c r="S14" s="711"/>
      <c r="T14" s="822"/>
      <c r="U14" s="821"/>
      <c r="V14" s="822"/>
      <c r="W14" s="821"/>
      <c r="X14" s="822"/>
      <c r="Y14" s="213"/>
      <c r="Z14" s="214"/>
      <c r="AA14" s="214"/>
      <c r="AB14" s="214"/>
      <c r="AC14" s="215"/>
      <c r="AD14" s="215"/>
      <c r="AE14" s="215"/>
      <c r="AF14" s="215"/>
      <c r="AG14" s="215"/>
      <c r="AH14" s="215"/>
      <c r="AI14" s="215"/>
      <c r="AJ14" s="215"/>
      <c r="AK14" s="861"/>
      <c r="AL14" s="862"/>
      <c r="AM14" s="862"/>
      <c r="AN14" s="862"/>
      <c r="AO14" s="86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v>
      </c>
      <c r="AE35" s="108">
        <f>SUM(AE11:AE34)</f>
        <v>0.03</v>
      </c>
      <c r="AF35" s="108">
        <f t="shared" ref="AF35:AJ35" si="13">SUM(AF11:AF34)</f>
        <v>0</v>
      </c>
      <c r="AG35" s="108">
        <f t="shared" si="13"/>
        <v>0</v>
      </c>
      <c r="AH35" s="108">
        <f t="shared" si="13"/>
        <v>0</v>
      </c>
      <c r="AI35" s="108">
        <f t="shared" si="13"/>
        <v>0</v>
      </c>
      <c r="AJ35" s="109">
        <f t="shared" si="13"/>
        <v>0</v>
      </c>
      <c r="AK35" s="856" t="s">
        <v>456</v>
      </c>
      <c r="AL35" s="856"/>
      <c r="AM35" s="906" t="s">
        <v>262</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0</v>
      </c>
      <c r="AE37" s="892">
        <f t="shared" si="15"/>
        <v>1</v>
      </c>
      <c r="AF37" s="892">
        <f t="shared" si="15"/>
        <v>0</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726</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56" priority="3">
      <formula>$AQ11=2</formula>
    </cfRule>
  </conditionalFormatting>
  <conditionalFormatting sqref="Y29:AB29 AG29:AJ29">
    <cfRule type="expression" dxfId="55" priority="16">
      <formula>$AQ28=2</formula>
    </cfRule>
  </conditionalFormatting>
  <conditionalFormatting sqref="Y30:AB31 AG30:AJ31">
    <cfRule type="expression" dxfId="54" priority="13">
      <formula>$AQ28=2</formula>
    </cfRule>
  </conditionalFormatting>
  <conditionalFormatting sqref="Y32:AB32 AG32:AJ32">
    <cfRule type="expression" dxfId="53" priority="10">
      <formula>$AQ29=2</formula>
    </cfRule>
  </conditionalFormatting>
  <conditionalFormatting sqref="Y33:AB33 AG33:AJ33">
    <cfRule type="expression" dxfId="52" priority="7">
      <formula>$AQ29=2</formula>
    </cfRule>
  </conditionalFormatting>
  <conditionalFormatting sqref="Y34:AB34 AG34:AJ34">
    <cfRule type="expression" dxfId="51" priority="4">
      <formula>$AQ29=2</formula>
    </cfRule>
  </conditionalFormatting>
  <conditionalFormatting sqref="Y11:AF28">
    <cfRule type="expression" dxfId="50" priority="2">
      <formula>$AQ11=3</formula>
    </cfRule>
  </conditionalFormatting>
  <conditionalFormatting sqref="Y29:AF29">
    <cfRule type="expression" dxfId="49" priority="17">
      <formula>$AQ28=3</formula>
    </cfRule>
  </conditionalFormatting>
  <conditionalFormatting sqref="Y30:AF31">
    <cfRule type="expression" dxfId="48" priority="14">
      <formula>$AQ28=3</formula>
    </cfRule>
  </conditionalFormatting>
  <conditionalFormatting sqref="Y32:AF32">
    <cfRule type="expression" dxfId="47" priority="11">
      <formula>$AQ29=3</formula>
    </cfRule>
  </conditionalFormatting>
  <conditionalFormatting sqref="Y33:AF33">
    <cfRule type="expression" dxfId="46" priority="8">
      <formula>$AQ29=3</formula>
    </cfRule>
  </conditionalFormatting>
  <conditionalFormatting sqref="Y34:AF34">
    <cfRule type="expression" dxfId="45" priority="5">
      <formula>$AQ29=3</formula>
    </cfRule>
  </conditionalFormatting>
  <conditionalFormatting sqref="AC11:AJ28">
    <cfRule type="expression" dxfId="44" priority="1">
      <formula>$AQ11=1</formula>
    </cfRule>
  </conditionalFormatting>
  <conditionalFormatting sqref="AC29:AJ29">
    <cfRule type="expression" dxfId="43" priority="18">
      <formula>$AQ28=1</formula>
    </cfRule>
  </conditionalFormatting>
  <conditionalFormatting sqref="AC30:AJ31">
    <cfRule type="expression" dxfId="42" priority="15">
      <formula>$AQ28=1</formula>
    </cfRule>
  </conditionalFormatting>
  <conditionalFormatting sqref="AC32:AJ32">
    <cfRule type="expression" dxfId="41" priority="12">
      <formula>$AQ29=1</formula>
    </cfRule>
  </conditionalFormatting>
  <conditionalFormatting sqref="AC33:AJ33">
    <cfRule type="expression" dxfId="40" priority="9">
      <formula>$AQ29=1</formula>
    </cfRule>
  </conditionalFormatting>
  <conditionalFormatting sqref="AC34:AJ34">
    <cfRule type="expression" dxfId="39" priority="6">
      <formula>$AQ29=1</formula>
    </cfRule>
  </conditionalFormatting>
  <dataValidations count="2">
    <dataValidation type="list" allowBlank="1" showInputMessage="1" showErrorMessage="1" sqref="Y11:AB34" xr:uid="{44131082-32D2-442B-A8F2-915806F39D33}">
      <formula1>"〇,"</formula1>
    </dataValidation>
    <dataValidation type="list" allowBlank="1" showInputMessage="1" showErrorMessage="1" sqref="N11:O34" xr:uid="{D659B6BE-29FD-4AE1-8DC5-F0DC7B7D3DED}">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A04F63C-37CD-4F77-A497-CC88BDEA3AA0}">
          <x14:formula1>
            <xm:f>'(参考)リスト'!$G$16:$G$19</xm:f>
          </x14:formula1>
          <xm:sqref>AM35:AO38</xm:sqref>
        </x14:dataValidation>
        <x14:dataValidation type="list" allowBlank="1" showInputMessage="1" showErrorMessage="1" xr:uid="{A7EEAF92-410D-4FF3-8B9C-A61DAA59142D}">
          <x14:formula1>
            <xm:f>'(参考)リスト'!$B$16:$B$21</xm:f>
          </x14:formula1>
          <xm:sqref>L11:M34</xm:sqref>
        </x14:dataValidation>
        <x14:dataValidation type="list" allowBlank="1" showInputMessage="1" showErrorMessage="1" xr:uid="{A70D3C57-DF08-4098-B052-DB6BDB2271AA}">
          <x14:formula1>
            <xm:f>'(参考)リスト'!$E$16:$E$27</xm:f>
          </x14:formula1>
          <xm:sqref>R11:T34</xm:sqref>
        </x14:dataValidation>
        <x14:dataValidation type="list" allowBlank="1" showInputMessage="1" showErrorMessage="1" xr:uid="{30DF1542-B115-43B2-9DA4-F101B7AE8790}">
          <x14:formula1>
            <xm:f>'(参考)リスト'!$D$16:$D$18</xm:f>
          </x14:formula1>
          <xm:sqref>P11:Q34</xm:sqref>
        </x14:dataValidation>
        <x14:dataValidation type="list" allowBlank="1" showInputMessage="1" showErrorMessage="1" xr:uid="{70DB82EA-7108-43BE-A7C6-48EBEBB15C81}">
          <x14:formula1>
            <xm:f>'(参考)リスト'!$F$16:$F$21</xm:f>
          </x14:formula1>
          <xm:sqref>U11:X34</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30F87-A696-48FE-90E0-2C8F1B823AE5}">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f>N7</f>
        <v>27</v>
      </c>
      <c r="AW5" s="155">
        <f>R7</f>
        <v>8.8000000000000007</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v>27</v>
      </c>
      <c r="O7" s="881"/>
      <c r="P7" s="878" t="s">
        <v>320</v>
      </c>
      <c r="Q7" s="855"/>
      <c r="R7" s="882">
        <v>8.8000000000000007</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c r="M11" s="822"/>
      <c r="N11" s="821"/>
      <c r="O11" s="822"/>
      <c r="P11" s="821"/>
      <c r="Q11" s="822"/>
      <c r="R11" s="828"/>
      <c r="S11" s="829"/>
      <c r="T11" s="829"/>
      <c r="U11" s="821"/>
      <c r="V11" s="822"/>
      <c r="W11" s="821"/>
      <c r="X11" s="822"/>
      <c r="Y11" s="213"/>
      <c r="Z11" s="214"/>
      <c r="AA11" s="214"/>
      <c r="AB11" s="214"/>
      <c r="AC11" s="215"/>
      <c r="AD11" s="215"/>
      <c r="AE11" s="215"/>
      <c r="AF11" s="215"/>
      <c r="AG11" s="215"/>
      <c r="AH11" s="215"/>
      <c r="AI11" s="215"/>
      <c r="AJ11" s="215"/>
      <c r="AK11" s="861"/>
      <c r="AL11" s="862"/>
      <c r="AM11" s="862"/>
      <c r="AN11" s="862"/>
      <c r="AO11" s="86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c r="M12" s="822"/>
      <c r="N12" s="821"/>
      <c r="O12" s="822"/>
      <c r="P12" s="821"/>
      <c r="Q12" s="822"/>
      <c r="R12" s="828"/>
      <c r="S12" s="829"/>
      <c r="T12" s="829"/>
      <c r="U12" s="821"/>
      <c r="V12" s="822"/>
      <c r="W12" s="821"/>
      <c r="X12" s="822"/>
      <c r="Y12" s="213"/>
      <c r="Z12" s="214"/>
      <c r="AA12" s="214"/>
      <c r="AB12" s="214"/>
      <c r="AC12" s="215"/>
      <c r="AD12" s="215"/>
      <c r="AE12" s="215"/>
      <c r="AF12" s="215"/>
      <c r="AG12" s="215"/>
      <c r="AH12" s="215"/>
      <c r="AI12" s="215"/>
      <c r="AJ12" s="215"/>
      <c r="AK12" s="861"/>
      <c r="AL12" s="862"/>
      <c r="AM12" s="862"/>
      <c r="AN12" s="862"/>
      <c r="AO12" s="86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c r="M13" s="822"/>
      <c r="N13" s="821"/>
      <c r="O13" s="822"/>
      <c r="P13" s="821"/>
      <c r="Q13" s="822"/>
      <c r="R13" s="821"/>
      <c r="S13" s="711"/>
      <c r="T13" s="822"/>
      <c r="U13" s="821"/>
      <c r="V13" s="822"/>
      <c r="W13" s="821"/>
      <c r="X13" s="822"/>
      <c r="Y13" s="213"/>
      <c r="Z13" s="214"/>
      <c r="AA13" s="214"/>
      <c r="AB13" s="214"/>
      <c r="AC13" s="215"/>
      <c r="AD13" s="215"/>
      <c r="AE13" s="215"/>
      <c r="AF13" s="215"/>
      <c r="AG13" s="215"/>
      <c r="AH13" s="215"/>
      <c r="AI13" s="215"/>
      <c r="AJ13" s="215"/>
      <c r="AK13" s="861"/>
      <c r="AL13" s="862"/>
      <c r="AM13" s="862"/>
      <c r="AN13" s="862"/>
      <c r="AO13" s="86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c r="M14" s="822"/>
      <c r="N14" s="821"/>
      <c r="O14" s="822"/>
      <c r="P14" s="821"/>
      <c r="Q14" s="822"/>
      <c r="R14" s="821"/>
      <c r="S14" s="711"/>
      <c r="T14" s="822"/>
      <c r="U14" s="821"/>
      <c r="V14" s="822"/>
      <c r="W14" s="821"/>
      <c r="X14" s="822"/>
      <c r="Y14" s="213"/>
      <c r="Z14" s="214"/>
      <c r="AA14" s="214"/>
      <c r="AB14" s="214"/>
      <c r="AC14" s="215"/>
      <c r="AD14" s="215"/>
      <c r="AE14" s="215"/>
      <c r="AF14" s="215"/>
      <c r="AG14" s="215"/>
      <c r="AH14" s="215"/>
      <c r="AI14" s="215"/>
      <c r="AJ14" s="215"/>
      <c r="AK14" s="861"/>
      <c r="AL14" s="862"/>
      <c r="AM14" s="862"/>
      <c r="AN14" s="862"/>
      <c r="AO14" s="86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906" t="s">
        <v>505</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0</v>
      </c>
      <c r="AE37" s="892">
        <f t="shared" si="15"/>
        <v>0</v>
      </c>
      <c r="AF37" s="892">
        <f t="shared" si="15"/>
        <v>0</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730</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38" priority="3">
      <formula>$AQ11=2</formula>
    </cfRule>
  </conditionalFormatting>
  <conditionalFormatting sqref="Y29:AB29 AG29:AJ29">
    <cfRule type="expression" dxfId="37" priority="16">
      <formula>$AQ28=2</formula>
    </cfRule>
  </conditionalFormatting>
  <conditionalFormatting sqref="Y30:AB31 AG30:AJ31">
    <cfRule type="expression" dxfId="36" priority="13">
      <formula>$AQ28=2</formula>
    </cfRule>
  </conditionalFormatting>
  <conditionalFormatting sqref="Y32:AB32 AG32:AJ32">
    <cfRule type="expression" dxfId="35" priority="10">
      <formula>$AQ29=2</formula>
    </cfRule>
  </conditionalFormatting>
  <conditionalFormatting sqref="Y33:AB33 AG33:AJ33">
    <cfRule type="expression" dxfId="34" priority="7">
      <formula>$AQ29=2</formula>
    </cfRule>
  </conditionalFormatting>
  <conditionalFormatting sqref="Y34:AB34 AG34:AJ34">
    <cfRule type="expression" dxfId="33" priority="4">
      <formula>$AQ29=2</formula>
    </cfRule>
  </conditionalFormatting>
  <conditionalFormatting sqref="Y11:AF28">
    <cfRule type="expression" dxfId="32" priority="2">
      <formula>$AQ11=3</formula>
    </cfRule>
  </conditionalFormatting>
  <conditionalFormatting sqref="Y29:AF29">
    <cfRule type="expression" dxfId="31" priority="17">
      <formula>$AQ28=3</formula>
    </cfRule>
  </conditionalFormatting>
  <conditionalFormatting sqref="Y30:AF31">
    <cfRule type="expression" dxfId="30" priority="14">
      <formula>$AQ28=3</formula>
    </cfRule>
  </conditionalFormatting>
  <conditionalFormatting sqref="Y32:AF32">
    <cfRule type="expression" dxfId="29" priority="11">
      <formula>$AQ29=3</formula>
    </cfRule>
  </conditionalFormatting>
  <conditionalFormatting sqref="Y33:AF33">
    <cfRule type="expression" dxfId="28" priority="8">
      <formula>$AQ29=3</formula>
    </cfRule>
  </conditionalFormatting>
  <conditionalFormatting sqref="Y34:AF34">
    <cfRule type="expression" dxfId="27" priority="5">
      <formula>$AQ29=3</formula>
    </cfRule>
  </conditionalFormatting>
  <conditionalFormatting sqref="AC11:AJ28">
    <cfRule type="expression" dxfId="26" priority="1">
      <formula>$AQ11=1</formula>
    </cfRule>
  </conditionalFormatting>
  <conditionalFormatting sqref="AC29:AJ29">
    <cfRule type="expression" dxfId="25" priority="18">
      <formula>$AQ28=1</formula>
    </cfRule>
  </conditionalFormatting>
  <conditionalFormatting sqref="AC30:AJ31">
    <cfRule type="expression" dxfId="24" priority="15">
      <formula>$AQ28=1</formula>
    </cfRule>
  </conditionalFormatting>
  <conditionalFormatting sqref="AC32:AJ32">
    <cfRule type="expression" dxfId="23" priority="12">
      <formula>$AQ29=1</formula>
    </cfRule>
  </conditionalFormatting>
  <conditionalFormatting sqref="AC33:AJ33">
    <cfRule type="expression" dxfId="22" priority="9">
      <formula>$AQ29=1</formula>
    </cfRule>
  </conditionalFormatting>
  <conditionalFormatting sqref="AC34:AJ34">
    <cfRule type="expression" dxfId="21" priority="6">
      <formula>$AQ29=1</formula>
    </cfRule>
  </conditionalFormatting>
  <dataValidations count="2">
    <dataValidation type="list" allowBlank="1" showInputMessage="1" showErrorMessage="1" sqref="Y11:AB34" xr:uid="{F9A3FCE3-A2B0-4931-92EF-8D5E5DA00242}">
      <formula1>"〇,"</formula1>
    </dataValidation>
    <dataValidation type="list" allowBlank="1" showInputMessage="1" showErrorMessage="1" sqref="N11:O34" xr:uid="{1CB0BA24-51A5-4D77-B890-37A4F5D58422}">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AC514BD-1348-454E-9F87-6F0006C57825}">
          <x14:formula1>
            <xm:f>'(参考)リスト'!$G$16:$G$19</xm:f>
          </x14:formula1>
          <xm:sqref>AM35:AO38</xm:sqref>
        </x14:dataValidation>
        <x14:dataValidation type="list" allowBlank="1" showInputMessage="1" showErrorMessage="1" xr:uid="{41720CF9-EE97-4F70-A446-9C87D2702A3D}">
          <x14:formula1>
            <xm:f>'(参考)リスト'!$B$16:$B$21</xm:f>
          </x14:formula1>
          <xm:sqref>L11:M34</xm:sqref>
        </x14:dataValidation>
        <x14:dataValidation type="list" allowBlank="1" showInputMessage="1" showErrorMessage="1" xr:uid="{DD8C7F5D-1CBE-4CC5-87EA-F0D1FD5EABD6}">
          <x14:formula1>
            <xm:f>'(参考)リスト'!$E$16:$E$27</xm:f>
          </x14:formula1>
          <xm:sqref>R11:T34</xm:sqref>
        </x14:dataValidation>
        <x14:dataValidation type="list" allowBlank="1" showInputMessage="1" showErrorMessage="1" xr:uid="{CC18105C-D305-4C3B-95F3-3263095F44B6}">
          <x14:formula1>
            <xm:f>'(参考)リスト'!$D$16:$D$18</xm:f>
          </x14:formula1>
          <xm:sqref>P11:Q34</xm:sqref>
        </x14:dataValidation>
        <x14:dataValidation type="list" allowBlank="1" showInputMessage="1" showErrorMessage="1" xr:uid="{4A34F291-FEDA-41B1-B130-5242E4205D34}">
          <x14:formula1>
            <xm:f>'(参考)リスト'!$F$16:$F$21</xm:f>
          </x14:formula1>
          <xm:sqref>U11:X34</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BC35E-5F95-46B2-B052-38AFDA8B0167}">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31" t="s">
        <v>502</v>
      </c>
      <c r="AV1" s="840" t="s">
        <v>403</v>
      </c>
      <c r="AW1" s="840"/>
      <c r="AX1" s="840"/>
      <c r="AY1" s="841" t="s">
        <v>46</v>
      </c>
      <c r="AZ1" s="841"/>
      <c r="BA1" s="841"/>
      <c r="BB1" s="841"/>
      <c r="BC1" s="841"/>
      <c r="BD1" s="841"/>
      <c r="BE1" s="841"/>
      <c r="BF1" s="841"/>
      <c r="BG1" s="841"/>
      <c r="BH1" s="841"/>
      <c r="BI1" s="841"/>
      <c r="BJ1" s="841"/>
      <c r="BK1" s="841" t="s">
        <v>45</v>
      </c>
      <c r="BL1" s="841"/>
      <c r="BM1" s="841"/>
      <c r="BN1" s="841"/>
      <c r="BO1" s="841"/>
      <c r="BP1" s="841"/>
      <c r="BQ1" s="841"/>
      <c r="BR1" s="841"/>
      <c r="BS1" s="841"/>
      <c r="BT1" s="841"/>
      <c r="BU1" s="841"/>
      <c r="BV1" s="841"/>
      <c r="BW1" s="830"/>
      <c r="BX1" s="830"/>
      <c r="BY1" s="830"/>
      <c r="BZ1" s="830"/>
      <c r="CA1" s="830"/>
      <c r="CB1" s="830"/>
      <c r="CC1" s="830"/>
      <c r="CD1" s="830"/>
      <c r="CE1" s="830"/>
      <c r="CF1" s="830"/>
      <c r="CG1" s="830"/>
      <c r="CH1" s="830"/>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32"/>
      <c r="AV2" s="840" t="s">
        <v>402</v>
      </c>
      <c r="AW2" s="842" t="s">
        <v>401</v>
      </c>
      <c r="AX2" s="842" t="s">
        <v>457</v>
      </c>
      <c r="AY2" s="841" t="s">
        <v>503</v>
      </c>
      <c r="AZ2" s="841"/>
      <c r="BA2" s="841"/>
      <c r="BB2" s="841"/>
      <c r="BC2" s="841"/>
      <c r="BD2" s="841"/>
      <c r="BE2" s="841"/>
      <c r="BF2" s="841"/>
      <c r="BG2" s="841"/>
      <c r="BH2" s="841"/>
      <c r="BI2" s="841"/>
      <c r="BJ2" s="841"/>
      <c r="BK2" s="841" t="s">
        <v>44</v>
      </c>
      <c r="BL2" s="841"/>
      <c r="BM2" s="841"/>
      <c r="BN2" s="841"/>
      <c r="BO2" s="841" t="s">
        <v>43</v>
      </c>
      <c r="BP2" s="841"/>
      <c r="BQ2" s="841"/>
      <c r="BR2" s="841"/>
      <c r="BS2" s="841"/>
      <c r="BT2" s="841"/>
      <c r="BU2" s="841"/>
      <c r="BV2" s="841"/>
      <c r="BW2" s="864"/>
      <c r="BX2" s="864"/>
      <c r="BY2" s="864"/>
      <c r="BZ2" s="864"/>
      <c r="CA2" s="830"/>
      <c r="CB2" s="830"/>
      <c r="CC2" s="830"/>
      <c r="CD2" s="830"/>
      <c r="CE2" s="830"/>
      <c r="CF2" s="830"/>
      <c r="CG2" s="830"/>
      <c r="CH2" s="830"/>
    </row>
    <row r="3" spans="1:86" ht="24.95" customHeight="1" x14ac:dyDescent="0.15">
      <c r="A3" s="2"/>
      <c r="B3" s="561" t="s">
        <v>318</v>
      </c>
      <c r="C3" s="865"/>
      <c r="D3" s="865"/>
      <c r="E3" s="866"/>
      <c r="F3" s="866"/>
      <c r="G3" s="866"/>
      <c r="H3" s="866"/>
      <c r="I3" s="866"/>
      <c r="J3" s="866"/>
      <c r="K3" s="865"/>
      <c r="L3" s="865"/>
      <c r="M3" s="865"/>
      <c r="N3" s="865"/>
      <c r="O3" s="865"/>
      <c r="P3" s="865"/>
      <c r="Q3" s="865"/>
      <c r="R3" s="865"/>
      <c r="S3" s="865"/>
      <c r="T3" s="865"/>
      <c r="U3" s="865"/>
      <c r="V3" s="865"/>
      <c r="W3" s="865"/>
      <c r="X3" s="865"/>
      <c r="Y3" s="865"/>
      <c r="Z3" s="865"/>
      <c r="AA3" s="865"/>
      <c r="AB3" s="865"/>
      <c r="AC3" s="865"/>
      <c r="AD3" s="865"/>
      <c r="AE3" s="865"/>
      <c r="AF3" s="865"/>
      <c r="AG3" s="865"/>
      <c r="AH3" s="865"/>
      <c r="AI3" s="865"/>
      <c r="AJ3" s="865"/>
      <c r="AK3" s="865"/>
      <c r="AL3" s="865"/>
      <c r="AM3" s="865"/>
      <c r="AN3" s="865"/>
      <c r="AO3" s="865"/>
      <c r="AP3" s="39"/>
      <c r="AQ3" s="3"/>
      <c r="AR3" s="3"/>
      <c r="AS3" s="3"/>
      <c r="AT3" s="3"/>
      <c r="AU3" s="832"/>
      <c r="AV3" s="840"/>
      <c r="AW3" s="842"/>
      <c r="AX3" s="842"/>
      <c r="AY3" s="841" t="s">
        <v>42</v>
      </c>
      <c r="AZ3" s="841"/>
      <c r="BA3" s="841"/>
      <c r="BB3" s="841"/>
      <c r="BC3" s="841" t="s">
        <v>41</v>
      </c>
      <c r="BD3" s="841"/>
      <c r="BE3" s="841"/>
      <c r="BF3" s="841"/>
      <c r="BG3" s="841" t="s">
        <v>40</v>
      </c>
      <c r="BH3" s="841"/>
      <c r="BI3" s="841"/>
      <c r="BJ3" s="841"/>
      <c r="BK3" s="841" t="s">
        <v>236</v>
      </c>
      <c r="BL3" s="841"/>
      <c r="BM3" s="841"/>
      <c r="BN3" s="841"/>
      <c r="BO3" s="841" t="s">
        <v>41</v>
      </c>
      <c r="BP3" s="841"/>
      <c r="BQ3" s="841"/>
      <c r="BR3" s="841"/>
      <c r="BS3" s="841" t="s">
        <v>40</v>
      </c>
      <c r="BT3" s="841"/>
      <c r="BU3" s="841"/>
      <c r="BV3" s="841"/>
      <c r="BW3" s="830"/>
      <c r="BX3" s="830"/>
      <c r="BY3" s="830"/>
      <c r="BZ3" s="830"/>
      <c r="CA3" s="830"/>
      <c r="CB3" s="830"/>
      <c r="CC3" s="830"/>
      <c r="CD3" s="830"/>
      <c r="CE3" s="830"/>
      <c r="CF3" s="830"/>
      <c r="CG3" s="830"/>
      <c r="CH3" s="830"/>
    </row>
    <row r="4" spans="1:86" ht="18" customHeight="1" x14ac:dyDescent="0.15">
      <c r="A4" s="2"/>
      <c r="B4" s="629" t="s">
        <v>17</v>
      </c>
      <c r="C4" s="629"/>
      <c r="D4" s="629"/>
      <c r="E4" s="823" t="s">
        <v>588</v>
      </c>
      <c r="F4" s="824"/>
      <c r="G4" s="824"/>
      <c r="H4" s="824"/>
      <c r="I4" s="824"/>
      <c r="J4" s="825"/>
      <c r="K4" s="474" t="s">
        <v>18</v>
      </c>
      <c r="L4" s="474"/>
      <c r="M4" s="474"/>
      <c r="N4" s="826" t="s">
        <v>592</v>
      </c>
      <c r="O4" s="827"/>
      <c r="P4" s="827"/>
      <c r="Q4" s="827"/>
      <c r="R4" s="827"/>
      <c r="S4" s="827"/>
      <c r="T4" s="266" t="s">
        <v>213</v>
      </c>
      <c r="U4" s="267"/>
      <c r="V4" s="267"/>
      <c r="W4" s="267"/>
      <c r="X4" s="268"/>
      <c r="Y4" s="888" t="s">
        <v>598</v>
      </c>
      <c r="Z4" s="889"/>
      <c r="AA4" s="889"/>
      <c r="AB4" s="889"/>
      <c r="AC4" s="889"/>
      <c r="AD4" s="889"/>
      <c r="AE4" s="889"/>
      <c r="AF4" s="889"/>
      <c r="AG4" s="266" t="s">
        <v>185</v>
      </c>
      <c r="AH4" s="267"/>
      <c r="AI4" s="267"/>
      <c r="AJ4" s="268"/>
      <c r="AK4" s="834">
        <v>45846</v>
      </c>
      <c r="AL4" s="835"/>
      <c r="AM4" s="835"/>
      <c r="AN4" s="835"/>
      <c r="AO4" s="836"/>
      <c r="AP4" s="39"/>
      <c r="AQ4" s="3"/>
      <c r="AR4" s="3"/>
      <c r="AS4" s="3"/>
      <c r="AT4" s="3"/>
      <c r="AU4" s="832"/>
      <c r="AV4" s="840"/>
      <c r="AW4" s="842"/>
      <c r="AX4" s="842"/>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65" t="s">
        <v>0</v>
      </c>
      <c r="C5" s="565"/>
      <c r="D5" s="565"/>
      <c r="E5" s="818" t="s">
        <v>590</v>
      </c>
      <c r="F5" s="819"/>
      <c r="G5" s="819"/>
      <c r="H5" s="819"/>
      <c r="I5" s="819"/>
      <c r="J5" s="820"/>
      <c r="K5" s="498" t="s">
        <v>1</v>
      </c>
      <c r="L5" s="498"/>
      <c r="M5" s="498"/>
      <c r="N5" s="826" t="s">
        <v>594</v>
      </c>
      <c r="O5" s="827"/>
      <c r="P5" s="827"/>
      <c r="Q5" s="827"/>
      <c r="R5" s="827"/>
      <c r="S5" s="827"/>
      <c r="T5" s="269"/>
      <c r="U5" s="270"/>
      <c r="V5" s="270"/>
      <c r="W5" s="270"/>
      <c r="X5" s="271"/>
      <c r="Y5" s="857" t="s">
        <v>599</v>
      </c>
      <c r="Z5" s="858"/>
      <c r="AA5" s="858"/>
      <c r="AB5" s="858"/>
      <c r="AC5" s="858"/>
      <c r="AD5" s="858"/>
      <c r="AE5" s="858"/>
      <c r="AF5" s="858"/>
      <c r="AG5" s="765"/>
      <c r="AH5" s="833"/>
      <c r="AI5" s="833"/>
      <c r="AJ5" s="766"/>
      <c r="AK5" s="837"/>
      <c r="AL5" s="838"/>
      <c r="AM5" s="838"/>
      <c r="AN5" s="838"/>
      <c r="AO5" s="839"/>
      <c r="AP5" s="39"/>
      <c r="AQ5" s="3"/>
      <c r="AR5" s="3"/>
      <c r="AS5" s="3"/>
      <c r="AT5" s="3"/>
      <c r="AU5" s="832"/>
      <c r="AV5" s="154" t="str">
        <f>N7</f>
        <v>PE</v>
      </c>
      <c r="AW5" s="155">
        <f>R7</f>
        <v>0</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859" t="s">
        <v>184</v>
      </c>
      <c r="C6" s="867"/>
      <c r="D6" s="868"/>
      <c r="E6" s="869"/>
      <c r="F6" s="869"/>
      <c r="G6" s="869"/>
      <c r="H6" s="869"/>
      <c r="I6" s="869"/>
      <c r="J6" s="870"/>
      <c r="K6" s="875" t="s">
        <v>319</v>
      </c>
      <c r="L6" s="876"/>
      <c r="M6" s="876"/>
      <c r="N6" s="876"/>
      <c r="O6" s="876"/>
      <c r="P6" s="876"/>
      <c r="Q6" s="876"/>
      <c r="R6" s="876"/>
      <c r="S6" s="876"/>
      <c r="T6" s="876"/>
      <c r="U6" s="876"/>
      <c r="V6" s="876"/>
      <c r="W6" s="876"/>
      <c r="X6" s="876"/>
      <c r="Y6" s="876"/>
      <c r="Z6" s="876"/>
      <c r="AA6" s="876"/>
      <c r="AB6" s="876"/>
      <c r="AC6" s="876"/>
      <c r="AD6" s="876"/>
      <c r="AE6" s="876"/>
      <c r="AF6" s="876"/>
      <c r="AG6" s="876"/>
      <c r="AH6" s="876"/>
      <c r="AI6" s="876"/>
      <c r="AJ6" s="876"/>
      <c r="AK6" s="876"/>
      <c r="AL6" s="876"/>
      <c r="AM6" s="876"/>
      <c r="AN6" s="876"/>
      <c r="AO6" s="877"/>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860"/>
      <c r="C7" s="871"/>
      <c r="D7" s="869"/>
      <c r="E7" s="869"/>
      <c r="F7" s="869"/>
      <c r="G7" s="869"/>
      <c r="H7" s="869"/>
      <c r="I7" s="869"/>
      <c r="J7" s="870"/>
      <c r="K7" s="878" t="s">
        <v>183</v>
      </c>
      <c r="L7" s="879"/>
      <c r="M7" s="855"/>
      <c r="N7" s="880" t="s">
        <v>585</v>
      </c>
      <c r="O7" s="881"/>
      <c r="P7" s="878" t="s">
        <v>320</v>
      </c>
      <c r="Q7" s="855"/>
      <c r="R7" s="882">
        <v>0</v>
      </c>
      <c r="S7" s="883"/>
      <c r="T7" s="884"/>
      <c r="U7" s="843" t="s">
        <v>440</v>
      </c>
      <c r="V7" s="885"/>
      <c r="W7" s="843" t="s">
        <v>321</v>
      </c>
      <c r="X7" s="885"/>
      <c r="Y7" s="855" t="s">
        <v>182</v>
      </c>
      <c r="Z7" s="856"/>
      <c r="AA7" s="856"/>
      <c r="AB7" s="856"/>
      <c r="AC7" s="843" t="s">
        <v>322</v>
      </c>
      <c r="AD7" s="844"/>
      <c r="AE7" s="844"/>
      <c r="AF7" s="844"/>
      <c r="AG7" s="844"/>
      <c r="AH7" s="844"/>
      <c r="AI7" s="844"/>
      <c r="AJ7" s="885"/>
      <c r="AK7" s="843" t="s">
        <v>323</v>
      </c>
      <c r="AL7" s="844"/>
      <c r="AM7" s="844"/>
      <c r="AN7" s="845"/>
      <c r="AO7" s="846"/>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860"/>
      <c r="C8" s="871"/>
      <c r="D8" s="869"/>
      <c r="E8" s="869"/>
      <c r="F8" s="869"/>
      <c r="G8" s="869"/>
      <c r="H8" s="869"/>
      <c r="I8" s="869"/>
      <c r="J8" s="870"/>
      <c r="K8" s="856" t="s">
        <v>324</v>
      </c>
      <c r="L8" s="856" t="s">
        <v>167</v>
      </c>
      <c r="M8" s="856"/>
      <c r="N8" s="856" t="s">
        <v>166</v>
      </c>
      <c r="O8" s="856"/>
      <c r="P8" s="856" t="s">
        <v>325</v>
      </c>
      <c r="Q8" s="856"/>
      <c r="R8" s="856" t="s">
        <v>2</v>
      </c>
      <c r="S8" s="856"/>
      <c r="T8" s="856"/>
      <c r="U8" s="847"/>
      <c r="V8" s="886"/>
      <c r="W8" s="847"/>
      <c r="X8" s="886"/>
      <c r="Y8" s="855"/>
      <c r="Z8" s="856"/>
      <c r="AA8" s="856"/>
      <c r="AB8" s="856"/>
      <c r="AC8" s="851"/>
      <c r="AD8" s="852"/>
      <c r="AE8" s="852"/>
      <c r="AF8" s="852"/>
      <c r="AG8" s="852"/>
      <c r="AH8" s="852"/>
      <c r="AI8" s="852"/>
      <c r="AJ8" s="887"/>
      <c r="AK8" s="847"/>
      <c r="AL8" s="848"/>
      <c r="AM8" s="848"/>
      <c r="AN8" s="849"/>
      <c r="AO8" s="850"/>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860"/>
      <c r="C9" s="871"/>
      <c r="D9" s="869"/>
      <c r="E9" s="869"/>
      <c r="F9" s="869"/>
      <c r="G9" s="869"/>
      <c r="H9" s="869"/>
      <c r="I9" s="869"/>
      <c r="J9" s="870"/>
      <c r="K9" s="856"/>
      <c r="L9" s="856"/>
      <c r="M9" s="856"/>
      <c r="N9" s="856"/>
      <c r="O9" s="856"/>
      <c r="P9" s="856"/>
      <c r="Q9" s="856"/>
      <c r="R9" s="856"/>
      <c r="S9" s="856"/>
      <c r="T9" s="856"/>
      <c r="U9" s="847"/>
      <c r="V9" s="886"/>
      <c r="W9" s="847"/>
      <c r="X9" s="886"/>
      <c r="Y9" s="855" t="s">
        <v>326</v>
      </c>
      <c r="Z9" s="856"/>
      <c r="AA9" s="856"/>
      <c r="AB9" s="856"/>
      <c r="AC9" s="856" t="s">
        <v>327</v>
      </c>
      <c r="AD9" s="856"/>
      <c r="AE9" s="856"/>
      <c r="AF9" s="856"/>
      <c r="AG9" s="856" t="s">
        <v>328</v>
      </c>
      <c r="AH9" s="856"/>
      <c r="AI9" s="856"/>
      <c r="AJ9" s="856"/>
      <c r="AK9" s="847"/>
      <c r="AL9" s="848"/>
      <c r="AM9" s="848"/>
      <c r="AN9" s="849"/>
      <c r="AO9" s="850"/>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860"/>
      <c r="C10" s="871"/>
      <c r="D10" s="869"/>
      <c r="E10" s="869"/>
      <c r="F10" s="869"/>
      <c r="G10" s="869"/>
      <c r="H10" s="869"/>
      <c r="I10" s="869"/>
      <c r="J10" s="870"/>
      <c r="K10" s="856"/>
      <c r="L10" s="856"/>
      <c r="M10" s="856"/>
      <c r="N10" s="856"/>
      <c r="O10" s="856"/>
      <c r="P10" s="856"/>
      <c r="Q10" s="856"/>
      <c r="R10" s="856"/>
      <c r="S10" s="856"/>
      <c r="T10" s="856"/>
      <c r="U10" s="851"/>
      <c r="V10" s="887"/>
      <c r="W10" s="851"/>
      <c r="X10" s="88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51"/>
      <c r="AL10" s="852"/>
      <c r="AM10" s="852"/>
      <c r="AN10" s="853"/>
      <c r="AO10" s="854"/>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860"/>
      <c r="C11" s="871"/>
      <c r="D11" s="869"/>
      <c r="E11" s="869"/>
      <c r="F11" s="869"/>
      <c r="G11" s="869"/>
      <c r="H11" s="869"/>
      <c r="I11" s="869"/>
      <c r="J11" s="870"/>
      <c r="K11" s="68">
        <v>1</v>
      </c>
      <c r="L11" s="821"/>
      <c r="M11" s="822"/>
      <c r="N11" s="821"/>
      <c r="O11" s="822"/>
      <c r="P11" s="821"/>
      <c r="Q11" s="822"/>
      <c r="R11" s="828"/>
      <c r="S11" s="829"/>
      <c r="T11" s="829"/>
      <c r="U11" s="821"/>
      <c r="V11" s="822"/>
      <c r="W11" s="821"/>
      <c r="X11" s="822"/>
      <c r="Y11" s="213"/>
      <c r="Z11" s="214"/>
      <c r="AA11" s="214"/>
      <c r="AB11" s="214"/>
      <c r="AC11" s="215"/>
      <c r="AD11" s="215"/>
      <c r="AE11" s="215"/>
      <c r="AF11" s="215"/>
      <c r="AG11" s="215"/>
      <c r="AH11" s="215"/>
      <c r="AI11" s="215"/>
      <c r="AJ11" s="215"/>
      <c r="AK11" s="861"/>
      <c r="AL11" s="862"/>
      <c r="AM11" s="862"/>
      <c r="AN11" s="862"/>
      <c r="AO11" s="86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860"/>
      <c r="C12" s="871"/>
      <c r="D12" s="869"/>
      <c r="E12" s="869"/>
      <c r="F12" s="869"/>
      <c r="G12" s="869"/>
      <c r="H12" s="869"/>
      <c r="I12" s="869"/>
      <c r="J12" s="870"/>
      <c r="K12" s="68">
        <v>2</v>
      </c>
      <c r="L12" s="821"/>
      <c r="M12" s="822"/>
      <c r="N12" s="821"/>
      <c r="O12" s="822"/>
      <c r="P12" s="821"/>
      <c r="Q12" s="822"/>
      <c r="R12" s="828"/>
      <c r="S12" s="829"/>
      <c r="T12" s="829"/>
      <c r="U12" s="821"/>
      <c r="V12" s="822"/>
      <c r="W12" s="821"/>
      <c r="X12" s="822"/>
      <c r="Y12" s="213"/>
      <c r="Z12" s="214"/>
      <c r="AA12" s="214"/>
      <c r="AB12" s="214"/>
      <c r="AC12" s="215"/>
      <c r="AD12" s="215"/>
      <c r="AE12" s="215"/>
      <c r="AF12" s="215"/>
      <c r="AG12" s="215"/>
      <c r="AH12" s="215"/>
      <c r="AI12" s="215"/>
      <c r="AJ12" s="215"/>
      <c r="AK12" s="861"/>
      <c r="AL12" s="862"/>
      <c r="AM12" s="862"/>
      <c r="AN12" s="862"/>
      <c r="AO12" s="86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860"/>
      <c r="C13" s="871"/>
      <c r="D13" s="869"/>
      <c r="E13" s="869"/>
      <c r="F13" s="869"/>
      <c r="G13" s="869"/>
      <c r="H13" s="869"/>
      <c r="I13" s="869"/>
      <c r="J13" s="870"/>
      <c r="K13" s="68">
        <v>3</v>
      </c>
      <c r="L13" s="821"/>
      <c r="M13" s="822"/>
      <c r="N13" s="821"/>
      <c r="O13" s="822"/>
      <c r="P13" s="821"/>
      <c r="Q13" s="822"/>
      <c r="R13" s="821"/>
      <c r="S13" s="711"/>
      <c r="T13" s="822"/>
      <c r="U13" s="821"/>
      <c r="V13" s="822"/>
      <c r="W13" s="821"/>
      <c r="X13" s="822"/>
      <c r="Y13" s="213"/>
      <c r="Z13" s="214"/>
      <c r="AA13" s="214"/>
      <c r="AB13" s="214"/>
      <c r="AC13" s="215"/>
      <c r="AD13" s="215"/>
      <c r="AE13" s="215"/>
      <c r="AF13" s="215"/>
      <c r="AG13" s="215"/>
      <c r="AH13" s="215"/>
      <c r="AI13" s="215"/>
      <c r="AJ13" s="215"/>
      <c r="AK13" s="861"/>
      <c r="AL13" s="862"/>
      <c r="AM13" s="862"/>
      <c r="AN13" s="862"/>
      <c r="AO13" s="86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860"/>
      <c r="C14" s="871"/>
      <c r="D14" s="869"/>
      <c r="E14" s="869"/>
      <c r="F14" s="869"/>
      <c r="G14" s="869"/>
      <c r="H14" s="869"/>
      <c r="I14" s="869"/>
      <c r="J14" s="870"/>
      <c r="K14" s="68">
        <v>4</v>
      </c>
      <c r="L14" s="821"/>
      <c r="M14" s="822"/>
      <c r="N14" s="821"/>
      <c r="O14" s="822"/>
      <c r="P14" s="821"/>
      <c r="Q14" s="822"/>
      <c r="R14" s="821"/>
      <c r="S14" s="711"/>
      <c r="T14" s="822"/>
      <c r="U14" s="821"/>
      <c r="V14" s="822"/>
      <c r="W14" s="821"/>
      <c r="X14" s="822"/>
      <c r="Y14" s="213"/>
      <c r="Z14" s="214"/>
      <c r="AA14" s="214"/>
      <c r="AB14" s="214"/>
      <c r="AC14" s="215"/>
      <c r="AD14" s="215"/>
      <c r="AE14" s="215"/>
      <c r="AF14" s="215"/>
      <c r="AG14" s="215"/>
      <c r="AH14" s="215"/>
      <c r="AI14" s="215"/>
      <c r="AJ14" s="215"/>
      <c r="AK14" s="861"/>
      <c r="AL14" s="862"/>
      <c r="AM14" s="862"/>
      <c r="AN14" s="862"/>
      <c r="AO14" s="86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860"/>
      <c r="C15" s="871"/>
      <c r="D15" s="869"/>
      <c r="E15" s="869"/>
      <c r="F15" s="869"/>
      <c r="G15" s="869"/>
      <c r="H15" s="869"/>
      <c r="I15" s="869"/>
      <c r="J15" s="870"/>
      <c r="K15" s="68">
        <v>5</v>
      </c>
      <c r="L15" s="821"/>
      <c r="M15" s="822"/>
      <c r="N15" s="821"/>
      <c r="O15" s="822"/>
      <c r="P15" s="821"/>
      <c r="Q15" s="822"/>
      <c r="R15" s="821"/>
      <c r="S15" s="711"/>
      <c r="T15" s="822"/>
      <c r="U15" s="821"/>
      <c r="V15" s="822"/>
      <c r="W15" s="821"/>
      <c r="X15" s="822"/>
      <c r="Y15" s="213"/>
      <c r="Z15" s="214"/>
      <c r="AA15" s="214"/>
      <c r="AB15" s="214"/>
      <c r="AC15" s="215"/>
      <c r="AD15" s="215"/>
      <c r="AE15" s="215"/>
      <c r="AF15" s="215"/>
      <c r="AG15" s="215"/>
      <c r="AH15" s="215"/>
      <c r="AI15" s="215"/>
      <c r="AJ15" s="215"/>
      <c r="AK15" s="861"/>
      <c r="AL15" s="862"/>
      <c r="AM15" s="862"/>
      <c r="AN15" s="862"/>
      <c r="AO15" s="86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860"/>
      <c r="C16" s="871"/>
      <c r="D16" s="869"/>
      <c r="E16" s="869"/>
      <c r="F16" s="869"/>
      <c r="G16" s="869"/>
      <c r="H16" s="869"/>
      <c r="I16" s="869"/>
      <c r="J16" s="870"/>
      <c r="K16" s="68">
        <v>6</v>
      </c>
      <c r="L16" s="821"/>
      <c r="M16" s="822"/>
      <c r="N16" s="821"/>
      <c r="O16" s="822"/>
      <c r="P16" s="821"/>
      <c r="Q16" s="822"/>
      <c r="R16" s="821"/>
      <c r="S16" s="711"/>
      <c r="T16" s="822"/>
      <c r="U16" s="821"/>
      <c r="V16" s="822"/>
      <c r="W16" s="821"/>
      <c r="X16" s="822"/>
      <c r="Y16" s="213"/>
      <c r="Z16" s="214"/>
      <c r="AA16" s="214"/>
      <c r="AB16" s="214"/>
      <c r="AC16" s="215"/>
      <c r="AD16" s="215"/>
      <c r="AE16" s="215"/>
      <c r="AF16" s="215"/>
      <c r="AG16" s="215"/>
      <c r="AH16" s="215"/>
      <c r="AI16" s="215"/>
      <c r="AJ16" s="215"/>
      <c r="AK16" s="861"/>
      <c r="AL16" s="862"/>
      <c r="AM16" s="862"/>
      <c r="AN16" s="862"/>
      <c r="AO16" s="86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860"/>
      <c r="C17" s="871"/>
      <c r="D17" s="869"/>
      <c r="E17" s="869"/>
      <c r="F17" s="869"/>
      <c r="G17" s="869"/>
      <c r="H17" s="869"/>
      <c r="I17" s="869"/>
      <c r="J17" s="870"/>
      <c r="K17" s="68">
        <v>7</v>
      </c>
      <c r="L17" s="821"/>
      <c r="M17" s="822"/>
      <c r="N17" s="821"/>
      <c r="O17" s="822"/>
      <c r="P17" s="821"/>
      <c r="Q17" s="822"/>
      <c r="R17" s="821"/>
      <c r="S17" s="711"/>
      <c r="T17" s="822"/>
      <c r="U17" s="821"/>
      <c r="V17" s="822"/>
      <c r="W17" s="821"/>
      <c r="X17" s="822"/>
      <c r="Y17" s="213"/>
      <c r="Z17" s="214"/>
      <c r="AA17" s="214"/>
      <c r="AB17" s="214"/>
      <c r="AC17" s="215"/>
      <c r="AD17" s="215"/>
      <c r="AE17" s="215"/>
      <c r="AF17" s="215"/>
      <c r="AG17" s="215"/>
      <c r="AH17" s="215"/>
      <c r="AI17" s="215"/>
      <c r="AJ17" s="215"/>
      <c r="AK17" s="861"/>
      <c r="AL17" s="862"/>
      <c r="AM17" s="862"/>
      <c r="AN17" s="862"/>
      <c r="AO17" s="86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860"/>
      <c r="C18" s="871"/>
      <c r="D18" s="869"/>
      <c r="E18" s="869"/>
      <c r="F18" s="869"/>
      <c r="G18" s="869"/>
      <c r="H18" s="869"/>
      <c r="I18" s="869"/>
      <c r="J18" s="870"/>
      <c r="K18" s="68">
        <v>8</v>
      </c>
      <c r="L18" s="821"/>
      <c r="M18" s="822"/>
      <c r="N18" s="821"/>
      <c r="O18" s="822"/>
      <c r="P18" s="821"/>
      <c r="Q18" s="822"/>
      <c r="R18" s="821"/>
      <c r="S18" s="711"/>
      <c r="T18" s="822"/>
      <c r="U18" s="821"/>
      <c r="V18" s="822"/>
      <c r="W18" s="821"/>
      <c r="X18" s="822"/>
      <c r="Y18" s="213"/>
      <c r="Z18" s="214"/>
      <c r="AA18" s="214"/>
      <c r="AB18" s="214"/>
      <c r="AC18" s="215"/>
      <c r="AD18" s="215"/>
      <c r="AE18" s="215"/>
      <c r="AF18" s="215"/>
      <c r="AG18" s="215"/>
      <c r="AH18" s="215"/>
      <c r="AI18" s="215"/>
      <c r="AJ18" s="215"/>
      <c r="AK18" s="861"/>
      <c r="AL18" s="862"/>
      <c r="AM18" s="862"/>
      <c r="AN18" s="862"/>
      <c r="AO18" s="86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860"/>
      <c r="C19" s="871"/>
      <c r="D19" s="869"/>
      <c r="E19" s="869"/>
      <c r="F19" s="869"/>
      <c r="G19" s="869"/>
      <c r="H19" s="869"/>
      <c r="I19" s="869"/>
      <c r="J19" s="870"/>
      <c r="K19" s="68">
        <v>9</v>
      </c>
      <c r="L19" s="821"/>
      <c r="M19" s="822"/>
      <c r="N19" s="821"/>
      <c r="O19" s="822"/>
      <c r="P19" s="821"/>
      <c r="Q19" s="822"/>
      <c r="R19" s="821"/>
      <c r="S19" s="711"/>
      <c r="T19" s="822"/>
      <c r="U19" s="821"/>
      <c r="V19" s="822"/>
      <c r="W19" s="821"/>
      <c r="X19" s="822"/>
      <c r="Y19" s="213"/>
      <c r="Z19" s="214"/>
      <c r="AA19" s="214"/>
      <c r="AB19" s="214"/>
      <c r="AC19" s="215"/>
      <c r="AD19" s="215"/>
      <c r="AE19" s="215"/>
      <c r="AF19" s="215"/>
      <c r="AG19" s="215"/>
      <c r="AH19" s="215"/>
      <c r="AI19" s="215"/>
      <c r="AJ19" s="215"/>
      <c r="AK19" s="861"/>
      <c r="AL19" s="862"/>
      <c r="AM19" s="862"/>
      <c r="AN19" s="862"/>
      <c r="AO19" s="86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860"/>
      <c r="C20" s="871"/>
      <c r="D20" s="869"/>
      <c r="E20" s="869"/>
      <c r="F20" s="869"/>
      <c r="G20" s="869"/>
      <c r="H20" s="869"/>
      <c r="I20" s="869"/>
      <c r="J20" s="870"/>
      <c r="K20" s="68">
        <v>10</v>
      </c>
      <c r="L20" s="821"/>
      <c r="M20" s="822"/>
      <c r="N20" s="821"/>
      <c r="O20" s="822"/>
      <c r="P20" s="821"/>
      <c r="Q20" s="822"/>
      <c r="R20" s="821"/>
      <c r="S20" s="711"/>
      <c r="T20" s="822"/>
      <c r="U20" s="821"/>
      <c r="V20" s="822"/>
      <c r="W20" s="821"/>
      <c r="X20" s="822"/>
      <c r="Y20" s="213"/>
      <c r="Z20" s="214"/>
      <c r="AA20" s="214"/>
      <c r="AB20" s="214"/>
      <c r="AC20" s="215"/>
      <c r="AD20" s="215"/>
      <c r="AE20" s="215"/>
      <c r="AF20" s="215"/>
      <c r="AG20" s="215"/>
      <c r="AH20" s="215"/>
      <c r="AI20" s="215"/>
      <c r="AJ20" s="215"/>
      <c r="AK20" s="861"/>
      <c r="AL20" s="862"/>
      <c r="AM20" s="862"/>
      <c r="AN20" s="862"/>
      <c r="AO20" s="86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860"/>
      <c r="C21" s="871"/>
      <c r="D21" s="869"/>
      <c r="E21" s="869"/>
      <c r="F21" s="869"/>
      <c r="G21" s="869"/>
      <c r="H21" s="869"/>
      <c r="I21" s="869"/>
      <c r="J21" s="870"/>
      <c r="K21" s="68">
        <v>11</v>
      </c>
      <c r="L21" s="821"/>
      <c r="M21" s="822"/>
      <c r="N21" s="821"/>
      <c r="O21" s="822"/>
      <c r="P21" s="821"/>
      <c r="Q21" s="822"/>
      <c r="R21" s="821"/>
      <c r="S21" s="711"/>
      <c r="T21" s="822"/>
      <c r="U21" s="821"/>
      <c r="V21" s="822"/>
      <c r="W21" s="821"/>
      <c r="X21" s="822"/>
      <c r="Y21" s="213"/>
      <c r="Z21" s="214"/>
      <c r="AA21" s="214"/>
      <c r="AB21" s="214"/>
      <c r="AC21" s="215"/>
      <c r="AD21" s="215"/>
      <c r="AE21" s="215"/>
      <c r="AF21" s="215"/>
      <c r="AG21" s="215"/>
      <c r="AH21" s="215"/>
      <c r="AI21" s="215"/>
      <c r="AJ21" s="215"/>
      <c r="AK21" s="861"/>
      <c r="AL21" s="862"/>
      <c r="AM21" s="862"/>
      <c r="AN21" s="862"/>
      <c r="AO21" s="86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860"/>
      <c r="C22" s="871"/>
      <c r="D22" s="869"/>
      <c r="E22" s="869"/>
      <c r="F22" s="869"/>
      <c r="G22" s="869"/>
      <c r="H22" s="869"/>
      <c r="I22" s="869"/>
      <c r="J22" s="870"/>
      <c r="K22" s="68">
        <v>12</v>
      </c>
      <c r="L22" s="821"/>
      <c r="M22" s="822"/>
      <c r="N22" s="821"/>
      <c r="O22" s="822"/>
      <c r="P22" s="821"/>
      <c r="Q22" s="822"/>
      <c r="R22" s="821"/>
      <c r="S22" s="711"/>
      <c r="T22" s="822"/>
      <c r="U22" s="821"/>
      <c r="V22" s="822"/>
      <c r="W22" s="821"/>
      <c r="X22" s="822"/>
      <c r="Y22" s="213"/>
      <c r="Z22" s="214"/>
      <c r="AA22" s="214"/>
      <c r="AB22" s="214"/>
      <c r="AC22" s="215"/>
      <c r="AD22" s="215"/>
      <c r="AE22" s="215"/>
      <c r="AF22" s="215"/>
      <c r="AG22" s="215"/>
      <c r="AH22" s="215"/>
      <c r="AI22" s="215"/>
      <c r="AJ22" s="215"/>
      <c r="AK22" s="861"/>
      <c r="AL22" s="862"/>
      <c r="AM22" s="862"/>
      <c r="AN22" s="862"/>
      <c r="AO22" s="86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860"/>
      <c r="C23" s="871"/>
      <c r="D23" s="869"/>
      <c r="E23" s="869"/>
      <c r="F23" s="869"/>
      <c r="G23" s="869"/>
      <c r="H23" s="869"/>
      <c r="I23" s="869"/>
      <c r="J23" s="870"/>
      <c r="K23" s="68">
        <v>13</v>
      </c>
      <c r="L23" s="821"/>
      <c r="M23" s="822"/>
      <c r="N23" s="821"/>
      <c r="O23" s="822"/>
      <c r="P23" s="821"/>
      <c r="Q23" s="822"/>
      <c r="R23" s="821"/>
      <c r="S23" s="711"/>
      <c r="T23" s="822"/>
      <c r="U23" s="821"/>
      <c r="V23" s="822"/>
      <c r="W23" s="821"/>
      <c r="X23" s="822"/>
      <c r="Y23" s="213"/>
      <c r="Z23" s="214"/>
      <c r="AA23" s="214"/>
      <c r="AB23" s="214"/>
      <c r="AC23" s="215"/>
      <c r="AD23" s="215"/>
      <c r="AE23" s="215"/>
      <c r="AF23" s="215"/>
      <c r="AG23" s="215"/>
      <c r="AH23" s="215"/>
      <c r="AI23" s="215"/>
      <c r="AJ23" s="215"/>
      <c r="AK23" s="861"/>
      <c r="AL23" s="862"/>
      <c r="AM23" s="862"/>
      <c r="AN23" s="862"/>
      <c r="AO23" s="86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860"/>
      <c r="C24" s="871"/>
      <c r="D24" s="869"/>
      <c r="E24" s="869"/>
      <c r="F24" s="869"/>
      <c r="G24" s="869"/>
      <c r="H24" s="869"/>
      <c r="I24" s="869"/>
      <c r="J24" s="870"/>
      <c r="K24" s="68">
        <v>14</v>
      </c>
      <c r="L24" s="821"/>
      <c r="M24" s="822"/>
      <c r="N24" s="821"/>
      <c r="O24" s="822"/>
      <c r="P24" s="821"/>
      <c r="Q24" s="822"/>
      <c r="R24" s="821"/>
      <c r="S24" s="711"/>
      <c r="T24" s="822"/>
      <c r="U24" s="821"/>
      <c r="V24" s="822"/>
      <c r="W24" s="821"/>
      <c r="X24" s="822"/>
      <c r="Y24" s="213"/>
      <c r="Z24" s="214"/>
      <c r="AA24" s="214"/>
      <c r="AB24" s="214"/>
      <c r="AC24" s="215"/>
      <c r="AD24" s="215"/>
      <c r="AE24" s="215"/>
      <c r="AF24" s="215"/>
      <c r="AG24" s="215"/>
      <c r="AH24" s="215"/>
      <c r="AI24" s="215"/>
      <c r="AJ24" s="215"/>
      <c r="AK24" s="861"/>
      <c r="AL24" s="862"/>
      <c r="AM24" s="862"/>
      <c r="AN24" s="862"/>
      <c r="AO24" s="86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860"/>
      <c r="C25" s="871"/>
      <c r="D25" s="869"/>
      <c r="E25" s="869"/>
      <c r="F25" s="869"/>
      <c r="G25" s="869"/>
      <c r="H25" s="869"/>
      <c r="I25" s="869"/>
      <c r="J25" s="870"/>
      <c r="K25" s="68">
        <v>15</v>
      </c>
      <c r="L25" s="821"/>
      <c r="M25" s="822"/>
      <c r="N25" s="821"/>
      <c r="O25" s="822"/>
      <c r="P25" s="821"/>
      <c r="Q25" s="822"/>
      <c r="R25" s="821"/>
      <c r="S25" s="711"/>
      <c r="T25" s="822"/>
      <c r="U25" s="821"/>
      <c r="V25" s="822"/>
      <c r="W25" s="821"/>
      <c r="X25" s="822"/>
      <c r="Y25" s="213"/>
      <c r="Z25" s="214"/>
      <c r="AA25" s="214"/>
      <c r="AB25" s="214"/>
      <c r="AC25" s="215"/>
      <c r="AD25" s="215"/>
      <c r="AE25" s="215"/>
      <c r="AF25" s="215"/>
      <c r="AG25" s="215"/>
      <c r="AH25" s="215"/>
      <c r="AI25" s="215"/>
      <c r="AJ25" s="215"/>
      <c r="AK25" s="861"/>
      <c r="AL25" s="862"/>
      <c r="AM25" s="862"/>
      <c r="AN25" s="862"/>
      <c r="AO25" s="86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860"/>
      <c r="C26" s="871"/>
      <c r="D26" s="869"/>
      <c r="E26" s="869"/>
      <c r="F26" s="869"/>
      <c r="G26" s="869"/>
      <c r="H26" s="869"/>
      <c r="I26" s="869"/>
      <c r="J26" s="870"/>
      <c r="K26" s="68">
        <v>16</v>
      </c>
      <c r="L26" s="821"/>
      <c r="M26" s="822"/>
      <c r="N26" s="821"/>
      <c r="O26" s="822"/>
      <c r="P26" s="821"/>
      <c r="Q26" s="822"/>
      <c r="R26" s="821"/>
      <c r="S26" s="711"/>
      <c r="T26" s="822"/>
      <c r="U26" s="821"/>
      <c r="V26" s="822"/>
      <c r="W26" s="821"/>
      <c r="X26" s="822"/>
      <c r="Y26" s="213"/>
      <c r="Z26" s="214"/>
      <c r="AA26" s="214"/>
      <c r="AB26" s="214"/>
      <c r="AC26" s="215"/>
      <c r="AD26" s="215"/>
      <c r="AE26" s="215"/>
      <c r="AF26" s="215"/>
      <c r="AG26" s="215"/>
      <c r="AH26" s="215"/>
      <c r="AI26" s="215"/>
      <c r="AJ26" s="215"/>
      <c r="AK26" s="861"/>
      <c r="AL26" s="862"/>
      <c r="AM26" s="862"/>
      <c r="AN26" s="862"/>
      <c r="AO26" s="86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860"/>
      <c r="C27" s="871"/>
      <c r="D27" s="869"/>
      <c r="E27" s="869"/>
      <c r="F27" s="869"/>
      <c r="G27" s="869"/>
      <c r="H27" s="869"/>
      <c r="I27" s="869"/>
      <c r="J27" s="870"/>
      <c r="K27" s="68">
        <v>17</v>
      </c>
      <c r="L27" s="821"/>
      <c r="M27" s="822"/>
      <c r="N27" s="821"/>
      <c r="O27" s="822"/>
      <c r="P27" s="821"/>
      <c r="Q27" s="822"/>
      <c r="R27" s="821"/>
      <c r="S27" s="711"/>
      <c r="T27" s="822"/>
      <c r="U27" s="821"/>
      <c r="V27" s="822"/>
      <c r="W27" s="821"/>
      <c r="X27" s="822"/>
      <c r="Y27" s="213"/>
      <c r="Z27" s="214"/>
      <c r="AA27" s="214"/>
      <c r="AB27" s="214"/>
      <c r="AC27" s="215"/>
      <c r="AD27" s="215"/>
      <c r="AE27" s="215"/>
      <c r="AF27" s="215"/>
      <c r="AG27" s="215"/>
      <c r="AH27" s="215"/>
      <c r="AI27" s="215"/>
      <c r="AJ27" s="215"/>
      <c r="AK27" s="861"/>
      <c r="AL27" s="862"/>
      <c r="AM27" s="862"/>
      <c r="AN27" s="862"/>
      <c r="AO27" s="86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860"/>
      <c r="C28" s="871"/>
      <c r="D28" s="869"/>
      <c r="E28" s="869"/>
      <c r="F28" s="869"/>
      <c r="G28" s="869"/>
      <c r="H28" s="869"/>
      <c r="I28" s="869"/>
      <c r="J28" s="870"/>
      <c r="K28" s="68">
        <v>18</v>
      </c>
      <c r="L28" s="821"/>
      <c r="M28" s="822"/>
      <c r="N28" s="821"/>
      <c r="O28" s="822"/>
      <c r="P28" s="821"/>
      <c r="Q28" s="822"/>
      <c r="R28" s="821"/>
      <c r="S28" s="711"/>
      <c r="T28" s="822"/>
      <c r="U28" s="821"/>
      <c r="V28" s="822"/>
      <c r="W28" s="821"/>
      <c r="X28" s="822"/>
      <c r="Y28" s="213"/>
      <c r="Z28" s="214"/>
      <c r="AA28" s="214"/>
      <c r="AB28" s="214"/>
      <c r="AC28" s="215"/>
      <c r="AD28" s="215"/>
      <c r="AE28" s="215"/>
      <c r="AF28" s="215"/>
      <c r="AG28" s="215"/>
      <c r="AH28" s="215"/>
      <c r="AI28" s="215"/>
      <c r="AJ28" s="215"/>
      <c r="AK28" s="861"/>
      <c r="AL28" s="862"/>
      <c r="AM28" s="862"/>
      <c r="AN28" s="862"/>
      <c r="AO28" s="86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860"/>
      <c r="C29" s="871"/>
      <c r="D29" s="869"/>
      <c r="E29" s="869"/>
      <c r="F29" s="869"/>
      <c r="G29" s="869"/>
      <c r="H29" s="869"/>
      <c r="I29" s="869"/>
      <c r="J29" s="870"/>
      <c r="K29" s="68">
        <v>19</v>
      </c>
      <c r="L29" s="821"/>
      <c r="M29" s="822"/>
      <c r="N29" s="821"/>
      <c r="O29" s="822"/>
      <c r="P29" s="821"/>
      <c r="Q29" s="822"/>
      <c r="R29" s="821"/>
      <c r="S29" s="711"/>
      <c r="T29" s="822"/>
      <c r="U29" s="821"/>
      <c r="V29" s="822"/>
      <c r="W29" s="821"/>
      <c r="X29" s="822"/>
      <c r="Y29" s="213"/>
      <c r="Z29" s="214"/>
      <c r="AA29" s="214"/>
      <c r="AB29" s="214"/>
      <c r="AC29" s="215"/>
      <c r="AD29" s="215"/>
      <c r="AE29" s="215"/>
      <c r="AF29" s="215"/>
      <c r="AG29" s="215"/>
      <c r="AH29" s="215"/>
      <c r="AI29" s="215"/>
      <c r="AJ29" s="215"/>
      <c r="AK29" s="861"/>
      <c r="AL29" s="862"/>
      <c r="AM29" s="862"/>
      <c r="AN29" s="862"/>
      <c r="AO29" s="86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860"/>
      <c r="C30" s="871"/>
      <c r="D30" s="869"/>
      <c r="E30" s="869"/>
      <c r="F30" s="869"/>
      <c r="G30" s="869"/>
      <c r="H30" s="869"/>
      <c r="I30" s="869"/>
      <c r="J30" s="870"/>
      <c r="K30" s="68">
        <v>20</v>
      </c>
      <c r="L30" s="821"/>
      <c r="M30" s="822"/>
      <c r="N30" s="821"/>
      <c r="O30" s="822"/>
      <c r="P30" s="821"/>
      <c r="Q30" s="822"/>
      <c r="R30" s="821"/>
      <c r="S30" s="711"/>
      <c r="T30" s="822"/>
      <c r="U30" s="821"/>
      <c r="V30" s="822"/>
      <c r="W30" s="821"/>
      <c r="X30" s="822"/>
      <c r="Y30" s="213"/>
      <c r="Z30" s="214"/>
      <c r="AA30" s="214"/>
      <c r="AB30" s="214"/>
      <c r="AC30" s="215"/>
      <c r="AD30" s="215"/>
      <c r="AE30" s="215"/>
      <c r="AF30" s="215"/>
      <c r="AG30" s="215"/>
      <c r="AH30" s="215"/>
      <c r="AI30" s="215"/>
      <c r="AJ30" s="215"/>
      <c r="AK30" s="861"/>
      <c r="AL30" s="862"/>
      <c r="AM30" s="862"/>
      <c r="AN30" s="862"/>
      <c r="AO30" s="86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860"/>
      <c r="C31" s="871"/>
      <c r="D31" s="869"/>
      <c r="E31" s="869"/>
      <c r="F31" s="869"/>
      <c r="G31" s="869"/>
      <c r="H31" s="869"/>
      <c r="I31" s="869"/>
      <c r="J31" s="870"/>
      <c r="K31" s="68">
        <v>21</v>
      </c>
      <c r="L31" s="821"/>
      <c r="M31" s="822"/>
      <c r="N31" s="821"/>
      <c r="O31" s="822"/>
      <c r="P31" s="821"/>
      <c r="Q31" s="822"/>
      <c r="R31" s="821"/>
      <c r="S31" s="711"/>
      <c r="T31" s="822"/>
      <c r="U31" s="821"/>
      <c r="V31" s="822"/>
      <c r="W31" s="821"/>
      <c r="X31" s="822"/>
      <c r="Y31" s="213"/>
      <c r="Z31" s="214"/>
      <c r="AA31" s="214"/>
      <c r="AB31" s="214"/>
      <c r="AC31" s="215"/>
      <c r="AD31" s="215"/>
      <c r="AE31" s="215"/>
      <c r="AF31" s="215"/>
      <c r="AG31" s="215"/>
      <c r="AH31" s="215"/>
      <c r="AI31" s="215"/>
      <c r="AJ31" s="215"/>
      <c r="AK31" s="861"/>
      <c r="AL31" s="862"/>
      <c r="AM31" s="862"/>
      <c r="AN31" s="862"/>
      <c r="AO31" s="86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860"/>
      <c r="C32" s="871"/>
      <c r="D32" s="869"/>
      <c r="E32" s="869"/>
      <c r="F32" s="869"/>
      <c r="G32" s="869"/>
      <c r="H32" s="869"/>
      <c r="I32" s="869"/>
      <c r="J32" s="870"/>
      <c r="K32" s="68">
        <v>22</v>
      </c>
      <c r="L32" s="821"/>
      <c r="M32" s="822"/>
      <c r="N32" s="821"/>
      <c r="O32" s="822"/>
      <c r="P32" s="821"/>
      <c r="Q32" s="822"/>
      <c r="R32" s="821"/>
      <c r="S32" s="711"/>
      <c r="T32" s="822"/>
      <c r="U32" s="821"/>
      <c r="V32" s="822"/>
      <c r="W32" s="821"/>
      <c r="X32" s="822"/>
      <c r="Y32" s="213"/>
      <c r="Z32" s="214"/>
      <c r="AA32" s="214"/>
      <c r="AB32" s="214"/>
      <c r="AC32" s="215"/>
      <c r="AD32" s="215"/>
      <c r="AE32" s="215"/>
      <c r="AF32" s="215"/>
      <c r="AG32" s="215"/>
      <c r="AH32" s="215"/>
      <c r="AI32" s="215"/>
      <c r="AJ32" s="215"/>
      <c r="AK32" s="861"/>
      <c r="AL32" s="862"/>
      <c r="AM32" s="862"/>
      <c r="AN32" s="862"/>
      <c r="AO32" s="863"/>
      <c r="AP32" s="2"/>
      <c r="AQ32" s="161">
        <f t="shared" ref="AQ32" si="9">IF(P37="材質劣化",2,IF(P37="漏水",3,1))</f>
        <v>1</v>
      </c>
      <c r="AR32" s="3"/>
      <c r="AS32" s="864"/>
      <c r="AT32" s="864"/>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860"/>
      <c r="C33" s="871"/>
      <c r="D33" s="869"/>
      <c r="E33" s="869"/>
      <c r="F33" s="869"/>
      <c r="G33" s="869"/>
      <c r="H33" s="869"/>
      <c r="I33" s="869"/>
      <c r="J33" s="870"/>
      <c r="K33" s="68">
        <v>23</v>
      </c>
      <c r="L33" s="821"/>
      <c r="M33" s="822"/>
      <c r="N33" s="821"/>
      <c r="O33" s="822"/>
      <c r="P33" s="821"/>
      <c r="Q33" s="822"/>
      <c r="R33" s="821"/>
      <c r="S33" s="711"/>
      <c r="T33" s="822"/>
      <c r="U33" s="821"/>
      <c r="V33" s="822"/>
      <c r="W33" s="821"/>
      <c r="X33" s="822"/>
      <c r="Y33" s="213"/>
      <c r="Z33" s="214"/>
      <c r="AA33" s="214"/>
      <c r="AB33" s="214"/>
      <c r="AC33" s="215"/>
      <c r="AD33" s="215"/>
      <c r="AE33" s="215"/>
      <c r="AF33" s="215"/>
      <c r="AG33" s="215"/>
      <c r="AH33" s="215"/>
      <c r="AI33" s="215"/>
      <c r="AJ33" s="215"/>
      <c r="AK33" s="861"/>
      <c r="AL33" s="862"/>
      <c r="AM33" s="862"/>
      <c r="AN33" s="862"/>
      <c r="AO33" s="863"/>
      <c r="AP33" s="2"/>
      <c r="AQ33" s="161">
        <f t="shared" ref="AQ33" si="10">IF(P33="材質劣化",2,IF(P33="漏水",3,1))</f>
        <v>1</v>
      </c>
      <c r="AR33" s="3"/>
      <c r="AS33" s="891"/>
      <c r="AT33" s="891"/>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860"/>
      <c r="C34" s="871"/>
      <c r="D34" s="869"/>
      <c r="E34" s="869"/>
      <c r="F34" s="869"/>
      <c r="G34" s="869"/>
      <c r="H34" s="869"/>
      <c r="I34" s="869"/>
      <c r="J34" s="870"/>
      <c r="K34" s="68">
        <v>24</v>
      </c>
      <c r="L34" s="821"/>
      <c r="M34" s="822"/>
      <c r="N34" s="821"/>
      <c r="O34" s="822"/>
      <c r="P34" s="821"/>
      <c r="Q34" s="822"/>
      <c r="R34" s="821"/>
      <c r="S34" s="711"/>
      <c r="T34" s="822"/>
      <c r="U34" s="821"/>
      <c r="V34" s="822"/>
      <c r="W34" s="821"/>
      <c r="X34" s="822"/>
      <c r="Y34" s="213"/>
      <c r="Z34" s="214"/>
      <c r="AA34" s="214"/>
      <c r="AB34" s="214"/>
      <c r="AC34" s="215"/>
      <c r="AD34" s="215"/>
      <c r="AE34" s="215"/>
      <c r="AF34" s="215"/>
      <c r="AG34" s="215"/>
      <c r="AH34" s="215"/>
      <c r="AI34" s="215"/>
      <c r="AJ34" s="215"/>
      <c r="AK34" s="861"/>
      <c r="AL34" s="862"/>
      <c r="AM34" s="862"/>
      <c r="AN34" s="862"/>
      <c r="AO34" s="863"/>
      <c r="AP34" s="2"/>
      <c r="AQ34" s="161">
        <f t="shared" ref="AQ34" si="11">IF(P36="材質劣化",2,IF(P36="漏水",3,1))</f>
        <v>1</v>
      </c>
      <c r="AR34" s="3"/>
      <c r="AS34" s="890"/>
      <c r="AT34" s="890"/>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860"/>
      <c r="C35" s="871"/>
      <c r="D35" s="869"/>
      <c r="E35" s="869"/>
      <c r="F35" s="869"/>
      <c r="G35" s="869"/>
      <c r="H35" s="869"/>
      <c r="I35" s="869"/>
      <c r="J35" s="870"/>
      <c r="K35" s="902" t="s">
        <v>377</v>
      </c>
      <c r="L35" s="856" t="s">
        <v>181</v>
      </c>
      <c r="M35" s="856"/>
      <c r="N35" s="856"/>
      <c r="O35" s="856"/>
      <c r="P35" s="856"/>
      <c r="Q35" s="856"/>
      <c r="R35" s="856"/>
      <c r="S35" s="856"/>
      <c r="T35" s="856"/>
      <c r="U35" s="856"/>
      <c r="V35" s="856"/>
      <c r="W35" s="856"/>
      <c r="X35" s="856"/>
      <c r="Y35" s="878" t="s">
        <v>331</v>
      </c>
      <c r="Z35" s="879"/>
      <c r="AA35" s="879"/>
      <c r="AB35" s="855"/>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56" t="s">
        <v>456</v>
      </c>
      <c r="AL35" s="856"/>
      <c r="AM35" s="906" t="s">
        <v>505</v>
      </c>
      <c r="AN35" s="906"/>
      <c r="AO35" s="906"/>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860"/>
      <c r="C36" s="871"/>
      <c r="D36" s="869"/>
      <c r="E36" s="869"/>
      <c r="F36" s="869"/>
      <c r="G36" s="869"/>
      <c r="H36" s="869"/>
      <c r="I36" s="869"/>
      <c r="J36" s="870"/>
      <c r="K36" s="903"/>
      <c r="L36" s="843" t="s">
        <v>332</v>
      </c>
      <c r="M36" s="844"/>
      <c r="N36" s="885"/>
      <c r="O36" s="843" t="s">
        <v>556</v>
      </c>
      <c r="P36" s="844"/>
      <c r="Q36" s="844"/>
      <c r="R36" s="844"/>
      <c r="S36" s="844"/>
      <c r="T36" s="844"/>
      <c r="U36" s="844"/>
      <c r="V36" s="844"/>
      <c r="W36" s="844"/>
      <c r="X36" s="885"/>
      <c r="Y36" s="40" t="s">
        <v>21</v>
      </c>
      <c r="Z36" s="37" t="s">
        <v>22</v>
      </c>
      <c r="AA36" s="37" t="s">
        <v>329</v>
      </c>
      <c r="AB36" s="37" t="s">
        <v>330</v>
      </c>
      <c r="AC36" s="37" t="s">
        <v>21</v>
      </c>
      <c r="AD36" s="37" t="s">
        <v>22</v>
      </c>
      <c r="AE36" s="37" t="s">
        <v>329</v>
      </c>
      <c r="AF36" s="37" t="s">
        <v>330</v>
      </c>
      <c r="AG36" s="37" t="s">
        <v>21</v>
      </c>
      <c r="AH36" s="37" t="s">
        <v>22</v>
      </c>
      <c r="AI36" s="37" t="s">
        <v>329</v>
      </c>
      <c r="AJ36" s="57" t="s">
        <v>330</v>
      </c>
      <c r="AK36" s="856"/>
      <c r="AL36" s="856"/>
      <c r="AM36" s="906"/>
      <c r="AN36" s="906"/>
      <c r="AO36" s="906"/>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860"/>
      <c r="C37" s="871"/>
      <c r="D37" s="869"/>
      <c r="E37" s="869"/>
      <c r="F37" s="869"/>
      <c r="G37" s="869"/>
      <c r="H37" s="869"/>
      <c r="I37" s="869"/>
      <c r="J37" s="870"/>
      <c r="K37" s="903"/>
      <c r="L37" s="847"/>
      <c r="M37" s="848"/>
      <c r="N37" s="886"/>
      <c r="O37" s="847"/>
      <c r="P37" s="848"/>
      <c r="Q37" s="848"/>
      <c r="R37" s="848"/>
      <c r="S37" s="848"/>
      <c r="T37" s="848"/>
      <c r="U37" s="848"/>
      <c r="V37" s="848"/>
      <c r="W37" s="848"/>
      <c r="X37" s="886"/>
      <c r="Y37" s="892">
        <f>IF(COUNTIF(Y11:Y34,"〇")&gt;0,1,0)</f>
        <v>0</v>
      </c>
      <c r="Z37" s="892">
        <f t="shared" ref="Z37:AB37" si="14">IF(COUNTIF(Z11:Z34,"〇")&gt;0,1,0)</f>
        <v>0</v>
      </c>
      <c r="AA37" s="892">
        <f t="shared" si="14"/>
        <v>0</v>
      </c>
      <c r="AB37" s="892">
        <f t="shared" si="14"/>
        <v>0</v>
      </c>
      <c r="AC37" s="892">
        <f>COUNTA(AC11:AC34)</f>
        <v>0</v>
      </c>
      <c r="AD37" s="892">
        <f t="shared" ref="AD37:AI37" si="15">COUNTA(AD11:AD34)</f>
        <v>0</v>
      </c>
      <c r="AE37" s="892">
        <f t="shared" si="15"/>
        <v>0</v>
      </c>
      <c r="AF37" s="892">
        <f t="shared" si="15"/>
        <v>0</v>
      </c>
      <c r="AG37" s="892">
        <f t="shared" si="15"/>
        <v>0</v>
      </c>
      <c r="AH37" s="892">
        <f t="shared" si="15"/>
        <v>0</v>
      </c>
      <c r="AI37" s="892">
        <f t="shared" si="15"/>
        <v>0</v>
      </c>
      <c r="AJ37" s="892">
        <f>COUNTA(AJ11:AJ34)</f>
        <v>0</v>
      </c>
      <c r="AK37" s="856"/>
      <c r="AL37" s="856"/>
      <c r="AM37" s="906"/>
      <c r="AN37" s="906"/>
      <c r="AO37" s="906"/>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860"/>
      <c r="C38" s="871"/>
      <c r="D38" s="869"/>
      <c r="E38" s="869"/>
      <c r="F38" s="869"/>
      <c r="G38" s="869"/>
      <c r="H38" s="869"/>
      <c r="I38" s="869"/>
      <c r="J38" s="870"/>
      <c r="K38" s="903"/>
      <c r="L38" s="851"/>
      <c r="M38" s="852"/>
      <c r="N38" s="887"/>
      <c r="O38" s="851"/>
      <c r="P38" s="852"/>
      <c r="Q38" s="852"/>
      <c r="R38" s="852"/>
      <c r="S38" s="852"/>
      <c r="T38" s="852"/>
      <c r="U38" s="852"/>
      <c r="V38" s="852"/>
      <c r="W38" s="852"/>
      <c r="X38" s="887"/>
      <c r="Y38" s="892"/>
      <c r="Z38" s="892"/>
      <c r="AA38" s="892"/>
      <c r="AB38" s="892"/>
      <c r="AC38" s="892"/>
      <c r="AD38" s="892"/>
      <c r="AE38" s="892"/>
      <c r="AF38" s="892"/>
      <c r="AG38" s="892"/>
      <c r="AH38" s="892"/>
      <c r="AI38" s="892"/>
      <c r="AJ38" s="892"/>
      <c r="AK38" s="856"/>
      <c r="AL38" s="856"/>
      <c r="AM38" s="906"/>
      <c r="AN38" s="906"/>
      <c r="AO38" s="906"/>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860"/>
      <c r="C39" s="871"/>
      <c r="D39" s="869"/>
      <c r="E39" s="869"/>
      <c r="F39" s="869"/>
      <c r="G39" s="869"/>
      <c r="H39" s="869"/>
      <c r="I39" s="869"/>
      <c r="J39" s="869"/>
      <c r="K39" s="900" t="s">
        <v>557</v>
      </c>
      <c r="L39" s="904" t="s">
        <v>730</v>
      </c>
      <c r="M39" s="905"/>
      <c r="N39" s="905"/>
      <c r="O39" s="905"/>
      <c r="P39" s="905"/>
      <c r="Q39" s="905"/>
      <c r="R39" s="905"/>
      <c r="S39" s="905"/>
      <c r="T39" s="905"/>
      <c r="U39" s="905"/>
      <c r="V39" s="905"/>
      <c r="W39" s="905"/>
      <c r="X39" s="905"/>
      <c r="Y39" s="905"/>
      <c r="Z39" s="905"/>
      <c r="AA39" s="905"/>
      <c r="AB39" s="905"/>
      <c r="AC39" s="905"/>
      <c r="AD39" s="905"/>
      <c r="AE39" s="905"/>
      <c r="AF39" s="905"/>
      <c r="AG39" s="905"/>
      <c r="AH39" s="905"/>
      <c r="AI39" s="905"/>
      <c r="AJ39" s="905"/>
      <c r="AK39" s="894"/>
      <c r="AL39" s="894"/>
      <c r="AM39" s="894"/>
      <c r="AN39" s="894"/>
      <c r="AO39" s="895"/>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860"/>
      <c r="C40" s="871"/>
      <c r="D40" s="869"/>
      <c r="E40" s="869"/>
      <c r="F40" s="869"/>
      <c r="G40" s="869"/>
      <c r="H40" s="869"/>
      <c r="I40" s="869"/>
      <c r="J40" s="869"/>
      <c r="K40" s="901"/>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5"/>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860"/>
      <c r="C41" s="871"/>
      <c r="D41" s="869"/>
      <c r="E41" s="869"/>
      <c r="F41" s="869"/>
      <c r="G41" s="869"/>
      <c r="H41" s="869"/>
      <c r="I41" s="869"/>
      <c r="J41" s="869"/>
      <c r="K41" s="901"/>
      <c r="L41" s="894"/>
      <c r="M41" s="894"/>
      <c r="N41" s="894"/>
      <c r="O41" s="894"/>
      <c r="P41" s="894"/>
      <c r="Q41" s="894"/>
      <c r="R41" s="894"/>
      <c r="S41" s="894"/>
      <c r="T41" s="894"/>
      <c r="U41" s="894"/>
      <c r="V41" s="894"/>
      <c r="W41" s="894"/>
      <c r="X41" s="894"/>
      <c r="Y41" s="894"/>
      <c r="Z41" s="894"/>
      <c r="AA41" s="894"/>
      <c r="AB41" s="894"/>
      <c r="AC41" s="894"/>
      <c r="AD41" s="894"/>
      <c r="AE41" s="894"/>
      <c r="AF41" s="894"/>
      <c r="AG41" s="894"/>
      <c r="AH41" s="894"/>
      <c r="AI41" s="894"/>
      <c r="AJ41" s="894"/>
      <c r="AK41" s="894"/>
      <c r="AL41" s="894"/>
      <c r="AM41" s="894"/>
      <c r="AN41" s="894"/>
      <c r="AO41" s="895"/>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860"/>
      <c r="C42" s="871"/>
      <c r="D42" s="869"/>
      <c r="E42" s="869"/>
      <c r="F42" s="869"/>
      <c r="G42" s="869"/>
      <c r="H42" s="869"/>
      <c r="I42" s="869"/>
      <c r="J42" s="869"/>
      <c r="K42" s="901"/>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860"/>
      <c r="C43" s="871"/>
      <c r="D43" s="869"/>
      <c r="E43" s="869"/>
      <c r="F43" s="869"/>
      <c r="G43" s="869"/>
      <c r="H43" s="869"/>
      <c r="I43" s="869"/>
      <c r="J43" s="870"/>
      <c r="K43" s="896" t="s">
        <v>333</v>
      </c>
      <c r="L43" s="896"/>
      <c r="M43" s="896"/>
      <c r="N43" s="896"/>
      <c r="O43" s="896"/>
      <c r="P43" s="896"/>
      <c r="Q43" s="896"/>
      <c r="R43" s="896"/>
      <c r="S43" s="896"/>
      <c r="T43" s="896"/>
      <c r="U43" s="896"/>
      <c r="V43" s="896"/>
      <c r="W43" s="896"/>
      <c r="X43" s="896"/>
      <c r="Y43" s="896"/>
      <c r="Z43" s="896"/>
      <c r="AA43" s="896"/>
      <c r="AB43" s="896"/>
      <c r="AC43" s="896"/>
      <c r="AD43" s="896"/>
      <c r="AE43" s="896"/>
      <c r="AF43" s="896"/>
      <c r="AG43" s="896"/>
      <c r="AH43" s="896"/>
      <c r="AI43" s="896"/>
      <c r="AJ43" s="896"/>
      <c r="AK43" s="896"/>
      <c r="AL43" s="896"/>
      <c r="AM43" s="896"/>
      <c r="AN43" s="896"/>
      <c r="AO43" s="896"/>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860"/>
      <c r="C44" s="871"/>
      <c r="D44" s="869"/>
      <c r="E44" s="869"/>
      <c r="F44" s="869"/>
      <c r="G44" s="869"/>
      <c r="H44" s="869"/>
      <c r="I44" s="869"/>
      <c r="J44" s="870"/>
      <c r="K44" s="893" t="s">
        <v>412</v>
      </c>
      <c r="L44" s="894"/>
      <c r="M44" s="894"/>
      <c r="N44" s="894"/>
      <c r="O44" s="894"/>
      <c r="P44" s="894"/>
      <c r="Q44" s="894"/>
      <c r="R44" s="894"/>
      <c r="S44" s="894"/>
      <c r="T44" s="894"/>
      <c r="U44" s="894"/>
      <c r="V44" s="894"/>
      <c r="W44" s="894"/>
      <c r="X44" s="894"/>
      <c r="Y44" s="894"/>
      <c r="Z44" s="894"/>
      <c r="AA44" s="894"/>
      <c r="AB44" s="894"/>
      <c r="AC44" s="894"/>
      <c r="AD44" s="894"/>
      <c r="AE44" s="894"/>
      <c r="AF44" s="894"/>
      <c r="AG44" s="894"/>
      <c r="AH44" s="894"/>
      <c r="AI44" s="894"/>
      <c r="AJ44" s="894"/>
      <c r="AK44" s="894"/>
      <c r="AL44" s="894"/>
      <c r="AM44" s="894"/>
      <c r="AN44" s="894"/>
      <c r="AO44" s="895"/>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66"/>
      <c r="C45" s="872"/>
      <c r="D45" s="873"/>
      <c r="E45" s="873"/>
      <c r="F45" s="873"/>
      <c r="G45" s="873"/>
      <c r="H45" s="873"/>
      <c r="I45" s="873"/>
      <c r="J45" s="874"/>
      <c r="K45" s="897" t="s">
        <v>555</v>
      </c>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9"/>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8"/>
  <conditionalFormatting sqref="Y11:AB28 AG11:AJ28">
    <cfRule type="expression" dxfId="20" priority="3">
      <formula>$AQ11=2</formula>
    </cfRule>
  </conditionalFormatting>
  <conditionalFormatting sqref="Y29:AB29 AG29:AJ29">
    <cfRule type="expression" dxfId="19" priority="16">
      <formula>$AQ28=2</formula>
    </cfRule>
  </conditionalFormatting>
  <conditionalFormatting sqref="Y30:AB31 AG30:AJ31">
    <cfRule type="expression" dxfId="18" priority="13">
      <formula>$AQ28=2</formula>
    </cfRule>
  </conditionalFormatting>
  <conditionalFormatting sqref="Y32:AB32 AG32:AJ32">
    <cfRule type="expression" dxfId="17" priority="10">
      <formula>$AQ29=2</formula>
    </cfRule>
  </conditionalFormatting>
  <conditionalFormatting sqref="Y33:AB33 AG33:AJ33">
    <cfRule type="expression" dxfId="16" priority="7">
      <formula>$AQ29=2</formula>
    </cfRule>
  </conditionalFormatting>
  <conditionalFormatting sqref="Y34:AB34 AG34:AJ34">
    <cfRule type="expression" dxfId="15" priority="4">
      <formula>$AQ29=2</formula>
    </cfRule>
  </conditionalFormatting>
  <conditionalFormatting sqref="Y11:AF28">
    <cfRule type="expression" dxfId="14" priority="2">
      <formula>$AQ11=3</formula>
    </cfRule>
  </conditionalFormatting>
  <conditionalFormatting sqref="Y29:AF29">
    <cfRule type="expression" dxfId="13" priority="17">
      <formula>$AQ28=3</formula>
    </cfRule>
  </conditionalFormatting>
  <conditionalFormatting sqref="Y30:AF31">
    <cfRule type="expression" dxfId="12" priority="14">
      <formula>$AQ28=3</formula>
    </cfRule>
  </conditionalFormatting>
  <conditionalFormatting sqref="Y32:AF32">
    <cfRule type="expression" dxfId="11" priority="11">
      <formula>$AQ29=3</formula>
    </cfRule>
  </conditionalFormatting>
  <conditionalFormatting sqref="Y33:AF33">
    <cfRule type="expression" dxfId="10" priority="8">
      <formula>$AQ29=3</formula>
    </cfRule>
  </conditionalFormatting>
  <conditionalFormatting sqref="Y34:AF34">
    <cfRule type="expression" dxfId="9" priority="5">
      <formula>$AQ29=3</formula>
    </cfRule>
  </conditionalFormatting>
  <conditionalFormatting sqref="AC11:AJ28">
    <cfRule type="expression" dxfId="8" priority="1">
      <formula>$AQ11=1</formula>
    </cfRule>
  </conditionalFormatting>
  <conditionalFormatting sqref="AC29:AJ29">
    <cfRule type="expression" dxfId="7" priority="18">
      <formula>$AQ28=1</formula>
    </cfRule>
  </conditionalFormatting>
  <conditionalFormatting sqref="AC30:AJ31">
    <cfRule type="expression" dxfId="6" priority="15">
      <formula>$AQ28=1</formula>
    </cfRule>
  </conditionalFormatting>
  <conditionalFormatting sqref="AC32:AJ32">
    <cfRule type="expression" dxfId="5" priority="12">
      <formula>$AQ29=1</formula>
    </cfRule>
  </conditionalFormatting>
  <conditionalFormatting sqref="AC33:AJ33">
    <cfRule type="expression" dxfId="4" priority="9">
      <formula>$AQ29=1</formula>
    </cfRule>
  </conditionalFormatting>
  <conditionalFormatting sqref="AC34:AJ34">
    <cfRule type="expression" dxfId="3" priority="6">
      <formula>$AQ29=1</formula>
    </cfRule>
  </conditionalFormatting>
  <dataValidations count="2">
    <dataValidation type="list" allowBlank="1" showInputMessage="1" showErrorMessage="1" sqref="Y11:AB34" xr:uid="{6F572886-D28D-44F3-947B-FBB6F30C57C7}">
      <formula1>"〇,"</formula1>
    </dataValidation>
    <dataValidation type="list" allowBlank="1" showInputMessage="1" showErrorMessage="1" sqref="N11:O34" xr:uid="{7F5D6F0F-F4C0-4E8A-9234-D40C659EFD3E}">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horizontalDpi="4294967293"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A3EB1E3-7FF9-4C14-8905-5C2AB7EAC4C4}">
          <x14:formula1>
            <xm:f>'(参考)リスト'!$G$16:$G$19</xm:f>
          </x14:formula1>
          <xm:sqref>AM35:AO38</xm:sqref>
        </x14:dataValidation>
        <x14:dataValidation type="list" allowBlank="1" showInputMessage="1" showErrorMessage="1" xr:uid="{EDB7B313-2F83-455F-85B2-170C4F1659BA}">
          <x14:formula1>
            <xm:f>'(参考)リスト'!$B$16:$B$21</xm:f>
          </x14:formula1>
          <xm:sqref>L11:M34</xm:sqref>
        </x14:dataValidation>
        <x14:dataValidation type="list" allowBlank="1" showInputMessage="1" showErrorMessage="1" xr:uid="{05AA5816-87F5-4350-89A5-DCEBD2EFC15B}">
          <x14:formula1>
            <xm:f>'(参考)リスト'!$E$16:$E$27</xm:f>
          </x14:formula1>
          <xm:sqref>R11:T34</xm:sqref>
        </x14:dataValidation>
        <x14:dataValidation type="list" allowBlank="1" showInputMessage="1" showErrorMessage="1" xr:uid="{FF738013-AD13-43B8-B3A2-0F433138C474}">
          <x14:formula1>
            <xm:f>'(参考)リスト'!$D$16:$D$18</xm:f>
          </x14:formula1>
          <xm:sqref>P11:Q34</xm:sqref>
        </x14:dataValidation>
        <x14:dataValidation type="list" allowBlank="1" showInputMessage="1" showErrorMessage="1" xr:uid="{FB34260A-27B3-412A-A147-03C5F245EA94}">
          <x14:formula1>
            <xm:f>'(参考)リスト'!$F$16:$F$21</xm:f>
          </x14:formula1>
          <xm:sqref>U11:X34</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B2:BM21"/>
  <sheetViews>
    <sheetView showGridLines="0" view="pageBreakPreview" zoomScaleNormal="100" zoomScaleSheetLayoutView="100" workbookViewId="0"/>
  </sheetViews>
  <sheetFormatPr defaultColWidth="8.875" defaultRowHeight="13.5" x14ac:dyDescent="0.15"/>
  <cols>
    <col min="1" max="1" width="1.875" style="152" customWidth="1"/>
    <col min="2" max="60" width="2.25" style="112" customWidth="1"/>
    <col min="61" max="61" width="0.625" style="112" customWidth="1"/>
    <col min="62" max="62" width="2.25" style="112" customWidth="1"/>
    <col min="63" max="63" width="1" style="112" customWidth="1"/>
    <col min="64" max="65" width="2.25" style="112" customWidth="1"/>
    <col min="66" max="16384" width="8.875" style="152"/>
  </cols>
  <sheetData>
    <row r="2" spans="2:63" s="111" customFormat="1" ht="14.25" customHeight="1" x14ac:dyDescent="0.15">
      <c r="B2" s="110" t="s">
        <v>450</v>
      </c>
    </row>
    <row r="3" spans="2:63" s="111" customFormat="1" ht="17.25" customHeight="1" x14ac:dyDescent="0.15">
      <c r="B3" s="909" t="s">
        <v>17</v>
      </c>
      <c r="C3" s="910"/>
      <c r="D3" s="910"/>
      <c r="E3" s="911"/>
      <c r="F3" s="959" t="s">
        <v>588</v>
      </c>
      <c r="G3" s="960"/>
      <c r="H3" s="960"/>
      <c r="I3" s="960"/>
      <c r="J3" s="960"/>
      <c r="K3" s="960"/>
      <c r="L3" s="960"/>
      <c r="M3" s="960"/>
      <c r="N3" s="960"/>
      <c r="O3" s="960"/>
      <c r="P3" s="960"/>
      <c r="Q3" s="960"/>
      <c r="R3" s="960"/>
      <c r="S3" s="960"/>
      <c r="T3" s="961"/>
      <c r="U3" s="947" t="s">
        <v>192</v>
      </c>
      <c r="V3" s="948"/>
      <c r="W3" s="948"/>
      <c r="X3" s="949"/>
      <c r="Y3" s="949"/>
      <c r="Z3" s="925" t="s">
        <v>592</v>
      </c>
      <c r="AA3" s="926"/>
      <c r="AB3" s="926"/>
      <c r="AC3" s="926"/>
      <c r="AD3" s="926"/>
      <c r="AE3" s="926"/>
      <c r="AF3" s="926"/>
      <c r="AG3" s="926"/>
      <c r="AH3" s="927"/>
      <c r="AI3" s="928" t="s">
        <v>452</v>
      </c>
      <c r="AJ3" s="929"/>
      <c r="AK3" s="929"/>
      <c r="AL3" s="929"/>
      <c r="AM3" s="929"/>
      <c r="AN3" s="930"/>
      <c r="AO3" s="950" t="s">
        <v>598</v>
      </c>
      <c r="AP3" s="951"/>
      <c r="AQ3" s="951"/>
      <c r="AR3" s="951"/>
      <c r="AS3" s="951"/>
      <c r="AT3" s="951"/>
      <c r="AU3" s="951"/>
      <c r="AV3" s="952"/>
      <c r="AW3" s="935" t="s">
        <v>185</v>
      </c>
      <c r="AX3" s="936"/>
      <c r="AY3" s="936"/>
      <c r="AZ3" s="936"/>
      <c r="BA3" s="936"/>
      <c r="BB3" s="937"/>
      <c r="BC3" s="941">
        <v>45846</v>
      </c>
      <c r="BD3" s="942"/>
      <c r="BE3" s="942"/>
      <c r="BF3" s="942"/>
      <c r="BG3" s="942"/>
      <c r="BH3" s="942"/>
      <c r="BI3" s="942"/>
      <c r="BJ3" s="942"/>
      <c r="BK3" s="943"/>
    </row>
    <row r="4" spans="2:63" s="111" customFormat="1" ht="17.25" customHeight="1" x14ac:dyDescent="0.15">
      <c r="B4" s="919" t="s">
        <v>191</v>
      </c>
      <c r="C4" s="920"/>
      <c r="D4" s="920"/>
      <c r="E4" s="921"/>
      <c r="F4" s="922" t="s">
        <v>590</v>
      </c>
      <c r="G4" s="923"/>
      <c r="H4" s="923"/>
      <c r="I4" s="923"/>
      <c r="J4" s="923"/>
      <c r="K4" s="923"/>
      <c r="L4" s="923"/>
      <c r="M4" s="923"/>
      <c r="N4" s="923"/>
      <c r="O4" s="923"/>
      <c r="P4" s="923"/>
      <c r="Q4" s="923"/>
      <c r="R4" s="923"/>
      <c r="S4" s="923"/>
      <c r="T4" s="924"/>
      <c r="U4" s="947" t="s">
        <v>238</v>
      </c>
      <c r="V4" s="948"/>
      <c r="W4" s="948"/>
      <c r="X4" s="949"/>
      <c r="Y4" s="949"/>
      <c r="Z4" s="925" t="s">
        <v>594</v>
      </c>
      <c r="AA4" s="926"/>
      <c r="AB4" s="926"/>
      <c r="AC4" s="926"/>
      <c r="AD4" s="926"/>
      <c r="AE4" s="926"/>
      <c r="AF4" s="926"/>
      <c r="AG4" s="926"/>
      <c r="AH4" s="927"/>
      <c r="AI4" s="931"/>
      <c r="AJ4" s="932"/>
      <c r="AK4" s="932"/>
      <c r="AL4" s="932"/>
      <c r="AM4" s="932"/>
      <c r="AN4" s="933"/>
      <c r="AO4" s="953" t="s">
        <v>599</v>
      </c>
      <c r="AP4" s="954"/>
      <c r="AQ4" s="954"/>
      <c r="AR4" s="954"/>
      <c r="AS4" s="954"/>
      <c r="AT4" s="954"/>
      <c r="AU4" s="954"/>
      <c r="AV4" s="955"/>
      <c r="AW4" s="938"/>
      <c r="AX4" s="939"/>
      <c r="AY4" s="939"/>
      <c r="AZ4" s="939"/>
      <c r="BA4" s="939"/>
      <c r="BB4" s="940"/>
      <c r="BC4" s="944"/>
      <c r="BD4" s="945"/>
      <c r="BE4" s="945"/>
      <c r="BF4" s="945"/>
      <c r="BG4" s="945"/>
      <c r="BH4" s="945"/>
      <c r="BI4" s="945"/>
      <c r="BJ4" s="945"/>
      <c r="BK4" s="946"/>
    </row>
    <row r="5" spans="2:63" ht="42.75" customHeight="1" x14ac:dyDescent="0.15">
      <c r="B5" s="966" t="s">
        <v>190</v>
      </c>
      <c r="C5" s="963"/>
      <c r="D5" s="963"/>
      <c r="E5" s="963"/>
      <c r="F5" s="963"/>
      <c r="G5" s="964"/>
      <c r="H5" s="962" t="s">
        <v>189</v>
      </c>
      <c r="I5" s="963"/>
      <c r="J5" s="963"/>
      <c r="K5" s="963"/>
      <c r="L5" s="963"/>
      <c r="M5" s="963"/>
      <c r="N5" s="963"/>
      <c r="O5" s="964"/>
      <c r="P5" s="965" t="s">
        <v>552</v>
      </c>
      <c r="Q5" s="876"/>
      <c r="R5" s="876"/>
      <c r="S5" s="876"/>
      <c r="T5" s="876"/>
      <c r="U5" s="876"/>
      <c r="V5" s="876"/>
      <c r="W5" s="876"/>
      <c r="X5" s="876"/>
      <c r="Y5" s="876"/>
      <c r="Z5" s="876"/>
      <c r="AA5" s="876"/>
      <c r="AB5" s="876"/>
      <c r="AC5" s="876"/>
      <c r="AD5" s="876"/>
      <c r="AE5" s="876"/>
      <c r="AF5" s="876"/>
      <c r="AG5" s="876"/>
      <c r="AH5" s="876"/>
      <c r="AI5" s="876"/>
      <c r="AJ5" s="876"/>
      <c r="AK5" s="876"/>
      <c r="AL5" s="876"/>
      <c r="AM5" s="876"/>
      <c r="AN5" s="965" t="s">
        <v>188</v>
      </c>
      <c r="AO5" s="876"/>
      <c r="AP5" s="876"/>
      <c r="AQ5" s="876"/>
      <c r="AR5" s="876"/>
      <c r="AS5" s="876"/>
      <c r="AT5" s="876"/>
      <c r="AU5" s="876"/>
      <c r="AV5" s="876"/>
      <c r="AW5" s="876"/>
      <c r="AX5" s="876"/>
      <c r="AY5" s="876"/>
      <c r="AZ5" s="876"/>
      <c r="BA5" s="876"/>
      <c r="BB5" s="876"/>
      <c r="BC5" s="876"/>
      <c r="BD5" s="876"/>
      <c r="BE5" s="876"/>
      <c r="BF5" s="876"/>
      <c r="BG5" s="876"/>
      <c r="BH5" s="876"/>
      <c r="BI5" s="876"/>
      <c r="BJ5" s="876"/>
      <c r="BK5" s="877"/>
    </row>
    <row r="6" spans="2:63" ht="29.25" customHeight="1" x14ac:dyDescent="0.15">
      <c r="B6" s="912"/>
      <c r="C6" s="913"/>
      <c r="D6" s="913"/>
      <c r="E6" s="913"/>
      <c r="F6" s="913"/>
      <c r="G6" s="914"/>
      <c r="H6" s="915"/>
      <c r="I6" s="916"/>
      <c r="J6" s="916"/>
      <c r="K6" s="916"/>
      <c r="L6" s="916"/>
      <c r="M6" s="916"/>
      <c r="N6" s="916"/>
      <c r="O6" s="916"/>
      <c r="P6" s="907"/>
      <c r="Q6" s="908"/>
      <c r="R6" s="908"/>
      <c r="S6" s="908"/>
      <c r="T6" s="908"/>
      <c r="U6" s="908"/>
      <c r="V6" s="908"/>
      <c r="W6" s="908"/>
      <c r="X6" s="908"/>
      <c r="Y6" s="908"/>
      <c r="Z6" s="908"/>
      <c r="AA6" s="908"/>
      <c r="AB6" s="908"/>
      <c r="AC6" s="908"/>
      <c r="AD6" s="908"/>
      <c r="AE6" s="908"/>
      <c r="AF6" s="908"/>
      <c r="AG6" s="908"/>
      <c r="AH6" s="908"/>
      <c r="AI6" s="908"/>
      <c r="AJ6" s="908"/>
      <c r="AK6" s="908"/>
      <c r="AL6" s="908"/>
      <c r="AM6" s="908"/>
      <c r="AN6" s="956"/>
      <c r="AO6" s="957"/>
      <c r="AP6" s="957"/>
      <c r="AQ6" s="957"/>
      <c r="AR6" s="957"/>
      <c r="AS6" s="957"/>
      <c r="AT6" s="957"/>
      <c r="AU6" s="957"/>
      <c r="AV6" s="957"/>
      <c r="AW6" s="957"/>
      <c r="AX6" s="957"/>
      <c r="AY6" s="957"/>
      <c r="AZ6" s="957"/>
      <c r="BA6" s="957"/>
      <c r="BB6" s="957"/>
      <c r="BC6" s="957"/>
      <c r="BD6" s="957"/>
      <c r="BE6" s="957"/>
      <c r="BF6" s="957"/>
      <c r="BG6" s="957"/>
      <c r="BH6" s="957"/>
      <c r="BI6" s="957"/>
      <c r="BJ6" s="957"/>
      <c r="BK6" s="958"/>
    </row>
    <row r="7" spans="2:63" ht="29.25" customHeight="1" x14ac:dyDescent="0.15">
      <c r="B7" s="912"/>
      <c r="C7" s="913"/>
      <c r="D7" s="913"/>
      <c r="E7" s="913"/>
      <c r="F7" s="913"/>
      <c r="G7" s="914"/>
      <c r="H7" s="915"/>
      <c r="I7" s="916"/>
      <c r="J7" s="916"/>
      <c r="K7" s="916"/>
      <c r="L7" s="916"/>
      <c r="M7" s="916"/>
      <c r="N7" s="916"/>
      <c r="O7" s="916"/>
      <c r="P7" s="907"/>
      <c r="Q7" s="908"/>
      <c r="R7" s="908"/>
      <c r="S7" s="908"/>
      <c r="T7" s="908"/>
      <c r="U7" s="908"/>
      <c r="V7" s="908"/>
      <c r="W7" s="908"/>
      <c r="X7" s="908"/>
      <c r="Y7" s="908"/>
      <c r="Z7" s="908"/>
      <c r="AA7" s="908"/>
      <c r="AB7" s="908"/>
      <c r="AC7" s="908"/>
      <c r="AD7" s="908"/>
      <c r="AE7" s="908"/>
      <c r="AF7" s="908"/>
      <c r="AG7" s="908"/>
      <c r="AH7" s="908"/>
      <c r="AI7" s="908"/>
      <c r="AJ7" s="908"/>
      <c r="AK7" s="908"/>
      <c r="AL7" s="908"/>
      <c r="AM7" s="908"/>
      <c r="AN7" s="956"/>
      <c r="AO7" s="957"/>
      <c r="AP7" s="957"/>
      <c r="AQ7" s="957"/>
      <c r="AR7" s="957"/>
      <c r="AS7" s="957"/>
      <c r="AT7" s="957"/>
      <c r="AU7" s="957"/>
      <c r="AV7" s="957"/>
      <c r="AW7" s="957"/>
      <c r="AX7" s="957"/>
      <c r="AY7" s="957"/>
      <c r="AZ7" s="957"/>
      <c r="BA7" s="957"/>
      <c r="BB7" s="957"/>
      <c r="BC7" s="957"/>
      <c r="BD7" s="957"/>
      <c r="BE7" s="957"/>
      <c r="BF7" s="957"/>
      <c r="BG7" s="957"/>
      <c r="BH7" s="957"/>
      <c r="BI7" s="957"/>
      <c r="BJ7" s="957"/>
      <c r="BK7" s="958"/>
    </row>
    <row r="8" spans="2:63" ht="29.25" customHeight="1" x14ac:dyDescent="0.15">
      <c r="B8" s="912"/>
      <c r="C8" s="913"/>
      <c r="D8" s="913"/>
      <c r="E8" s="913"/>
      <c r="F8" s="913"/>
      <c r="G8" s="914"/>
      <c r="H8" s="915"/>
      <c r="I8" s="916"/>
      <c r="J8" s="916"/>
      <c r="K8" s="916"/>
      <c r="L8" s="916"/>
      <c r="M8" s="916"/>
      <c r="N8" s="916"/>
      <c r="O8" s="916"/>
      <c r="P8" s="917"/>
      <c r="Q8" s="918"/>
      <c r="R8" s="918"/>
      <c r="S8" s="918"/>
      <c r="T8" s="918"/>
      <c r="U8" s="918"/>
      <c r="V8" s="918"/>
      <c r="W8" s="918"/>
      <c r="X8" s="918"/>
      <c r="Y8" s="918"/>
      <c r="Z8" s="918"/>
      <c r="AA8" s="918"/>
      <c r="AB8" s="918"/>
      <c r="AC8" s="918"/>
      <c r="AD8" s="918"/>
      <c r="AE8" s="918"/>
      <c r="AF8" s="918"/>
      <c r="AG8" s="918"/>
      <c r="AH8" s="918"/>
      <c r="AI8" s="918"/>
      <c r="AJ8" s="918"/>
      <c r="AK8" s="918"/>
      <c r="AL8" s="918"/>
      <c r="AM8" s="918"/>
      <c r="AN8" s="917"/>
      <c r="AO8" s="918"/>
      <c r="AP8" s="918"/>
      <c r="AQ8" s="918"/>
      <c r="AR8" s="918"/>
      <c r="AS8" s="918"/>
      <c r="AT8" s="918"/>
      <c r="AU8" s="918"/>
      <c r="AV8" s="918"/>
      <c r="AW8" s="918"/>
      <c r="AX8" s="918"/>
      <c r="AY8" s="918"/>
      <c r="AZ8" s="918"/>
      <c r="BA8" s="918"/>
      <c r="BB8" s="918"/>
      <c r="BC8" s="918"/>
      <c r="BD8" s="918"/>
      <c r="BE8" s="918"/>
      <c r="BF8" s="918"/>
      <c r="BG8" s="918"/>
      <c r="BH8" s="918"/>
      <c r="BI8" s="918"/>
      <c r="BJ8" s="918"/>
      <c r="BK8" s="934"/>
    </row>
    <row r="9" spans="2:63" ht="29.25" customHeight="1" x14ac:dyDescent="0.15">
      <c r="B9" s="912"/>
      <c r="C9" s="913"/>
      <c r="D9" s="913"/>
      <c r="E9" s="913"/>
      <c r="F9" s="913"/>
      <c r="G9" s="914"/>
      <c r="H9" s="915"/>
      <c r="I9" s="916"/>
      <c r="J9" s="916"/>
      <c r="K9" s="916"/>
      <c r="L9" s="916"/>
      <c r="M9" s="916"/>
      <c r="N9" s="916"/>
      <c r="O9" s="916"/>
      <c r="P9" s="917"/>
      <c r="Q9" s="918"/>
      <c r="R9" s="918"/>
      <c r="S9" s="918"/>
      <c r="T9" s="918"/>
      <c r="U9" s="918"/>
      <c r="V9" s="918"/>
      <c r="W9" s="918"/>
      <c r="X9" s="918"/>
      <c r="Y9" s="918"/>
      <c r="Z9" s="918"/>
      <c r="AA9" s="918"/>
      <c r="AB9" s="918"/>
      <c r="AC9" s="918"/>
      <c r="AD9" s="918"/>
      <c r="AE9" s="918"/>
      <c r="AF9" s="918"/>
      <c r="AG9" s="918"/>
      <c r="AH9" s="918"/>
      <c r="AI9" s="918"/>
      <c r="AJ9" s="918"/>
      <c r="AK9" s="918"/>
      <c r="AL9" s="918"/>
      <c r="AM9" s="918"/>
      <c r="AN9" s="917"/>
      <c r="AO9" s="918"/>
      <c r="AP9" s="918"/>
      <c r="AQ9" s="918"/>
      <c r="AR9" s="918"/>
      <c r="AS9" s="918"/>
      <c r="AT9" s="918"/>
      <c r="AU9" s="918"/>
      <c r="AV9" s="918"/>
      <c r="AW9" s="918"/>
      <c r="AX9" s="918"/>
      <c r="AY9" s="918"/>
      <c r="AZ9" s="918"/>
      <c r="BA9" s="918"/>
      <c r="BB9" s="918"/>
      <c r="BC9" s="918"/>
      <c r="BD9" s="918"/>
      <c r="BE9" s="918"/>
      <c r="BF9" s="918"/>
      <c r="BG9" s="918"/>
      <c r="BH9" s="918"/>
      <c r="BI9" s="918"/>
      <c r="BJ9" s="918"/>
      <c r="BK9" s="934"/>
    </row>
    <row r="10" spans="2:63" ht="29.25" customHeight="1" x14ac:dyDescent="0.15">
      <c r="B10" s="912"/>
      <c r="C10" s="913"/>
      <c r="D10" s="913"/>
      <c r="E10" s="913"/>
      <c r="F10" s="913"/>
      <c r="G10" s="914"/>
      <c r="H10" s="915"/>
      <c r="I10" s="916"/>
      <c r="J10" s="916"/>
      <c r="K10" s="916"/>
      <c r="L10" s="916"/>
      <c r="M10" s="916"/>
      <c r="N10" s="916"/>
      <c r="O10" s="916"/>
      <c r="P10" s="917"/>
      <c r="Q10" s="918"/>
      <c r="R10" s="918"/>
      <c r="S10" s="918"/>
      <c r="T10" s="918"/>
      <c r="U10" s="918"/>
      <c r="V10" s="918"/>
      <c r="W10" s="918"/>
      <c r="X10" s="918"/>
      <c r="Y10" s="918"/>
      <c r="Z10" s="918"/>
      <c r="AA10" s="918"/>
      <c r="AB10" s="918"/>
      <c r="AC10" s="918"/>
      <c r="AD10" s="918"/>
      <c r="AE10" s="918"/>
      <c r="AF10" s="918"/>
      <c r="AG10" s="918"/>
      <c r="AH10" s="918"/>
      <c r="AI10" s="918"/>
      <c r="AJ10" s="918"/>
      <c r="AK10" s="918"/>
      <c r="AL10" s="918"/>
      <c r="AM10" s="918"/>
      <c r="AN10" s="917"/>
      <c r="AO10" s="918"/>
      <c r="AP10" s="918"/>
      <c r="AQ10" s="918"/>
      <c r="AR10" s="918"/>
      <c r="AS10" s="918"/>
      <c r="AT10" s="918"/>
      <c r="AU10" s="918"/>
      <c r="AV10" s="918"/>
      <c r="AW10" s="918"/>
      <c r="AX10" s="918"/>
      <c r="AY10" s="918"/>
      <c r="AZ10" s="918"/>
      <c r="BA10" s="918"/>
      <c r="BB10" s="918"/>
      <c r="BC10" s="918"/>
      <c r="BD10" s="918"/>
      <c r="BE10" s="918"/>
      <c r="BF10" s="918"/>
      <c r="BG10" s="918"/>
      <c r="BH10" s="918"/>
      <c r="BI10" s="918"/>
      <c r="BJ10" s="918"/>
      <c r="BK10" s="934"/>
    </row>
    <row r="11" spans="2:63" ht="29.25" customHeight="1" x14ac:dyDescent="0.15">
      <c r="B11" s="912"/>
      <c r="C11" s="913"/>
      <c r="D11" s="913"/>
      <c r="E11" s="913"/>
      <c r="F11" s="913"/>
      <c r="G11" s="914"/>
      <c r="H11" s="915"/>
      <c r="I11" s="916"/>
      <c r="J11" s="916"/>
      <c r="K11" s="916"/>
      <c r="L11" s="916"/>
      <c r="M11" s="916"/>
      <c r="N11" s="916"/>
      <c r="O11" s="916"/>
      <c r="P11" s="917"/>
      <c r="Q11" s="918"/>
      <c r="R11" s="918"/>
      <c r="S11" s="918"/>
      <c r="T11" s="918"/>
      <c r="U11" s="918"/>
      <c r="V11" s="918"/>
      <c r="W11" s="918"/>
      <c r="X11" s="918"/>
      <c r="Y11" s="918"/>
      <c r="Z11" s="918"/>
      <c r="AA11" s="918"/>
      <c r="AB11" s="918"/>
      <c r="AC11" s="918"/>
      <c r="AD11" s="918"/>
      <c r="AE11" s="918"/>
      <c r="AF11" s="918"/>
      <c r="AG11" s="918"/>
      <c r="AH11" s="918"/>
      <c r="AI11" s="918"/>
      <c r="AJ11" s="918"/>
      <c r="AK11" s="918"/>
      <c r="AL11" s="918"/>
      <c r="AM11" s="918"/>
      <c r="AN11" s="917"/>
      <c r="AO11" s="918"/>
      <c r="AP11" s="918"/>
      <c r="AQ11" s="918"/>
      <c r="AR11" s="918"/>
      <c r="AS11" s="918"/>
      <c r="AT11" s="918"/>
      <c r="AU11" s="918"/>
      <c r="AV11" s="918"/>
      <c r="AW11" s="918"/>
      <c r="AX11" s="918"/>
      <c r="AY11" s="918"/>
      <c r="AZ11" s="918"/>
      <c r="BA11" s="918"/>
      <c r="BB11" s="918"/>
      <c r="BC11" s="918"/>
      <c r="BD11" s="918"/>
      <c r="BE11" s="918"/>
      <c r="BF11" s="918"/>
      <c r="BG11" s="918"/>
      <c r="BH11" s="918"/>
      <c r="BI11" s="918"/>
      <c r="BJ11" s="918"/>
      <c r="BK11" s="934"/>
    </row>
    <row r="12" spans="2:63" ht="29.25" customHeight="1" x14ac:dyDescent="0.15">
      <c r="B12" s="912"/>
      <c r="C12" s="913"/>
      <c r="D12" s="913"/>
      <c r="E12" s="913"/>
      <c r="F12" s="913"/>
      <c r="G12" s="914"/>
      <c r="H12" s="915"/>
      <c r="I12" s="916"/>
      <c r="J12" s="916"/>
      <c r="K12" s="916"/>
      <c r="L12" s="916"/>
      <c r="M12" s="916"/>
      <c r="N12" s="916"/>
      <c r="O12" s="916"/>
      <c r="P12" s="917"/>
      <c r="Q12" s="918"/>
      <c r="R12" s="918"/>
      <c r="S12" s="918"/>
      <c r="T12" s="918"/>
      <c r="U12" s="918"/>
      <c r="V12" s="918"/>
      <c r="W12" s="918"/>
      <c r="X12" s="918"/>
      <c r="Y12" s="918"/>
      <c r="Z12" s="918"/>
      <c r="AA12" s="918"/>
      <c r="AB12" s="918"/>
      <c r="AC12" s="918"/>
      <c r="AD12" s="918"/>
      <c r="AE12" s="918"/>
      <c r="AF12" s="918"/>
      <c r="AG12" s="918"/>
      <c r="AH12" s="918"/>
      <c r="AI12" s="918"/>
      <c r="AJ12" s="918"/>
      <c r="AK12" s="918"/>
      <c r="AL12" s="918"/>
      <c r="AM12" s="918"/>
      <c r="AN12" s="917"/>
      <c r="AO12" s="918"/>
      <c r="AP12" s="918"/>
      <c r="AQ12" s="918"/>
      <c r="AR12" s="918"/>
      <c r="AS12" s="918"/>
      <c r="AT12" s="918"/>
      <c r="AU12" s="918"/>
      <c r="AV12" s="918"/>
      <c r="AW12" s="918"/>
      <c r="AX12" s="918"/>
      <c r="AY12" s="918"/>
      <c r="AZ12" s="918"/>
      <c r="BA12" s="918"/>
      <c r="BB12" s="918"/>
      <c r="BC12" s="918"/>
      <c r="BD12" s="918"/>
      <c r="BE12" s="918"/>
      <c r="BF12" s="918"/>
      <c r="BG12" s="918"/>
      <c r="BH12" s="918"/>
      <c r="BI12" s="918"/>
      <c r="BJ12" s="918"/>
      <c r="BK12" s="934"/>
    </row>
    <row r="13" spans="2:63" ht="29.25" customHeight="1" x14ac:dyDescent="0.15">
      <c r="B13" s="912"/>
      <c r="C13" s="913"/>
      <c r="D13" s="913"/>
      <c r="E13" s="913"/>
      <c r="F13" s="913"/>
      <c r="G13" s="914"/>
      <c r="H13" s="915"/>
      <c r="I13" s="916"/>
      <c r="J13" s="916"/>
      <c r="K13" s="916"/>
      <c r="L13" s="916"/>
      <c r="M13" s="916"/>
      <c r="N13" s="916"/>
      <c r="O13" s="916"/>
      <c r="P13" s="917"/>
      <c r="Q13" s="918"/>
      <c r="R13" s="918"/>
      <c r="S13" s="918"/>
      <c r="T13" s="918"/>
      <c r="U13" s="918"/>
      <c r="V13" s="918"/>
      <c r="W13" s="918"/>
      <c r="X13" s="918"/>
      <c r="Y13" s="918"/>
      <c r="Z13" s="918"/>
      <c r="AA13" s="918"/>
      <c r="AB13" s="918"/>
      <c r="AC13" s="918"/>
      <c r="AD13" s="918"/>
      <c r="AE13" s="918"/>
      <c r="AF13" s="918"/>
      <c r="AG13" s="918"/>
      <c r="AH13" s="918"/>
      <c r="AI13" s="918"/>
      <c r="AJ13" s="918"/>
      <c r="AK13" s="918"/>
      <c r="AL13" s="918"/>
      <c r="AM13" s="918"/>
      <c r="AN13" s="917"/>
      <c r="AO13" s="918"/>
      <c r="AP13" s="918"/>
      <c r="AQ13" s="918"/>
      <c r="AR13" s="918"/>
      <c r="AS13" s="918"/>
      <c r="AT13" s="918"/>
      <c r="AU13" s="918"/>
      <c r="AV13" s="918"/>
      <c r="AW13" s="918"/>
      <c r="AX13" s="918"/>
      <c r="AY13" s="918"/>
      <c r="AZ13" s="918"/>
      <c r="BA13" s="918"/>
      <c r="BB13" s="918"/>
      <c r="BC13" s="918"/>
      <c r="BD13" s="918"/>
      <c r="BE13" s="918"/>
      <c r="BF13" s="918"/>
      <c r="BG13" s="918"/>
      <c r="BH13" s="918"/>
      <c r="BI13" s="918"/>
      <c r="BJ13" s="918"/>
      <c r="BK13" s="934"/>
    </row>
    <row r="14" spans="2:63" ht="29.25" customHeight="1" x14ac:dyDescent="0.15">
      <c r="B14" s="912"/>
      <c r="C14" s="913"/>
      <c r="D14" s="913"/>
      <c r="E14" s="913"/>
      <c r="F14" s="913"/>
      <c r="G14" s="914"/>
      <c r="H14" s="915"/>
      <c r="I14" s="916"/>
      <c r="J14" s="916"/>
      <c r="K14" s="916"/>
      <c r="L14" s="916"/>
      <c r="M14" s="916"/>
      <c r="N14" s="916"/>
      <c r="O14" s="916"/>
      <c r="P14" s="917"/>
      <c r="Q14" s="918"/>
      <c r="R14" s="918"/>
      <c r="S14" s="918"/>
      <c r="T14" s="918"/>
      <c r="U14" s="918"/>
      <c r="V14" s="918"/>
      <c r="W14" s="918"/>
      <c r="X14" s="918"/>
      <c r="Y14" s="918"/>
      <c r="Z14" s="918"/>
      <c r="AA14" s="918"/>
      <c r="AB14" s="918"/>
      <c r="AC14" s="918"/>
      <c r="AD14" s="918"/>
      <c r="AE14" s="918"/>
      <c r="AF14" s="918"/>
      <c r="AG14" s="918"/>
      <c r="AH14" s="918"/>
      <c r="AI14" s="918"/>
      <c r="AJ14" s="918"/>
      <c r="AK14" s="918"/>
      <c r="AL14" s="918"/>
      <c r="AM14" s="918"/>
      <c r="AN14" s="917"/>
      <c r="AO14" s="918"/>
      <c r="AP14" s="918"/>
      <c r="AQ14" s="918"/>
      <c r="AR14" s="918"/>
      <c r="AS14" s="918"/>
      <c r="AT14" s="918"/>
      <c r="AU14" s="918"/>
      <c r="AV14" s="918"/>
      <c r="AW14" s="918"/>
      <c r="AX14" s="918"/>
      <c r="AY14" s="918"/>
      <c r="AZ14" s="918"/>
      <c r="BA14" s="918"/>
      <c r="BB14" s="918"/>
      <c r="BC14" s="918"/>
      <c r="BD14" s="918"/>
      <c r="BE14" s="918"/>
      <c r="BF14" s="918"/>
      <c r="BG14" s="918"/>
      <c r="BH14" s="918"/>
      <c r="BI14" s="918"/>
      <c r="BJ14" s="918"/>
      <c r="BK14" s="934"/>
    </row>
    <row r="15" spans="2:63" ht="29.25" customHeight="1" x14ac:dyDescent="0.15">
      <c r="B15" s="912"/>
      <c r="C15" s="913"/>
      <c r="D15" s="913"/>
      <c r="E15" s="913"/>
      <c r="F15" s="913"/>
      <c r="G15" s="914"/>
      <c r="H15" s="915"/>
      <c r="I15" s="916"/>
      <c r="J15" s="916"/>
      <c r="K15" s="916"/>
      <c r="L15" s="916"/>
      <c r="M15" s="916"/>
      <c r="N15" s="916"/>
      <c r="O15" s="916"/>
      <c r="P15" s="917"/>
      <c r="Q15" s="918"/>
      <c r="R15" s="918"/>
      <c r="S15" s="918"/>
      <c r="T15" s="918"/>
      <c r="U15" s="918"/>
      <c r="V15" s="918"/>
      <c r="W15" s="918"/>
      <c r="X15" s="918"/>
      <c r="Y15" s="918"/>
      <c r="Z15" s="918"/>
      <c r="AA15" s="918"/>
      <c r="AB15" s="918"/>
      <c r="AC15" s="918"/>
      <c r="AD15" s="918"/>
      <c r="AE15" s="918"/>
      <c r="AF15" s="918"/>
      <c r="AG15" s="918"/>
      <c r="AH15" s="918"/>
      <c r="AI15" s="918"/>
      <c r="AJ15" s="918"/>
      <c r="AK15" s="918"/>
      <c r="AL15" s="918"/>
      <c r="AM15" s="918"/>
      <c r="AN15" s="917"/>
      <c r="AO15" s="918"/>
      <c r="AP15" s="918"/>
      <c r="AQ15" s="918"/>
      <c r="AR15" s="918"/>
      <c r="AS15" s="918"/>
      <c r="AT15" s="918"/>
      <c r="AU15" s="918"/>
      <c r="AV15" s="918"/>
      <c r="AW15" s="918"/>
      <c r="AX15" s="918"/>
      <c r="AY15" s="918"/>
      <c r="AZ15" s="918"/>
      <c r="BA15" s="918"/>
      <c r="BB15" s="918"/>
      <c r="BC15" s="918"/>
      <c r="BD15" s="918"/>
      <c r="BE15" s="918"/>
      <c r="BF15" s="918"/>
      <c r="BG15" s="918"/>
      <c r="BH15" s="918"/>
      <c r="BI15" s="918"/>
      <c r="BJ15" s="918"/>
      <c r="BK15" s="934"/>
    </row>
    <row r="16" spans="2:63" ht="29.25" customHeight="1" x14ac:dyDescent="0.15">
      <c r="B16" s="912"/>
      <c r="C16" s="913"/>
      <c r="D16" s="913"/>
      <c r="E16" s="913"/>
      <c r="F16" s="913"/>
      <c r="G16" s="914"/>
      <c r="H16" s="915"/>
      <c r="I16" s="916"/>
      <c r="J16" s="916"/>
      <c r="K16" s="916"/>
      <c r="L16" s="916"/>
      <c r="M16" s="916"/>
      <c r="N16" s="916"/>
      <c r="O16" s="916"/>
      <c r="P16" s="917"/>
      <c r="Q16" s="918"/>
      <c r="R16" s="918"/>
      <c r="S16" s="918"/>
      <c r="T16" s="918"/>
      <c r="U16" s="918"/>
      <c r="V16" s="918"/>
      <c r="W16" s="918"/>
      <c r="X16" s="918"/>
      <c r="Y16" s="918"/>
      <c r="Z16" s="918"/>
      <c r="AA16" s="918"/>
      <c r="AB16" s="918"/>
      <c r="AC16" s="918"/>
      <c r="AD16" s="918"/>
      <c r="AE16" s="918"/>
      <c r="AF16" s="918"/>
      <c r="AG16" s="918"/>
      <c r="AH16" s="918"/>
      <c r="AI16" s="918"/>
      <c r="AJ16" s="918"/>
      <c r="AK16" s="918"/>
      <c r="AL16" s="918"/>
      <c r="AM16" s="918"/>
      <c r="AN16" s="917"/>
      <c r="AO16" s="918"/>
      <c r="AP16" s="918"/>
      <c r="AQ16" s="918"/>
      <c r="AR16" s="918"/>
      <c r="AS16" s="918"/>
      <c r="AT16" s="918"/>
      <c r="AU16" s="918"/>
      <c r="AV16" s="918"/>
      <c r="AW16" s="918"/>
      <c r="AX16" s="918"/>
      <c r="AY16" s="918"/>
      <c r="AZ16" s="918"/>
      <c r="BA16" s="918"/>
      <c r="BB16" s="918"/>
      <c r="BC16" s="918"/>
      <c r="BD16" s="918"/>
      <c r="BE16" s="918"/>
      <c r="BF16" s="918"/>
      <c r="BG16" s="918"/>
      <c r="BH16" s="918"/>
      <c r="BI16" s="918"/>
      <c r="BJ16" s="918"/>
      <c r="BK16" s="934"/>
    </row>
    <row r="17" spans="2:63" ht="29.25" customHeight="1" x14ac:dyDescent="0.15">
      <c r="B17" s="912"/>
      <c r="C17" s="913"/>
      <c r="D17" s="913"/>
      <c r="E17" s="913"/>
      <c r="F17" s="913"/>
      <c r="G17" s="914"/>
      <c r="H17" s="915"/>
      <c r="I17" s="916"/>
      <c r="J17" s="916"/>
      <c r="K17" s="916"/>
      <c r="L17" s="916"/>
      <c r="M17" s="916"/>
      <c r="N17" s="916"/>
      <c r="O17" s="916"/>
      <c r="P17" s="917"/>
      <c r="Q17" s="918"/>
      <c r="R17" s="918"/>
      <c r="S17" s="918"/>
      <c r="T17" s="918"/>
      <c r="U17" s="918"/>
      <c r="V17" s="918"/>
      <c r="W17" s="918"/>
      <c r="X17" s="918"/>
      <c r="Y17" s="918"/>
      <c r="Z17" s="918"/>
      <c r="AA17" s="918"/>
      <c r="AB17" s="918"/>
      <c r="AC17" s="918"/>
      <c r="AD17" s="918"/>
      <c r="AE17" s="918"/>
      <c r="AF17" s="918"/>
      <c r="AG17" s="918"/>
      <c r="AH17" s="918"/>
      <c r="AI17" s="918"/>
      <c r="AJ17" s="918"/>
      <c r="AK17" s="918"/>
      <c r="AL17" s="918"/>
      <c r="AM17" s="918"/>
      <c r="AN17" s="917"/>
      <c r="AO17" s="918"/>
      <c r="AP17" s="918"/>
      <c r="AQ17" s="918"/>
      <c r="AR17" s="918"/>
      <c r="AS17" s="918"/>
      <c r="AT17" s="918"/>
      <c r="AU17" s="918"/>
      <c r="AV17" s="918"/>
      <c r="AW17" s="918"/>
      <c r="AX17" s="918"/>
      <c r="AY17" s="918"/>
      <c r="AZ17" s="918"/>
      <c r="BA17" s="918"/>
      <c r="BB17" s="918"/>
      <c r="BC17" s="918"/>
      <c r="BD17" s="918"/>
      <c r="BE17" s="918"/>
      <c r="BF17" s="918"/>
      <c r="BG17" s="918"/>
      <c r="BH17" s="918"/>
      <c r="BI17" s="918"/>
      <c r="BJ17" s="918"/>
      <c r="BK17" s="934"/>
    </row>
    <row r="18" spans="2:63" ht="29.25" customHeight="1" x14ac:dyDescent="0.15">
      <c r="B18" s="912"/>
      <c r="C18" s="913"/>
      <c r="D18" s="913"/>
      <c r="E18" s="913"/>
      <c r="F18" s="913"/>
      <c r="G18" s="914"/>
      <c r="H18" s="915"/>
      <c r="I18" s="916"/>
      <c r="J18" s="916"/>
      <c r="K18" s="916"/>
      <c r="L18" s="916"/>
      <c r="M18" s="916"/>
      <c r="N18" s="916"/>
      <c r="O18" s="916"/>
      <c r="P18" s="917"/>
      <c r="Q18" s="918"/>
      <c r="R18" s="918"/>
      <c r="S18" s="918"/>
      <c r="T18" s="918"/>
      <c r="U18" s="918"/>
      <c r="V18" s="918"/>
      <c r="W18" s="918"/>
      <c r="X18" s="918"/>
      <c r="Y18" s="918"/>
      <c r="Z18" s="918"/>
      <c r="AA18" s="918"/>
      <c r="AB18" s="918"/>
      <c r="AC18" s="918"/>
      <c r="AD18" s="918"/>
      <c r="AE18" s="918"/>
      <c r="AF18" s="918"/>
      <c r="AG18" s="918"/>
      <c r="AH18" s="918"/>
      <c r="AI18" s="918"/>
      <c r="AJ18" s="918"/>
      <c r="AK18" s="918"/>
      <c r="AL18" s="918"/>
      <c r="AM18" s="918"/>
      <c r="AN18" s="917"/>
      <c r="AO18" s="918"/>
      <c r="AP18" s="918"/>
      <c r="AQ18" s="918"/>
      <c r="AR18" s="918"/>
      <c r="AS18" s="918"/>
      <c r="AT18" s="918"/>
      <c r="AU18" s="918"/>
      <c r="AV18" s="918"/>
      <c r="AW18" s="918"/>
      <c r="AX18" s="918"/>
      <c r="AY18" s="918"/>
      <c r="AZ18" s="918"/>
      <c r="BA18" s="918"/>
      <c r="BB18" s="918"/>
      <c r="BC18" s="918"/>
      <c r="BD18" s="918"/>
      <c r="BE18" s="918"/>
      <c r="BF18" s="918"/>
      <c r="BG18" s="918"/>
      <c r="BH18" s="918"/>
      <c r="BI18" s="918"/>
      <c r="BJ18" s="918"/>
      <c r="BK18" s="934"/>
    </row>
    <row r="19" spans="2:63" ht="29.25" customHeight="1" x14ac:dyDescent="0.15">
      <c r="B19" s="912"/>
      <c r="C19" s="913"/>
      <c r="D19" s="913"/>
      <c r="E19" s="913"/>
      <c r="F19" s="913"/>
      <c r="G19" s="914"/>
      <c r="H19" s="915"/>
      <c r="I19" s="916"/>
      <c r="J19" s="916"/>
      <c r="K19" s="916"/>
      <c r="L19" s="916"/>
      <c r="M19" s="916"/>
      <c r="N19" s="916"/>
      <c r="O19" s="916"/>
      <c r="P19" s="917"/>
      <c r="Q19" s="918"/>
      <c r="R19" s="918"/>
      <c r="S19" s="918"/>
      <c r="T19" s="918"/>
      <c r="U19" s="918"/>
      <c r="V19" s="918"/>
      <c r="W19" s="918"/>
      <c r="X19" s="918"/>
      <c r="Y19" s="918"/>
      <c r="Z19" s="918"/>
      <c r="AA19" s="918"/>
      <c r="AB19" s="918"/>
      <c r="AC19" s="918"/>
      <c r="AD19" s="918"/>
      <c r="AE19" s="918"/>
      <c r="AF19" s="918"/>
      <c r="AG19" s="918"/>
      <c r="AH19" s="918"/>
      <c r="AI19" s="918"/>
      <c r="AJ19" s="918"/>
      <c r="AK19" s="918"/>
      <c r="AL19" s="918"/>
      <c r="AM19" s="918"/>
      <c r="AN19" s="917"/>
      <c r="AO19" s="918"/>
      <c r="AP19" s="918"/>
      <c r="AQ19" s="918"/>
      <c r="AR19" s="918"/>
      <c r="AS19" s="918"/>
      <c r="AT19" s="918"/>
      <c r="AU19" s="918"/>
      <c r="AV19" s="918"/>
      <c r="AW19" s="918"/>
      <c r="AX19" s="918"/>
      <c r="AY19" s="918"/>
      <c r="AZ19" s="918"/>
      <c r="BA19" s="918"/>
      <c r="BB19" s="918"/>
      <c r="BC19" s="918"/>
      <c r="BD19" s="918"/>
      <c r="BE19" s="918"/>
      <c r="BF19" s="918"/>
      <c r="BG19" s="918"/>
      <c r="BH19" s="918"/>
      <c r="BI19" s="918"/>
      <c r="BJ19" s="918"/>
      <c r="BK19" s="934"/>
    </row>
    <row r="20" spans="2:63" x14ac:dyDescent="0.15">
      <c r="D20" s="29" t="s">
        <v>458</v>
      </c>
    </row>
    <row r="21" spans="2:63" x14ac:dyDescent="0.15">
      <c r="D21" s="1" t="s">
        <v>372</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19685039370078741" right="0.19685039370078741" top="0.39370078740157483" bottom="0.19685039370078741" header="0.51181102362204722" footer="0.27559055118110237"/>
  <pageSetup paperSize="9" fitToHeight="0"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7"/>
  <dimension ref="A1:AJ51"/>
  <sheetViews>
    <sheetView showGridLines="0" showZeros="0" view="pageBreakPreview" zoomScaleNormal="100" zoomScaleSheetLayoutView="100" workbookViewId="0">
      <selection activeCell="W22" sqref="W22"/>
    </sheetView>
  </sheetViews>
  <sheetFormatPr defaultColWidth="9" defaultRowHeight="12" x14ac:dyDescent="0.15"/>
  <cols>
    <col min="1" max="1" width="2.75" style="31" customWidth="1"/>
    <col min="2" max="3" width="5.75" style="30" customWidth="1"/>
    <col min="4" max="4" width="5.625" style="30" customWidth="1"/>
    <col min="5" max="16" width="4.75" style="31" customWidth="1"/>
    <col min="17" max="28" width="6.5" style="31" customWidth="1"/>
    <col min="29" max="29" width="4" style="31" customWidth="1"/>
    <col min="30" max="16384" width="9" style="31"/>
  </cols>
  <sheetData>
    <row r="1" spans="1:36" ht="20.25" customHeight="1" x14ac:dyDescent="0.15">
      <c r="B1" s="162" t="s">
        <v>461</v>
      </c>
    </row>
    <row r="2" spans="1:36" x14ac:dyDescent="0.15">
      <c r="B2" s="991" t="s">
        <v>51</v>
      </c>
      <c r="C2" s="991"/>
      <c r="D2" s="991"/>
      <c r="E2" s="991"/>
      <c r="F2" s="986" t="s">
        <v>588</v>
      </c>
      <c r="G2" s="987"/>
      <c r="H2" s="987"/>
      <c r="I2" s="987"/>
      <c r="J2" s="987"/>
      <c r="K2" s="987"/>
      <c r="L2" s="988" t="s">
        <v>50</v>
      </c>
      <c r="M2" s="988"/>
      <c r="N2" s="988"/>
      <c r="O2" s="986" t="s">
        <v>592</v>
      </c>
      <c r="P2" s="987"/>
      <c r="Q2" s="987"/>
      <c r="R2" s="987"/>
      <c r="S2" s="987"/>
      <c r="T2" s="982" t="s">
        <v>455</v>
      </c>
      <c r="U2" s="983"/>
      <c r="V2" s="967" t="s">
        <v>598</v>
      </c>
      <c r="W2" s="968"/>
      <c r="X2" s="969"/>
      <c r="Y2" s="973" t="s">
        <v>404</v>
      </c>
      <c r="Z2" s="975">
        <v>45846</v>
      </c>
      <c r="AA2" s="976"/>
      <c r="AB2" s="977"/>
    </row>
    <row r="3" spans="1:36" ht="12" customHeight="1" x14ac:dyDescent="0.15">
      <c r="A3" s="31" t="s">
        <v>49</v>
      </c>
      <c r="B3" s="981" t="s">
        <v>48</v>
      </c>
      <c r="C3" s="981"/>
      <c r="D3" s="981"/>
      <c r="E3" s="981"/>
      <c r="F3" s="989" t="s">
        <v>590</v>
      </c>
      <c r="G3" s="990"/>
      <c r="H3" s="990"/>
      <c r="I3" s="990"/>
      <c r="J3" s="990"/>
      <c r="K3" s="990"/>
      <c r="L3" s="988" t="s">
        <v>47</v>
      </c>
      <c r="M3" s="988"/>
      <c r="N3" s="988"/>
      <c r="O3" s="1022" t="s">
        <v>594</v>
      </c>
      <c r="P3" s="1023"/>
      <c r="Q3" s="1023"/>
      <c r="R3" s="1023"/>
      <c r="S3" s="1023"/>
      <c r="T3" s="984"/>
      <c r="U3" s="985"/>
      <c r="V3" s="970" t="s">
        <v>599</v>
      </c>
      <c r="W3" s="971"/>
      <c r="X3" s="972"/>
      <c r="Y3" s="974"/>
      <c r="Z3" s="978"/>
      <c r="AA3" s="979"/>
      <c r="AB3" s="980"/>
    </row>
    <row r="4" spans="1:36" ht="12" customHeight="1" x14ac:dyDescent="0.15">
      <c r="B4" s="1024"/>
      <c r="C4" s="1025"/>
      <c r="D4" s="1025"/>
      <c r="E4" s="1025"/>
      <c r="F4" s="1025"/>
      <c r="G4" s="1025"/>
      <c r="H4" s="1025"/>
      <c r="I4" s="1025"/>
      <c r="J4" s="1025"/>
      <c r="K4" s="1025"/>
      <c r="L4" s="1025"/>
      <c r="M4" s="1025"/>
      <c r="N4" s="1025"/>
      <c r="O4" s="1025"/>
      <c r="P4" s="1025"/>
      <c r="Q4" s="1025"/>
      <c r="R4" s="1025"/>
      <c r="S4" s="1025"/>
      <c r="T4" s="1025"/>
      <c r="U4" s="1025"/>
      <c r="V4" s="1025"/>
      <c r="W4" s="1025"/>
      <c r="X4" s="1025"/>
      <c r="Y4" s="1025"/>
      <c r="Z4" s="114"/>
      <c r="AA4" s="46"/>
      <c r="AB4" s="115"/>
      <c r="AC4" s="47"/>
      <c r="AD4" s="3"/>
      <c r="AE4" s="3"/>
      <c r="AF4" s="3"/>
      <c r="AG4" s="3"/>
      <c r="AH4" s="3"/>
      <c r="AI4" s="3"/>
      <c r="AJ4" s="3"/>
    </row>
    <row r="5" spans="1:36" ht="12.75" customHeight="1" thickBot="1" x14ac:dyDescent="0.2">
      <c r="B5" s="1026" t="s">
        <v>410</v>
      </c>
      <c r="C5" s="1027"/>
      <c r="D5" s="1027"/>
      <c r="E5" s="1027"/>
      <c r="F5" s="1027"/>
      <c r="G5" s="1027"/>
      <c r="H5" s="1027"/>
      <c r="I5" s="1027"/>
      <c r="J5" s="1027"/>
      <c r="K5" s="1027"/>
      <c r="L5" s="1027"/>
      <c r="M5" s="1027"/>
      <c r="N5" s="1027"/>
      <c r="O5" s="1027"/>
      <c r="P5" s="1027"/>
      <c r="Q5" s="1027"/>
      <c r="R5" s="1027"/>
      <c r="S5" s="1027"/>
      <c r="T5" s="1027"/>
      <c r="U5" s="1027"/>
      <c r="V5" s="1027"/>
      <c r="W5" s="1027"/>
      <c r="X5" s="1027"/>
      <c r="Y5" s="1027"/>
      <c r="Z5" s="1027"/>
      <c r="AA5" s="1027"/>
      <c r="AB5" s="1028"/>
      <c r="AD5" s="3"/>
      <c r="AE5" s="3"/>
      <c r="AF5" s="3"/>
      <c r="AG5" s="3"/>
      <c r="AH5" s="3"/>
      <c r="AI5" s="3"/>
      <c r="AJ5" s="3"/>
    </row>
    <row r="6" spans="1:36" ht="13.5" customHeight="1" x14ac:dyDescent="0.15">
      <c r="B6" s="997" t="s">
        <v>403</v>
      </c>
      <c r="C6" s="998"/>
      <c r="D6" s="999"/>
      <c r="E6" s="1000" t="s">
        <v>46</v>
      </c>
      <c r="F6" s="1001"/>
      <c r="G6" s="1001"/>
      <c r="H6" s="1001"/>
      <c r="I6" s="1001"/>
      <c r="J6" s="1001"/>
      <c r="K6" s="1001"/>
      <c r="L6" s="1001"/>
      <c r="M6" s="1001"/>
      <c r="N6" s="1001"/>
      <c r="O6" s="1001"/>
      <c r="P6" s="1001"/>
      <c r="Q6" s="1000" t="s">
        <v>45</v>
      </c>
      <c r="R6" s="1001"/>
      <c r="S6" s="1001"/>
      <c r="T6" s="1001"/>
      <c r="U6" s="1001"/>
      <c r="V6" s="1001"/>
      <c r="W6" s="1001"/>
      <c r="X6" s="1001"/>
      <c r="Y6" s="1001"/>
      <c r="Z6" s="1001"/>
      <c r="AA6" s="1001"/>
      <c r="AB6" s="1019"/>
      <c r="AC6" s="44"/>
      <c r="AD6" s="44"/>
    </row>
    <row r="7" spans="1:36" ht="13.5" x14ac:dyDescent="0.15">
      <c r="B7" s="1004" t="s">
        <v>402</v>
      </c>
      <c r="C7" s="992" t="s">
        <v>401</v>
      </c>
      <c r="D7" s="995" t="s">
        <v>457</v>
      </c>
      <c r="E7" s="1002" t="s">
        <v>408</v>
      </c>
      <c r="F7" s="1003"/>
      <c r="G7" s="1003"/>
      <c r="H7" s="1003"/>
      <c r="I7" s="1003"/>
      <c r="J7" s="1003"/>
      <c r="K7" s="1003"/>
      <c r="L7" s="1003"/>
      <c r="M7" s="1003"/>
      <c r="N7" s="1003"/>
      <c r="O7" s="1003"/>
      <c r="P7" s="1006"/>
      <c r="Q7" s="1002" t="s">
        <v>44</v>
      </c>
      <c r="R7" s="1003"/>
      <c r="S7" s="1003"/>
      <c r="T7" s="1003"/>
      <c r="U7" s="1020" t="s">
        <v>43</v>
      </c>
      <c r="V7" s="1003"/>
      <c r="W7" s="1003"/>
      <c r="X7" s="1003"/>
      <c r="Y7" s="1003"/>
      <c r="Z7" s="1003"/>
      <c r="AA7" s="1003"/>
      <c r="AB7" s="1021"/>
      <c r="AC7" s="44"/>
      <c r="AD7" s="44"/>
    </row>
    <row r="8" spans="1:36" ht="13.5" x14ac:dyDescent="0.15">
      <c r="B8" s="1004"/>
      <c r="C8" s="993"/>
      <c r="D8" s="995"/>
      <c r="E8" s="1002" t="s">
        <v>42</v>
      </c>
      <c r="F8" s="1003"/>
      <c r="G8" s="1003"/>
      <c r="H8" s="1006"/>
      <c r="I8" s="1003" t="s">
        <v>41</v>
      </c>
      <c r="J8" s="1003"/>
      <c r="K8" s="1003"/>
      <c r="L8" s="1006"/>
      <c r="M8" s="1003" t="s">
        <v>40</v>
      </c>
      <c r="N8" s="1003"/>
      <c r="O8" s="1003"/>
      <c r="P8" s="1006"/>
      <c r="Q8" s="1002" t="s">
        <v>236</v>
      </c>
      <c r="R8" s="1003"/>
      <c r="S8" s="1003"/>
      <c r="T8" s="1003"/>
      <c r="U8" s="1020" t="s">
        <v>41</v>
      </c>
      <c r="V8" s="1003"/>
      <c r="W8" s="1003"/>
      <c r="X8" s="1003"/>
      <c r="Y8" s="1020" t="s">
        <v>40</v>
      </c>
      <c r="Z8" s="1003"/>
      <c r="AA8" s="1003"/>
      <c r="AB8" s="1021"/>
      <c r="AC8" s="43"/>
      <c r="AD8" s="43"/>
      <c r="AE8" s="43"/>
      <c r="AF8" s="43"/>
      <c r="AG8" s="43"/>
      <c r="AH8" s="43"/>
      <c r="AI8" s="43"/>
      <c r="AJ8" s="43"/>
    </row>
    <row r="9" spans="1:36" s="30" customFormat="1" x14ac:dyDescent="0.15">
      <c r="B9" s="1005"/>
      <c r="C9" s="994"/>
      <c r="D9" s="996"/>
      <c r="E9" s="48" t="s">
        <v>37</v>
      </c>
      <c r="F9" s="49" t="s">
        <v>36</v>
      </c>
      <c r="G9" s="49" t="s">
        <v>39</v>
      </c>
      <c r="H9" s="95" t="s">
        <v>38</v>
      </c>
      <c r="I9" s="50" t="s">
        <v>37</v>
      </c>
      <c r="J9" s="49" t="s">
        <v>36</v>
      </c>
      <c r="K9" s="49" t="s">
        <v>39</v>
      </c>
      <c r="L9" s="95" t="s">
        <v>38</v>
      </c>
      <c r="M9" s="50" t="s">
        <v>37</v>
      </c>
      <c r="N9" s="49" t="s">
        <v>36</v>
      </c>
      <c r="O9" s="49" t="s">
        <v>39</v>
      </c>
      <c r="P9" s="95" t="s">
        <v>38</v>
      </c>
      <c r="Q9" s="92" t="s">
        <v>37</v>
      </c>
      <c r="R9" s="58" t="s">
        <v>36</v>
      </c>
      <c r="S9" s="49" t="s">
        <v>39</v>
      </c>
      <c r="T9" s="93" t="s">
        <v>38</v>
      </c>
      <c r="U9" s="94" t="s">
        <v>37</v>
      </c>
      <c r="V9" s="58" t="s">
        <v>36</v>
      </c>
      <c r="W9" s="49" t="s">
        <v>39</v>
      </c>
      <c r="X9" s="93" t="s">
        <v>38</v>
      </c>
      <c r="Y9" s="94" t="s">
        <v>37</v>
      </c>
      <c r="Z9" s="58" t="s">
        <v>36</v>
      </c>
      <c r="AA9" s="49" t="s">
        <v>39</v>
      </c>
      <c r="AB9" s="69" t="s">
        <v>38</v>
      </c>
      <c r="AC9" s="43"/>
      <c r="AD9" s="43"/>
      <c r="AE9" s="43"/>
      <c r="AF9" s="43"/>
      <c r="AG9" s="43"/>
      <c r="AH9" s="43"/>
      <c r="AI9" s="43"/>
      <c r="AJ9" s="43"/>
    </row>
    <row r="10" spans="1:36" x14ac:dyDescent="0.15">
      <c r="B10" s="216" t="str">
        <f>'様式D-3_PS'!$AV$5</f>
        <v>PS</v>
      </c>
      <c r="C10" s="217">
        <f>'様式D-3_PS'!$AW$5</f>
        <v>0</v>
      </c>
      <c r="D10" s="218" t="str">
        <f>'様式D-3_PS'!$AX$5</f>
        <v>Ⅰ</v>
      </c>
      <c r="E10" s="219" t="str">
        <f>'様式D-3_PS'!$AY$5</f>
        <v/>
      </c>
      <c r="F10" s="220" t="str">
        <f>'様式D-3_PS'!$AZ$5</f>
        <v/>
      </c>
      <c r="G10" s="220" t="str">
        <f>'様式D-3_PS'!$BA$5</f>
        <v/>
      </c>
      <c r="H10" s="221" t="str">
        <f>'様式D-3_PS'!$BB$5</f>
        <v/>
      </c>
      <c r="I10" s="222">
        <f>'様式D-3_PS'!$BC$5</f>
        <v>0</v>
      </c>
      <c r="J10" s="220">
        <f>'様式D-3_PS'!$BD$5</f>
        <v>0</v>
      </c>
      <c r="K10" s="220">
        <f>'様式D-3_PS'!$BE$5</f>
        <v>0</v>
      </c>
      <c r="L10" s="221">
        <f>'様式D-3_PS'!$BF$5</f>
        <v>0</v>
      </c>
      <c r="M10" s="222">
        <f>'様式D-3_PS'!$BG$5</f>
        <v>0</v>
      </c>
      <c r="N10" s="220">
        <f>'様式D-3_PS'!$BH$5</f>
        <v>0</v>
      </c>
      <c r="O10" s="220">
        <f>'様式D-3_PS'!$BI$5</f>
        <v>0</v>
      </c>
      <c r="P10" s="221">
        <f>'様式D-3_PS'!$BJ$5</f>
        <v>0</v>
      </c>
      <c r="Q10" s="223" t="str">
        <f>'様式D-3_PS'!$BK$5</f>
        <v/>
      </c>
      <c r="R10" s="224" t="str">
        <f>'様式D-3_PS'!$BL$5</f>
        <v/>
      </c>
      <c r="S10" s="224" t="str">
        <f>'様式D-3_PS'!$BM$5</f>
        <v/>
      </c>
      <c r="T10" s="225" t="str">
        <f>'様式D-3_PS'!$BN$5</f>
        <v/>
      </c>
      <c r="U10" s="226">
        <f>'様式D-3_PS'!$BO$5</f>
        <v>0</v>
      </c>
      <c r="V10" s="227">
        <f>'様式D-3_PS'!$BP$5</f>
        <v>0</v>
      </c>
      <c r="W10" s="227">
        <f>'様式D-3_PS'!$BQ$5</f>
        <v>0</v>
      </c>
      <c r="X10" s="228">
        <f>'様式D-3_PS'!$BR$5</f>
        <v>0</v>
      </c>
      <c r="Y10" s="229">
        <f>'様式D-3_PS'!$BS$5</f>
        <v>0</v>
      </c>
      <c r="Z10" s="227">
        <f>'様式D-3_PS'!$BT$5</f>
        <v>0</v>
      </c>
      <c r="AA10" s="227">
        <f>'様式D-3_PS'!$BU$5</f>
        <v>0</v>
      </c>
      <c r="AB10" s="230">
        <f>'様式D-3_PS'!$BV$5</f>
        <v>0</v>
      </c>
      <c r="AC10" s="43"/>
      <c r="AD10" s="43"/>
      <c r="AE10" s="43"/>
      <c r="AF10" s="43"/>
      <c r="AG10" s="43"/>
      <c r="AH10" s="43"/>
      <c r="AI10" s="43"/>
      <c r="AJ10" s="43"/>
    </row>
    <row r="11" spans="1:36" x14ac:dyDescent="0.15">
      <c r="B11" s="216">
        <f>'様式D-3_S001'!$AV$5</f>
        <v>1</v>
      </c>
      <c r="C11" s="231">
        <f>'様式D-3_S001'!$AW$5</f>
        <v>6.7</v>
      </c>
      <c r="D11" s="218" t="str">
        <f>'様式D-3_S001'!$AX$5</f>
        <v>Ⅱ</v>
      </c>
      <c r="E11" s="219" t="str">
        <f>'様式D-3_S001'!$AY$5</f>
        <v/>
      </c>
      <c r="F11" s="220" t="str">
        <f>'様式D-3_S001'!$AZ$5</f>
        <v/>
      </c>
      <c r="G11" s="220" t="str">
        <f>'様式D-3_S001'!$BA$5</f>
        <v/>
      </c>
      <c r="H11" s="221" t="str">
        <f>'様式D-3_S001'!$BB$5</f>
        <v/>
      </c>
      <c r="I11" s="222">
        <f>'様式D-3_S001'!$BC$5</f>
        <v>0</v>
      </c>
      <c r="J11" s="220">
        <f>'様式D-3_S001'!$BD$5</f>
        <v>0</v>
      </c>
      <c r="K11" s="220">
        <f>'様式D-3_S001'!$BE$5</f>
        <v>0</v>
      </c>
      <c r="L11" s="221">
        <f>'様式D-3_S001'!$BF$5</f>
        <v>1</v>
      </c>
      <c r="M11" s="222">
        <f>'様式D-3_S001'!$BG$5</f>
        <v>0</v>
      </c>
      <c r="N11" s="220">
        <f>'様式D-3_S001'!$BH$5</f>
        <v>0</v>
      </c>
      <c r="O11" s="220">
        <f>'様式D-3_S001'!$BI$5</f>
        <v>0</v>
      </c>
      <c r="P11" s="221">
        <f>'様式D-3_S001'!$BJ$5</f>
        <v>0</v>
      </c>
      <c r="Q11" s="232" t="str">
        <f>'様式D-3_S001'!$BK$5</f>
        <v/>
      </c>
      <c r="R11" s="224" t="str">
        <f>'様式D-3_S001'!$BL$5</f>
        <v/>
      </c>
      <c r="S11" s="224" t="str">
        <f>'様式D-3_S001'!$BM$5</f>
        <v/>
      </c>
      <c r="T11" s="225" t="str">
        <f>'様式D-3_S001'!$BN$5</f>
        <v/>
      </c>
      <c r="U11" s="226">
        <f>'様式D-3_S001'!$BO$5</f>
        <v>0</v>
      </c>
      <c r="V11" s="227">
        <f>'様式D-3_S001'!$BP$5</f>
        <v>0</v>
      </c>
      <c r="W11" s="227">
        <f>'様式D-3_S001'!$BQ$5</f>
        <v>0</v>
      </c>
      <c r="X11" s="228">
        <f>'様式D-3_S001'!$BR$5</f>
        <v>0.02</v>
      </c>
      <c r="Y11" s="229">
        <f>'様式D-3_S001'!$BS$5</f>
        <v>0</v>
      </c>
      <c r="Z11" s="227">
        <f>'様式D-3_S001'!$BT$5</f>
        <v>0</v>
      </c>
      <c r="AA11" s="227">
        <f>'様式D-3_S001'!$BU$5</f>
        <v>0</v>
      </c>
      <c r="AB11" s="230">
        <f>'様式D-3_S001'!$BV$5</f>
        <v>0</v>
      </c>
      <c r="AC11" s="43"/>
      <c r="AD11" s="43"/>
      <c r="AE11" s="43"/>
      <c r="AF11" s="43"/>
      <c r="AG11" s="43"/>
      <c r="AH11" s="43"/>
      <c r="AI11" s="43"/>
      <c r="AJ11" s="43"/>
    </row>
    <row r="12" spans="1:36" x14ac:dyDescent="0.15">
      <c r="B12" s="216">
        <f>'様式D-3_S002'!$AV$5</f>
        <v>2</v>
      </c>
      <c r="C12" s="231">
        <f>'様式D-3_S002'!$AW$5</f>
        <v>10.5</v>
      </c>
      <c r="D12" s="218" t="str">
        <f>'様式D-3_S002'!$AX$5</f>
        <v>Ⅱ</v>
      </c>
      <c r="E12" s="219" t="str">
        <f>'様式D-3_S002'!$AY$5</f>
        <v/>
      </c>
      <c r="F12" s="220" t="str">
        <f>'様式D-3_S002'!$AZ$5</f>
        <v/>
      </c>
      <c r="G12" s="220" t="str">
        <f>'様式D-3_S002'!$BA$5</f>
        <v/>
      </c>
      <c r="H12" s="221" t="str">
        <f>'様式D-3_S002'!$BB$5</f>
        <v/>
      </c>
      <c r="I12" s="222">
        <f>'様式D-3_S002'!$BC$5</f>
        <v>0</v>
      </c>
      <c r="J12" s="220">
        <f>'様式D-3_S002'!$BD$5</f>
        <v>0</v>
      </c>
      <c r="K12" s="220">
        <f>'様式D-3_S002'!$BE$5</f>
        <v>1</v>
      </c>
      <c r="L12" s="221">
        <f>'様式D-3_S002'!$BF$5</f>
        <v>0</v>
      </c>
      <c r="M12" s="222">
        <f>'様式D-3_S002'!$BG$5</f>
        <v>0</v>
      </c>
      <c r="N12" s="220">
        <f>'様式D-3_S002'!$BH$5</f>
        <v>0</v>
      </c>
      <c r="O12" s="220">
        <f>'様式D-3_S002'!$BI$5</f>
        <v>0</v>
      </c>
      <c r="P12" s="221">
        <f>'様式D-3_S002'!$BJ$5</f>
        <v>1</v>
      </c>
      <c r="Q12" s="223" t="str">
        <f>'様式D-3_S002'!$BK$5</f>
        <v/>
      </c>
      <c r="R12" s="224" t="str">
        <f>'様式D-3_S002'!$BL$5</f>
        <v/>
      </c>
      <c r="S12" s="233" t="str">
        <f>'様式D-3_S002'!$BM$5</f>
        <v/>
      </c>
      <c r="T12" s="225" t="str">
        <f>'様式D-3_S002'!$BN$5</f>
        <v/>
      </c>
      <c r="U12" s="226">
        <f>'様式D-3_S002'!$BO$5</f>
        <v>0</v>
      </c>
      <c r="V12" s="227">
        <f>'様式D-3_S002'!$BP$5</f>
        <v>0</v>
      </c>
      <c r="W12" s="227">
        <f>'様式D-3_S002'!$BQ$5</f>
        <v>0.36</v>
      </c>
      <c r="X12" s="228">
        <f>'様式D-3_S002'!$BR$5</f>
        <v>0</v>
      </c>
      <c r="Y12" s="229">
        <f>'様式D-3_S002'!$BS$5</f>
        <v>0</v>
      </c>
      <c r="Z12" s="227">
        <f>'様式D-3_S002'!$BT$5</f>
        <v>0</v>
      </c>
      <c r="AA12" s="227">
        <f>'様式D-3_S002'!$BU$5</f>
        <v>0</v>
      </c>
      <c r="AB12" s="230">
        <f>'様式D-3_S002'!$BV$5</f>
        <v>3.52</v>
      </c>
      <c r="AC12" s="43"/>
      <c r="AD12" s="43"/>
      <c r="AE12" s="43"/>
      <c r="AF12" s="43"/>
      <c r="AG12" s="43"/>
      <c r="AH12" s="43"/>
      <c r="AI12" s="43"/>
      <c r="AJ12" s="43"/>
    </row>
    <row r="13" spans="1:36" x14ac:dyDescent="0.15">
      <c r="B13" s="216">
        <f>'様式D-3_S003'!$AV$5</f>
        <v>3</v>
      </c>
      <c r="C13" s="231">
        <f>'様式D-3_S003'!$AW$5</f>
        <v>10.5</v>
      </c>
      <c r="D13" s="218" t="str">
        <f>'様式D-3_S003'!$AX$5</f>
        <v>Ⅱ</v>
      </c>
      <c r="E13" s="219" t="str">
        <f>'様式D-3_S003'!$AY$5</f>
        <v/>
      </c>
      <c r="F13" s="220" t="str">
        <f>'様式D-3_S003'!$AZ$5</f>
        <v/>
      </c>
      <c r="G13" s="220" t="str">
        <f>'様式D-3_S003'!$BA$5</f>
        <v/>
      </c>
      <c r="H13" s="221" t="str">
        <f>'様式D-3_S003'!$BB$5</f>
        <v/>
      </c>
      <c r="I13" s="222">
        <f>'様式D-3_S003'!$BC$5</f>
        <v>0</v>
      </c>
      <c r="J13" s="220">
        <f>'様式D-3_S003'!$BD$5</f>
        <v>0</v>
      </c>
      <c r="K13" s="220">
        <f>'様式D-3_S003'!$BE$5</f>
        <v>1</v>
      </c>
      <c r="L13" s="221">
        <f>'様式D-3_S003'!$BF$5</f>
        <v>0</v>
      </c>
      <c r="M13" s="222">
        <f>'様式D-3_S003'!$BG$5</f>
        <v>0</v>
      </c>
      <c r="N13" s="220">
        <f>'様式D-3_S003'!$BH$5</f>
        <v>0</v>
      </c>
      <c r="O13" s="220">
        <f>'様式D-3_S003'!$BI$5</f>
        <v>0</v>
      </c>
      <c r="P13" s="221">
        <f>'様式D-3_S003'!$BJ$5</f>
        <v>1</v>
      </c>
      <c r="Q13" s="223" t="str">
        <f>'様式D-3_S003'!$BK$5</f>
        <v/>
      </c>
      <c r="R13" s="224" t="str">
        <f>'様式D-3_S003'!$BL$5</f>
        <v/>
      </c>
      <c r="S13" s="233" t="str">
        <f>'様式D-3_S003'!$BM$5</f>
        <v/>
      </c>
      <c r="T13" s="225" t="str">
        <f>'様式D-3_S003'!$BN$5</f>
        <v/>
      </c>
      <c r="U13" s="226">
        <f>'様式D-3_S003'!$BO$5</f>
        <v>0</v>
      </c>
      <c r="V13" s="227">
        <f>'様式D-3_S003'!$BP$5</f>
        <v>0</v>
      </c>
      <c r="W13" s="227">
        <f>'様式D-3_S003'!$BQ$5</f>
        <v>0.06</v>
      </c>
      <c r="X13" s="228">
        <f>'様式D-3_S003'!$BR$5</f>
        <v>0</v>
      </c>
      <c r="Y13" s="229">
        <f>'様式D-3_S003'!$BS$5</f>
        <v>0</v>
      </c>
      <c r="Z13" s="227">
        <f>'様式D-3_S003'!$BT$5</f>
        <v>0</v>
      </c>
      <c r="AA13" s="227">
        <f>'様式D-3_S003'!$BU$5</f>
        <v>0</v>
      </c>
      <c r="AB13" s="230">
        <f>'様式D-3_S003'!$BV$5</f>
        <v>3.45</v>
      </c>
      <c r="AC13" s="43"/>
      <c r="AD13" s="43"/>
      <c r="AE13" s="43"/>
      <c r="AF13" s="43"/>
      <c r="AG13" s="43"/>
      <c r="AH13" s="43"/>
      <c r="AI13" s="43"/>
      <c r="AJ13" s="43"/>
    </row>
    <row r="14" spans="1:36" x14ac:dyDescent="0.15">
      <c r="B14" s="216">
        <f>'様式D-3_S004'!$AV$5</f>
        <v>4</v>
      </c>
      <c r="C14" s="231">
        <f>'様式D-3_S004'!$AW$5</f>
        <v>10.5</v>
      </c>
      <c r="D14" s="218" t="str">
        <f>'様式D-3_S004'!$AX$5</f>
        <v>Ⅱ</v>
      </c>
      <c r="E14" s="219" t="str">
        <f>'様式D-3_S004'!$AY$5</f>
        <v/>
      </c>
      <c r="F14" s="220" t="str">
        <f>'様式D-3_S004'!$AZ$5</f>
        <v/>
      </c>
      <c r="G14" s="220" t="str">
        <f>'様式D-3_S004'!$BA$5</f>
        <v/>
      </c>
      <c r="H14" s="221" t="str">
        <f>'様式D-3_S004'!$BB$5</f>
        <v/>
      </c>
      <c r="I14" s="222">
        <f>'様式D-3_S004'!$BC$5</f>
        <v>0</v>
      </c>
      <c r="J14" s="220">
        <f>'様式D-3_S004'!$BD$5</f>
        <v>0</v>
      </c>
      <c r="K14" s="220">
        <f>'様式D-3_S004'!$BE$5</f>
        <v>0</v>
      </c>
      <c r="L14" s="221">
        <f>'様式D-3_S004'!$BF$5</f>
        <v>0</v>
      </c>
      <c r="M14" s="222">
        <f>'様式D-3_S004'!$BG$5</f>
        <v>0</v>
      </c>
      <c r="N14" s="220">
        <f>'様式D-3_S004'!$BH$5</f>
        <v>0</v>
      </c>
      <c r="O14" s="220">
        <f>'様式D-3_S004'!$BI$5</f>
        <v>0</v>
      </c>
      <c r="P14" s="221">
        <f>'様式D-3_S004'!$BJ$5</f>
        <v>1</v>
      </c>
      <c r="Q14" s="223" t="str">
        <f>'様式D-3_S004'!$BK$5</f>
        <v/>
      </c>
      <c r="R14" s="224" t="str">
        <f>'様式D-3_S004'!$BL$5</f>
        <v/>
      </c>
      <c r="S14" s="224" t="str">
        <f>'様式D-3_S004'!$BM$5</f>
        <v/>
      </c>
      <c r="T14" s="225" t="str">
        <f>'様式D-3_S004'!$BN$5</f>
        <v/>
      </c>
      <c r="U14" s="226">
        <f>'様式D-3_S004'!$BO$5</f>
        <v>0</v>
      </c>
      <c r="V14" s="227">
        <f>'様式D-3_S004'!$BP$5</f>
        <v>0</v>
      </c>
      <c r="W14" s="227">
        <f>'様式D-3_S004'!$BQ$5</f>
        <v>0</v>
      </c>
      <c r="X14" s="228">
        <f>'様式D-3_S004'!$BR$5</f>
        <v>0</v>
      </c>
      <c r="Y14" s="229">
        <f>'様式D-3_S004'!$BS$5</f>
        <v>0</v>
      </c>
      <c r="Z14" s="227">
        <f>'様式D-3_S004'!$BT$5</f>
        <v>0</v>
      </c>
      <c r="AA14" s="227">
        <f>'様式D-3_S004'!$BU$5</f>
        <v>0</v>
      </c>
      <c r="AB14" s="230">
        <f>'様式D-3_S004'!$BV$5</f>
        <v>1.65</v>
      </c>
      <c r="AC14" s="43"/>
      <c r="AD14" s="43"/>
      <c r="AE14" s="43"/>
      <c r="AF14" s="43"/>
      <c r="AG14" s="43"/>
      <c r="AH14" s="43"/>
      <c r="AI14" s="43"/>
      <c r="AJ14" s="43"/>
    </row>
    <row r="15" spans="1:36" x14ac:dyDescent="0.15">
      <c r="B15" s="216">
        <f>'様式D-3_S005'!$AV$5</f>
        <v>5</v>
      </c>
      <c r="C15" s="231">
        <f>'様式D-3_S005'!$AW$5</f>
        <v>10.5</v>
      </c>
      <c r="D15" s="218" t="str">
        <f>'様式D-3_S005'!$AX$5</f>
        <v>Ⅱ</v>
      </c>
      <c r="E15" s="219" t="str">
        <f>'様式D-3_S005'!$AY$5</f>
        <v/>
      </c>
      <c r="F15" s="220" t="str">
        <f>'様式D-3_S005'!$AZ$5</f>
        <v/>
      </c>
      <c r="G15" s="220" t="str">
        <f>'様式D-3_S005'!$BA$5</f>
        <v/>
      </c>
      <c r="H15" s="234" t="str">
        <f>'様式D-3_S005'!$BB$5</f>
        <v/>
      </c>
      <c r="I15" s="235">
        <f>'様式D-3_S005'!$BC$5</f>
        <v>0</v>
      </c>
      <c r="J15" s="220">
        <f>'様式D-3_S005'!$BD$5</f>
        <v>0</v>
      </c>
      <c r="K15" s="220">
        <f>'様式D-3_S005'!$BE$5</f>
        <v>1</v>
      </c>
      <c r="L15" s="234">
        <f>'様式D-3_S005'!$BF$5</f>
        <v>0</v>
      </c>
      <c r="M15" s="235">
        <f>'様式D-3_S005'!$BG$5</f>
        <v>0</v>
      </c>
      <c r="N15" s="220">
        <f>'様式D-3_S005'!$BH$5</f>
        <v>0</v>
      </c>
      <c r="O15" s="220">
        <f>'様式D-3_S005'!$BI$5</f>
        <v>0</v>
      </c>
      <c r="P15" s="234">
        <f>'様式D-3_S005'!$BJ$5</f>
        <v>0</v>
      </c>
      <c r="Q15" s="236" t="str">
        <f>'様式D-3_S005'!$BK$5</f>
        <v/>
      </c>
      <c r="R15" s="237" t="str">
        <f>'様式D-3_S005'!$BL$5</f>
        <v/>
      </c>
      <c r="S15" s="238" t="str">
        <f>'様式D-3_S005'!$BM$5</f>
        <v/>
      </c>
      <c r="T15" s="239" t="str">
        <f>'様式D-3_S005'!$BN$5</f>
        <v/>
      </c>
      <c r="U15" s="240">
        <f>'様式D-3_S005'!$BO$5</f>
        <v>0</v>
      </c>
      <c r="V15" s="241">
        <f>'様式D-3_S005'!$BP$5</f>
        <v>0</v>
      </c>
      <c r="W15" s="227">
        <f>'様式D-3_S005'!$BQ$5</f>
        <v>0.02</v>
      </c>
      <c r="X15" s="242">
        <f>'様式D-3_S005'!$BR$5</f>
        <v>0</v>
      </c>
      <c r="Y15" s="240">
        <f>'様式D-3_S005'!$BS$5</f>
        <v>0</v>
      </c>
      <c r="Z15" s="241">
        <f>'様式D-3_S005'!$BT$5</f>
        <v>0</v>
      </c>
      <c r="AA15" s="227">
        <f>'様式D-3_S005'!$BU$5</f>
        <v>0</v>
      </c>
      <c r="AB15" s="230">
        <f>'様式D-3_S005'!$BV$5</f>
        <v>0</v>
      </c>
      <c r="AC15" s="43"/>
      <c r="AD15" s="43"/>
      <c r="AE15" s="43"/>
      <c r="AF15" s="43"/>
      <c r="AG15" s="43"/>
      <c r="AH15" s="43"/>
      <c r="AI15" s="43"/>
      <c r="AJ15" s="43"/>
    </row>
    <row r="16" spans="1:36" x14ac:dyDescent="0.15">
      <c r="B16" s="216">
        <f>'様式D-3_S006'!$AV$5</f>
        <v>6</v>
      </c>
      <c r="C16" s="231">
        <f>'様式D-3_S006'!$AW$5</f>
        <v>10.5</v>
      </c>
      <c r="D16" s="218" t="str">
        <f>'様式D-3_S006'!$AX$5</f>
        <v>Ⅱ</v>
      </c>
      <c r="E16" s="219" t="str">
        <f>'様式D-3_S006'!$AY$5</f>
        <v/>
      </c>
      <c r="F16" s="220" t="str">
        <f>'様式D-3_S006'!$AZ$5</f>
        <v/>
      </c>
      <c r="G16" s="220" t="str">
        <f>'様式D-3_S006'!$BA$5</f>
        <v/>
      </c>
      <c r="H16" s="234" t="str">
        <f>'様式D-3_S006'!$BB$5</f>
        <v/>
      </c>
      <c r="I16" s="235">
        <f>'様式D-3_S006'!$BC$5</f>
        <v>0</v>
      </c>
      <c r="J16" s="220">
        <f>'様式D-3_S006'!$BD$5</f>
        <v>0</v>
      </c>
      <c r="K16" s="220">
        <f>'様式D-3_S006'!$BE$5</f>
        <v>0</v>
      </c>
      <c r="L16" s="234">
        <f>'様式D-3_S006'!$BF$5</f>
        <v>1</v>
      </c>
      <c r="M16" s="235">
        <f>'様式D-3_S006'!$BG$5</f>
        <v>0</v>
      </c>
      <c r="N16" s="220">
        <f>'様式D-3_S006'!$BH$5</f>
        <v>0</v>
      </c>
      <c r="O16" s="220">
        <f>'様式D-3_S006'!$BI$5</f>
        <v>0</v>
      </c>
      <c r="P16" s="234">
        <f>'様式D-3_S006'!$BJ$5</f>
        <v>0</v>
      </c>
      <c r="Q16" s="236" t="str">
        <f>'様式D-3_S006'!$BK$5</f>
        <v/>
      </c>
      <c r="R16" s="237" t="str">
        <f>'様式D-3_S006'!$BL$5</f>
        <v/>
      </c>
      <c r="S16" s="238" t="str">
        <f>'様式D-3_S006'!$BM$5</f>
        <v/>
      </c>
      <c r="T16" s="239" t="str">
        <f>'様式D-3_S006'!$BN$5</f>
        <v/>
      </c>
      <c r="U16" s="240">
        <f>'様式D-3_S006'!$BO$5</f>
        <v>0</v>
      </c>
      <c r="V16" s="241">
        <f>'様式D-3_S006'!$BP$5</f>
        <v>0</v>
      </c>
      <c r="W16" s="227">
        <f>'様式D-3_S006'!$BQ$5</f>
        <v>0</v>
      </c>
      <c r="X16" s="242">
        <f>'様式D-3_S006'!$BR$5</f>
        <v>0.02</v>
      </c>
      <c r="Y16" s="240">
        <f>'様式D-3_S006'!$BS$5</f>
        <v>0</v>
      </c>
      <c r="Z16" s="241">
        <f>'様式D-3_S006'!$BT$5</f>
        <v>0</v>
      </c>
      <c r="AA16" s="227">
        <f>'様式D-3_S006'!$BU$5</f>
        <v>0</v>
      </c>
      <c r="AB16" s="230">
        <f>'様式D-3_S006'!$BV$5</f>
        <v>0</v>
      </c>
      <c r="AC16" s="43"/>
      <c r="AD16" s="43"/>
      <c r="AE16" s="43"/>
      <c r="AF16" s="43"/>
      <c r="AG16" s="43"/>
      <c r="AH16" s="43"/>
      <c r="AI16" s="43"/>
      <c r="AJ16" s="43"/>
    </row>
    <row r="17" spans="2:36" x14ac:dyDescent="0.15">
      <c r="B17" s="216">
        <f>'様式D-3_S007'!$AV$5</f>
        <v>7</v>
      </c>
      <c r="C17" s="231">
        <f>'様式D-3_S007'!$AW$5</f>
        <v>10.5</v>
      </c>
      <c r="D17" s="218" t="str">
        <f>'様式D-3_S007'!$AX$5</f>
        <v>Ⅲ</v>
      </c>
      <c r="E17" s="219" t="str">
        <f>'様式D-3_S007'!$AY$5</f>
        <v/>
      </c>
      <c r="F17" s="220" t="str">
        <f>'様式D-3_S007'!$AZ$5</f>
        <v/>
      </c>
      <c r="G17" s="220" t="str">
        <f>'様式D-3_S007'!$BA$5</f>
        <v/>
      </c>
      <c r="H17" s="234" t="str">
        <f>'様式D-3_S007'!$BB$5</f>
        <v/>
      </c>
      <c r="I17" s="235">
        <f>'様式D-3_S007'!$BC$5</f>
        <v>0</v>
      </c>
      <c r="J17" s="220">
        <f>'様式D-3_S007'!$BD$5</f>
        <v>2</v>
      </c>
      <c r="K17" s="220">
        <f>'様式D-3_S007'!$BE$5</f>
        <v>3</v>
      </c>
      <c r="L17" s="234">
        <f>'様式D-3_S007'!$BF$5</f>
        <v>0</v>
      </c>
      <c r="M17" s="235">
        <f>'様式D-3_S007'!$BG$5</f>
        <v>0</v>
      </c>
      <c r="N17" s="220">
        <f>'様式D-3_S007'!$BH$5</f>
        <v>0</v>
      </c>
      <c r="O17" s="220">
        <f>'様式D-3_S007'!$BI$5</f>
        <v>0</v>
      </c>
      <c r="P17" s="234">
        <f>'様式D-3_S007'!$BJ$5</f>
        <v>0</v>
      </c>
      <c r="Q17" s="236" t="str">
        <f>'様式D-3_S007'!$BK$5</f>
        <v/>
      </c>
      <c r="R17" s="237" t="str">
        <f>'様式D-3_S007'!$BL$5</f>
        <v/>
      </c>
      <c r="S17" s="238" t="str">
        <f>'様式D-3_S007'!$BM$5</f>
        <v/>
      </c>
      <c r="T17" s="239" t="str">
        <f>'様式D-3_S007'!$BN$5</f>
        <v/>
      </c>
      <c r="U17" s="240">
        <f>'様式D-3_S007'!$BO$5</f>
        <v>0</v>
      </c>
      <c r="V17" s="241">
        <f>'様式D-3_S007'!$BP$5</f>
        <v>0.14000000000000001</v>
      </c>
      <c r="W17" s="227">
        <f>'様式D-3_S007'!$BQ$5</f>
        <v>0.12</v>
      </c>
      <c r="X17" s="242">
        <f>'様式D-3_S007'!$BR$5</f>
        <v>0</v>
      </c>
      <c r="Y17" s="240">
        <f>'様式D-3_S007'!$BS$5</f>
        <v>0</v>
      </c>
      <c r="Z17" s="241">
        <f>'様式D-3_S007'!$BT$5</f>
        <v>0</v>
      </c>
      <c r="AA17" s="227">
        <f>'様式D-3_S007'!$BU$5</f>
        <v>0</v>
      </c>
      <c r="AB17" s="230">
        <f>'様式D-3_S007'!$BV$5</f>
        <v>0</v>
      </c>
      <c r="AC17" s="43"/>
      <c r="AD17" s="43"/>
      <c r="AE17" s="43"/>
      <c r="AF17" s="43"/>
      <c r="AG17" s="43"/>
      <c r="AH17" s="43"/>
      <c r="AI17" s="43"/>
      <c r="AJ17" s="43"/>
    </row>
    <row r="18" spans="2:36" x14ac:dyDescent="0.15">
      <c r="B18" s="216">
        <f>'様式D-3_S008'!$AV$5</f>
        <v>8</v>
      </c>
      <c r="C18" s="231">
        <f>'様式D-3_S008'!$AW$5</f>
        <v>10.5</v>
      </c>
      <c r="D18" s="218" t="str">
        <f>'様式D-3_S008'!$AX$5</f>
        <v>Ⅱ</v>
      </c>
      <c r="E18" s="219" t="str">
        <f>'様式D-3_S008'!$AY$5</f>
        <v/>
      </c>
      <c r="F18" s="220" t="str">
        <f>'様式D-3_S008'!$AZ$5</f>
        <v/>
      </c>
      <c r="G18" s="220" t="str">
        <f>'様式D-3_S008'!$BA$5</f>
        <v/>
      </c>
      <c r="H18" s="234" t="str">
        <f>'様式D-3_S008'!$BB$5</f>
        <v/>
      </c>
      <c r="I18" s="235">
        <f>'様式D-3_S008'!$BC$5</f>
        <v>0</v>
      </c>
      <c r="J18" s="220">
        <f>'様式D-3_S008'!$BD$5</f>
        <v>0</v>
      </c>
      <c r="K18" s="220">
        <f>'様式D-3_S008'!$BE$5</f>
        <v>3</v>
      </c>
      <c r="L18" s="234">
        <f>'様式D-3_S008'!$BF$5</f>
        <v>3</v>
      </c>
      <c r="M18" s="235">
        <f>'様式D-3_S008'!$BG$5</f>
        <v>0</v>
      </c>
      <c r="N18" s="220">
        <f>'様式D-3_S008'!$BH$5</f>
        <v>0</v>
      </c>
      <c r="O18" s="220">
        <f>'様式D-3_S008'!$BI$5</f>
        <v>0</v>
      </c>
      <c r="P18" s="234">
        <f>'様式D-3_S008'!$BJ$5</f>
        <v>0</v>
      </c>
      <c r="Q18" s="236" t="str">
        <f>'様式D-3_S008'!$BK$5</f>
        <v/>
      </c>
      <c r="R18" s="237" t="str">
        <f>'様式D-3_S008'!$BL$5</f>
        <v/>
      </c>
      <c r="S18" s="238" t="str">
        <f>'様式D-3_S008'!$BM$5</f>
        <v/>
      </c>
      <c r="T18" s="239" t="str">
        <f>'様式D-3_S008'!$BN$5</f>
        <v/>
      </c>
      <c r="U18" s="240">
        <f>'様式D-3_S008'!$BO$5</f>
        <v>0</v>
      </c>
      <c r="V18" s="241">
        <f>'様式D-3_S008'!$BP$5</f>
        <v>0</v>
      </c>
      <c r="W18" s="227">
        <f>'様式D-3_S008'!$BQ$5</f>
        <v>0.03</v>
      </c>
      <c r="X18" s="242">
        <f>'様式D-3_S008'!$BR$5</f>
        <v>0.05</v>
      </c>
      <c r="Y18" s="240">
        <f>'様式D-3_S008'!$BS$5</f>
        <v>0</v>
      </c>
      <c r="Z18" s="241">
        <f>'様式D-3_S008'!$BT$5</f>
        <v>0</v>
      </c>
      <c r="AA18" s="227">
        <f>'様式D-3_S008'!$BU$5</f>
        <v>0</v>
      </c>
      <c r="AB18" s="230">
        <f>'様式D-3_S008'!$BV$5</f>
        <v>0</v>
      </c>
      <c r="AC18" s="43"/>
      <c r="AD18" s="43"/>
      <c r="AE18" s="43"/>
      <c r="AF18" s="43"/>
      <c r="AG18" s="43"/>
      <c r="AH18" s="43"/>
      <c r="AI18" s="43"/>
      <c r="AJ18" s="43"/>
    </row>
    <row r="19" spans="2:36" x14ac:dyDescent="0.15">
      <c r="B19" s="216">
        <f>'様式D-3_S009'!$AV$5</f>
        <v>9</v>
      </c>
      <c r="C19" s="231">
        <f>'様式D-3_S009'!$AW$5</f>
        <v>10.5</v>
      </c>
      <c r="D19" s="218" t="str">
        <f>'様式D-3_S009'!$AX$5</f>
        <v>Ⅱ</v>
      </c>
      <c r="E19" s="219" t="str">
        <f>'様式D-3_S009'!$AY$5</f>
        <v/>
      </c>
      <c r="F19" s="220" t="str">
        <f>'様式D-3_S009'!$AZ$5</f>
        <v/>
      </c>
      <c r="G19" s="220" t="str">
        <f>'様式D-3_S009'!$BA$5</f>
        <v/>
      </c>
      <c r="H19" s="234" t="str">
        <f>'様式D-3_S009'!$BB$5</f>
        <v/>
      </c>
      <c r="I19" s="235">
        <f>'様式D-3_S009'!$BC$5</f>
        <v>0</v>
      </c>
      <c r="J19" s="220">
        <f>'様式D-3_S009'!$BD$5</f>
        <v>0</v>
      </c>
      <c r="K19" s="220">
        <f>'様式D-3_S009'!$BE$5</f>
        <v>1</v>
      </c>
      <c r="L19" s="234">
        <f>'様式D-3_S009'!$BF$5</f>
        <v>0</v>
      </c>
      <c r="M19" s="235">
        <f>'様式D-3_S009'!$BG$5</f>
        <v>0</v>
      </c>
      <c r="N19" s="220">
        <f>'様式D-3_S009'!$BH$5</f>
        <v>0</v>
      </c>
      <c r="O19" s="220">
        <f>'様式D-3_S009'!$BI$5</f>
        <v>0</v>
      </c>
      <c r="P19" s="234">
        <f>'様式D-3_S009'!$BJ$5</f>
        <v>0</v>
      </c>
      <c r="Q19" s="236" t="str">
        <f>'様式D-3_S009'!$BK$5</f>
        <v/>
      </c>
      <c r="R19" s="237" t="str">
        <f>'様式D-3_S009'!$BL$5</f>
        <v/>
      </c>
      <c r="S19" s="238" t="str">
        <f>'様式D-3_S009'!$BM$5</f>
        <v/>
      </c>
      <c r="T19" s="239" t="str">
        <f>'様式D-3_S009'!$BN$5</f>
        <v/>
      </c>
      <c r="U19" s="240">
        <f>'様式D-3_S009'!$BO$5</f>
        <v>0</v>
      </c>
      <c r="V19" s="241">
        <f>'様式D-3_S009'!$BP$5</f>
        <v>0</v>
      </c>
      <c r="W19" s="227">
        <f>'様式D-3_S009'!$BQ$5</f>
        <v>0.02</v>
      </c>
      <c r="X19" s="242">
        <f>'様式D-3_S009'!$BR$5</f>
        <v>0</v>
      </c>
      <c r="Y19" s="240">
        <f>'様式D-3_S009'!$BS$5</f>
        <v>0</v>
      </c>
      <c r="Z19" s="241">
        <f>'様式D-3_S009'!$BT$5</f>
        <v>0</v>
      </c>
      <c r="AA19" s="227">
        <f>'様式D-3_S009'!$BU$5</f>
        <v>0</v>
      </c>
      <c r="AB19" s="230">
        <f>'様式D-3_S009'!$BV$5</f>
        <v>0</v>
      </c>
      <c r="AC19" s="43"/>
      <c r="AD19" s="43"/>
      <c r="AE19" s="43"/>
      <c r="AF19" s="43"/>
      <c r="AG19" s="43"/>
      <c r="AH19" s="43"/>
      <c r="AI19" s="43"/>
      <c r="AJ19" s="43"/>
    </row>
    <row r="20" spans="2:36" x14ac:dyDescent="0.15">
      <c r="B20" s="216">
        <f>'様式D-3_S010'!$AV$5</f>
        <v>10</v>
      </c>
      <c r="C20" s="231">
        <f>'様式D-3_S010'!$AW$5</f>
        <v>10.5</v>
      </c>
      <c r="D20" s="218" t="str">
        <f>'様式D-3_S010'!$AX$5</f>
        <v>Ⅱ</v>
      </c>
      <c r="E20" s="219" t="str">
        <f>'様式D-3_S010'!$AY$5</f>
        <v/>
      </c>
      <c r="F20" s="220" t="str">
        <f>'様式D-3_S010'!$AZ$5</f>
        <v/>
      </c>
      <c r="G20" s="220" t="str">
        <f>'様式D-3_S010'!$BA$5</f>
        <v/>
      </c>
      <c r="H20" s="234" t="str">
        <f>'様式D-3_S010'!$BB$5</f>
        <v/>
      </c>
      <c r="I20" s="235">
        <f>'様式D-3_S010'!$BC$5</f>
        <v>0</v>
      </c>
      <c r="J20" s="220">
        <f>'様式D-3_S010'!$BD$5</f>
        <v>0</v>
      </c>
      <c r="K20" s="220">
        <f>'様式D-3_S010'!$BE$5</f>
        <v>2</v>
      </c>
      <c r="L20" s="234">
        <f>'様式D-3_S010'!$BF$5</f>
        <v>0</v>
      </c>
      <c r="M20" s="235">
        <f>'様式D-3_S010'!$BG$5</f>
        <v>0</v>
      </c>
      <c r="N20" s="220">
        <f>'様式D-3_S010'!$BH$5</f>
        <v>0</v>
      </c>
      <c r="O20" s="220">
        <f>'様式D-3_S010'!$BI$5</f>
        <v>0</v>
      </c>
      <c r="P20" s="234">
        <f>'様式D-3_S010'!$BJ$5</f>
        <v>0</v>
      </c>
      <c r="Q20" s="236" t="str">
        <f>'様式D-3_S010'!$BK$5</f>
        <v/>
      </c>
      <c r="R20" s="237" t="str">
        <f>'様式D-3_S010'!$BL$5</f>
        <v/>
      </c>
      <c r="S20" s="238" t="str">
        <f>'様式D-3_S010'!$BM$5</f>
        <v/>
      </c>
      <c r="T20" s="239" t="str">
        <f>'様式D-3_S010'!$BN$5</f>
        <v/>
      </c>
      <c r="U20" s="240">
        <f>'様式D-3_S010'!$BO$5</f>
        <v>0</v>
      </c>
      <c r="V20" s="241">
        <f>'様式D-3_S010'!$BP$5</f>
        <v>0</v>
      </c>
      <c r="W20" s="227">
        <f>'様式D-3_S010'!$BQ$5</f>
        <v>7.0000000000000007E-2</v>
      </c>
      <c r="X20" s="242">
        <f>'様式D-3_S010'!$BR$5</f>
        <v>0</v>
      </c>
      <c r="Y20" s="240">
        <f>'様式D-3_S010'!$BS$5</f>
        <v>0</v>
      </c>
      <c r="Z20" s="241">
        <f>'様式D-3_S010'!$BT$5</f>
        <v>0</v>
      </c>
      <c r="AA20" s="227">
        <f>'様式D-3_S010'!$BU$5</f>
        <v>0</v>
      </c>
      <c r="AB20" s="230">
        <f>'様式D-3_S010'!$BV$5</f>
        <v>0</v>
      </c>
      <c r="AC20" s="43"/>
      <c r="AD20" s="43"/>
      <c r="AE20" s="43"/>
      <c r="AF20" s="43"/>
      <c r="AG20" s="43"/>
      <c r="AH20" s="43"/>
      <c r="AI20" s="43"/>
      <c r="AJ20" s="43"/>
    </row>
    <row r="21" spans="2:36" x14ac:dyDescent="0.15">
      <c r="B21" s="216">
        <f>'様式D-3_S011'!$AV$5</f>
        <v>11</v>
      </c>
      <c r="C21" s="231">
        <f>'様式D-3_S011'!$AW$5</f>
        <v>10.5</v>
      </c>
      <c r="D21" s="218" t="str">
        <f>'様式D-3_S011'!$AX$5</f>
        <v>Ⅲ</v>
      </c>
      <c r="E21" s="219" t="str">
        <f>'様式D-3_S011'!$AY$5</f>
        <v/>
      </c>
      <c r="F21" s="220" t="str">
        <f>'様式D-3_S011'!$AZ$5</f>
        <v/>
      </c>
      <c r="G21" s="220" t="str">
        <f>'様式D-3_S011'!$BA$5</f>
        <v/>
      </c>
      <c r="H21" s="234" t="str">
        <f>'様式D-3_S011'!$BB$5</f>
        <v/>
      </c>
      <c r="I21" s="235">
        <f>'様式D-3_S011'!$BC$5</f>
        <v>0</v>
      </c>
      <c r="J21" s="220">
        <f>'様式D-3_S011'!$BD$5</f>
        <v>1</v>
      </c>
      <c r="K21" s="220">
        <f>'様式D-3_S011'!$BE$5</f>
        <v>1</v>
      </c>
      <c r="L21" s="234">
        <f>'様式D-3_S011'!$BF$5</f>
        <v>1</v>
      </c>
      <c r="M21" s="235">
        <f>'様式D-3_S011'!$BG$5</f>
        <v>0</v>
      </c>
      <c r="N21" s="220">
        <f>'様式D-3_S011'!$BH$5</f>
        <v>0</v>
      </c>
      <c r="O21" s="220">
        <f>'様式D-3_S011'!$BI$5</f>
        <v>0</v>
      </c>
      <c r="P21" s="234">
        <f>'様式D-3_S011'!$BJ$5</f>
        <v>0</v>
      </c>
      <c r="Q21" s="236" t="str">
        <f>'様式D-3_S011'!$BK$5</f>
        <v/>
      </c>
      <c r="R21" s="237" t="str">
        <f>'様式D-3_S011'!$BL$5</f>
        <v/>
      </c>
      <c r="S21" s="238" t="str">
        <f>'様式D-3_S011'!$BM$5</f>
        <v/>
      </c>
      <c r="T21" s="239" t="str">
        <f>'様式D-3_S011'!$BN$5</f>
        <v/>
      </c>
      <c r="U21" s="240">
        <f>'様式D-3_S011'!$BO$5</f>
        <v>0</v>
      </c>
      <c r="V21" s="241">
        <f>'様式D-3_S011'!$BP$5</f>
        <v>0.06</v>
      </c>
      <c r="W21" s="227">
        <f>'様式D-3_S011'!$BQ$5</f>
        <v>0.03</v>
      </c>
      <c r="X21" s="242">
        <f>'様式D-3_S011'!$BR$5</f>
        <v>0.26</v>
      </c>
      <c r="Y21" s="240">
        <f>'様式D-3_S011'!$BS$5</f>
        <v>0</v>
      </c>
      <c r="Z21" s="241">
        <f>'様式D-3_S011'!$BT$5</f>
        <v>0</v>
      </c>
      <c r="AA21" s="227">
        <f>'様式D-3_S011'!$BU$5</f>
        <v>0</v>
      </c>
      <c r="AB21" s="230">
        <f>'様式D-3_S011'!$BV$5</f>
        <v>0</v>
      </c>
      <c r="AC21" s="43"/>
      <c r="AD21" s="43"/>
      <c r="AE21" s="43"/>
      <c r="AF21" s="43"/>
      <c r="AG21" s="43"/>
      <c r="AH21" s="43"/>
      <c r="AI21" s="43"/>
      <c r="AJ21" s="43"/>
    </row>
    <row r="22" spans="2:36" x14ac:dyDescent="0.15">
      <c r="B22" s="216">
        <f>'様式D-3_S012'!$AV$5</f>
        <v>12</v>
      </c>
      <c r="C22" s="231">
        <f>'様式D-3_S012'!$AW$5</f>
        <v>10.5</v>
      </c>
      <c r="D22" s="218" t="str">
        <f>'様式D-3_S012'!$AX$5</f>
        <v>Ⅱ</v>
      </c>
      <c r="E22" s="219" t="str">
        <f>'様式D-3_S012'!$AY$5</f>
        <v/>
      </c>
      <c r="F22" s="220" t="str">
        <f>'様式D-3_S012'!$AZ$5</f>
        <v/>
      </c>
      <c r="G22" s="220" t="str">
        <f>'様式D-3_S012'!$BA$5</f>
        <v/>
      </c>
      <c r="H22" s="234" t="str">
        <f>'様式D-3_S012'!$BB$5</f>
        <v/>
      </c>
      <c r="I22" s="235">
        <f>'様式D-3_S012'!$BC$5</f>
        <v>0</v>
      </c>
      <c r="J22" s="220">
        <f>'様式D-3_S012'!$BD$5</f>
        <v>0</v>
      </c>
      <c r="K22" s="220">
        <f>'様式D-3_S012'!$BE$5</f>
        <v>3</v>
      </c>
      <c r="L22" s="234">
        <f>'様式D-3_S012'!$BF$5</f>
        <v>0</v>
      </c>
      <c r="M22" s="235">
        <f>'様式D-3_S012'!$BG$5</f>
        <v>0</v>
      </c>
      <c r="N22" s="220">
        <f>'様式D-3_S012'!$BH$5</f>
        <v>0</v>
      </c>
      <c r="O22" s="220">
        <f>'様式D-3_S012'!$BI$5</f>
        <v>0</v>
      </c>
      <c r="P22" s="234">
        <f>'様式D-3_S012'!$BJ$5</f>
        <v>0</v>
      </c>
      <c r="Q22" s="236" t="str">
        <f>'様式D-3_S012'!$BK$5</f>
        <v/>
      </c>
      <c r="R22" s="237" t="str">
        <f>'様式D-3_S012'!$BL$5</f>
        <v/>
      </c>
      <c r="S22" s="238" t="str">
        <f>'様式D-3_S012'!$BM$5</f>
        <v/>
      </c>
      <c r="T22" s="239" t="str">
        <f>'様式D-3_S012'!$BN$5</f>
        <v/>
      </c>
      <c r="U22" s="240">
        <f>'様式D-3_S012'!$BO$5</f>
        <v>0</v>
      </c>
      <c r="V22" s="241">
        <f>'様式D-3_S012'!$BP$5</f>
        <v>0</v>
      </c>
      <c r="W22" s="227">
        <f>'様式D-3_S012'!$BQ$5</f>
        <v>0.08</v>
      </c>
      <c r="X22" s="242">
        <f>'様式D-3_S012'!$BR$5</f>
        <v>0</v>
      </c>
      <c r="Y22" s="240">
        <f>'様式D-3_S012'!$BS$5</f>
        <v>0</v>
      </c>
      <c r="Z22" s="241">
        <f>'様式D-3_S012'!$BT$5</f>
        <v>0</v>
      </c>
      <c r="AA22" s="227">
        <f>'様式D-3_S012'!$BU$5</f>
        <v>0</v>
      </c>
      <c r="AB22" s="230">
        <f>'様式D-3_S012'!$BV$5</f>
        <v>0</v>
      </c>
      <c r="AC22" s="43"/>
      <c r="AD22" s="43"/>
      <c r="AE22" s="43"/>
      <c r="AF22" s="43"/>
      <c r="AG22" s="43"/>
      <c r="AH22" s="43"/>
      <c r="AI22" s="43"/>
      <c r="AJ22" s="43"/>
    </row>
    <row r="23" spans="2:36" x14ac:dyDescent="0.15">
      <c r="B23" s="216">
        <f>'様式D-3_S013'!$AV$5</f>
        <v>13</v>
      </c>
      <c r="C23" s="231">
        <f>'様式D-3_S013'!$AW$5</f>
        <v>10.5</v>
      </c>
      <c r="D23" s="218" t="str">
        <f>'様式D-3_S013'!$AX$5</f>
        <v>Ⅲ</v>
      </c>
      <c r="E23" s="219" t="str">
        <f>'様式D-3_S013'!$AY$5</f>
        <v/>
      </c>
      <c r="F23" s="220" t="str">
        <f>'様式D-3_S013'!$AZ$5</f>
        <v/>
      </c>
      <c r="G23" s="220" t="str">
        <f>'様式D-3_S013'!$BA$5</f>
        <v/>
      </c>
      <c r="H23" s="234" t="str">
        <f>'様式D-3_S013'!$BB$5</f>
        <v/>
      </c>
      <c r="I23" s="235">
        <f>'様式D-3_S013'!$BC$5</f>
        <v>0</v>
      </c>
      <c r="J23" s="220">
        <f>'様式D-3_S013'!$BD$5</f>
        <v>1</v>
      </c>
      <c r="K23" s="220">
        <f>'様式D-3_S013'!$BE$5</f>
        <v>2</v>
      </c>
      <c r="L23" s="234">
        <f>'様式D-3_S013'!$BF$5</f>
        <v>0</v>
      </c>
      <c r="M23" s="235">
        <f>'様式D-3_S013'!$BG$5</f>
        <v>0</v>
      </c>
      <c r="N23" s="220">
        <f>'様式D-3_S013'!$BH$5</f>
        <v>0</v>
      </c>
      <c r="O23" s="220">
        <f>'様式D-3_S013'!$BI$5</f>
        <v>0</v>
      </c>
      <c r="P23" s="234">
        <f>'様式D-3_S013'!$BJ$5</f>
        <v>0</v>
      </c>
      <c r="Q23" s="236" t="str">
        <f>'様式D-3_S013'!$BK$5</f>
        <v/>
      </c>
      <c r="R23" s="237" t="str">
        <f>'様式D-3_S013'!$BL$5</f>
        <v/>
      </c>
      <c r="S23" s="238" t="str">
        <f>'様式D-3_S013'!$BM$5</f>
        <v/>
      </c>
      <c r="T23" s="239" t="str">
        <f>'様式D-3_S013'!$BN$5</f>
        <v/>
      </c>
      <c r="U23" s="240">
        <f>'様式D-3_S013'!$BO$5</f>
        <v>0</v>
      </c>
      <c r="V23" s="241">
        <f>'様式D-3_S013'!$BP$5</f>
        <v>0.05</v>
      </c>
      <c r="W23" s="227">
        <f>'様式D-3_S013'!$BQ$5</f>
        <v>0.23</v>
      </c>
      <c r="X23" s="242">
        <f>'様式D-3_S013'!$BR$5</f>
        <v>0</v>
      </c>
      <c r="Y23" s="240">
        <f>'様式D-3_S013'!$BS$5</f>
        <v>0</v>
      </c>
      <c r="Z23" s="241">
        <f>'様式D-3_S013'!$BT$5</f>
        <v>0</v>
      </c>
      <c r="AA23" s="227">
        <f>'様式D-3_S013'!$BU$5</f>
        <v>0</v>
      </c>
      <c r="AB23" s="230">
        <f>'様式D-3_S013'!$BV$5</f>
        <v>0</v>
      </c>
      <c r="AC23" s="43"/>
      <c r="AD23" s="43"/>
      <c r="AE23" s="43"/>
      <c r="AF23" s="43"/>
      <c r="AG23" s="43"/>
      <c r="AH23" s="43"/>
      <c r="AI23" s="43"/>
      <c r="AJ23" s="43"/>
    </row>
    <row r="24" spans="2:36" x14ac:dyDescent="0.15">
      <c r="B24" s="216">
        <f>'様式D-3_S014'!$AV$5</f>
        <v>14</v>
      </c>
      <c r="C24" s="231">
        <f>'様式D-3_S014'!$AW$5</f>
        <v>10.5</v>
      </c>
      <c r="D24" s="218" t="str">
        <f>'様式D-3_S014'!$AX$5</f>
        <v>Ⅲ</v>
      </c>
      <c r="E24" s="219" t="str">
        <f>'様式D-3_S014'!$AY$5</f>
        <v/>
      </c>
      <c r="F24" s="220" t="str">
        <f>'様式D-3_S014'!$AZ$5</f>
        <v/>
      </c>
      <c r="G24" s="220" t="str">
        <f>'様式D-3_S014'!$BA$5</f>
        <v/>
      </c>
      <c r="H24" s="234" t="str">
        <f>'様式D-3_S014'!$BB$5</f>
        <v/>
      </c>
      <c r="I24" s="235">
        <f>'様式D-3_S014'!$BC$5</f>
        <v>0</v>
      </c>
      <c r="J24" s="220">
        <f>'様式D-3_S014'!$BD$5</f>
        <v>2</v>
      </c>
      <c r="K24" s="220">
        <f>'様式D-3_S014'!$BE$5</f>
        <v>0</v>
      </c>
      <c r="L24" s="234">
        <f>'様式D-3_S014'!$BF$5</f>
        <v>0</v>
      </c>
      <c r="M24" s="235">
        <f>'様式D-3_S014'!$BG$5</f>
        <v>0</v>
      </c>
      <c r="N24" s="220">
        <f>'様式D-3_S014'!$BH$5</f>
        <v>0</v>
      </c>
      <c r="O24" s="220">
        <f>'様式D-3_S014'!$BI$5</f>
        <v>0</v>
      </c>
      <c r="P24" s="234">
        <f>'様式D-3_S014'!$BJ$5</f>
        <v>0</v>
      </c>
      <c r="Q24" s="236" t="str">
        <f>'様式D-3_S014'!$BK$5</f>
        <v/>
      </c>
      <c r="R24" s="237" t="str">
        <f>'様式D-3_S014'!$BL$5</f>
        <v/>
      </c>
      <c r="S24" s="238" t="str">
        <f>'様式D-3_S014'!$BM$5</f>
        <v/>
      </c>
      <c r="T24" s="239" t="str">
        <f>'様式D-3_S014'!$BN$5</f>
        <v/>
      </c>
      <c r="U24" s="240">
        <f>'様式D-3_S014'!$BO$5</f>
        <v>0</v>
      </c>
      <c r="V24" s="241">
        <f>'様式D-3_S014'!$BP$5</f>
        <v>0.49</v>
      </c>
      <c r="W24" s="227">
        <f>'様式D-3_S014'!$BQ$5</f>
        <v>0</v>
      </c>
      <c r="X24" s="242">
        <f>'様式D-3_S014'!$BR$5</f>
        <v>0</v>
      </c>
      <c r="Y24" s="240">
        <f>'様式D-3_S014'!$BS$5</f>
        <v>0</v>
      </c>
      <c r="Z24" s="241">
        <f>'様式D-3_S014'!$BT$5</f>
        <v>0</v>
      </c>
      <c r="AA24" s="227">
        <f>'様式D-3_S014'!$BU$5</f>
        <v>0</v>
      </c>
      <c r="AB24" s="230">
        <f>'様式D-3_S014'!$BV$5</f>
        <v>0</v>
      </c>
      <c r="AC24" s="43"/>
      <c r="AD24" s="43"/>
      <c r="AE24" s="43"/>
      <c r="AF24" s="43"/>
      <c r="AG24" s="43"/>
      <c r="AH24" s="43"/>
      <c r="AI24" s="43"/>
      <c r="AJ24" s="43"/>
    </row>
    <row r="25" spans="2:36" x14ac:dyDescent="0.15">
      <c r="B25" s="216">
        <f>'様式D-3_S015'!$AV$5</f>
        <v>15</v>
      </c>
      <c r="C25" s="231">
        <f>'様式D-3_S015'!$AW$5</f>
        <v>10.5</v>
      </c>
      <c r="D25" s="218" t="str">
        <f>'様式D-3_S015'!$AX$5</f>
        <v>Ⅲ</v>
      </c>
      <c r="E25" s="219" t="str">
        <f>'様式D-3_S015'!$AY$5</f>
        <v/>
      </c>
      <c r="F25" s="220" t="str">
        <f>'様式D-3_S015'!$AZ$5</f>
        <v/>
      </c>
      <c r="G25" s="220" t="str">
        <f>'様式D-3_S015'!$BA$5</f>
        <v/>
      </c>
      <c r="H25" s="234" t="str">
        <f>'様式D-3_S015'!$BB$5</f>
        <v/>
      </c>
      <c r="I25" s="235">
        <f>'様式D-3_S015'!$BC$5</f>
        <v>0</v>
      </c>
      <c r="J25" s="220">
        <f>'様式D-3_S015'!$BD$5</f>
        <v>2</v>
      </c>
      <c r="K25" s="220">
        <f>'様式D-3_S015'!$BE$5</f>
        <v>0</v>
      </c>
      <c r="L25" s="234">
        <f>'様式D-3_S015'!$BF$5</f>
        <v>0</v>
      </c>
      <c r="M25" s="235">
        <f>'様式D-3_S015'!$BG$5</f>
        <v>0</v>
      </c>
      <c r="N25" s="220">
        <f>'様式D-3_S015'!$BH$5</f>
        <v>0</v>
      </c>
      <c r="O25" s="220">
        <f>'様式D-3_S015'!$BI$5</f>
        <v>0</v>
      </c>
      <c r="P25" s="234">
        <f>'様式D-3_S015'!$BJ$5</f>
        <v>0</v>
      </c>
      <c r="Q25" s="236" t="str">
        <f>'様式D-3_S015'!$BK$5</f>
        <v/>
      </c>
      <c r="R25" s="237" t="str">
        <f>'様式D-3_S015'!$BL$5</f>
        <v/>
      </c>
      <c r="S25" s="238" t="str">
        <f>'様式D-3_S015'!$BM$5</f>
        <v/>
      </c>
      <c r="T25" s="239" t="str">
        <f>'様式D-3_S015'!$BN$5</f>
        <v/>
      </c>
      <c r="U25" s="240">
        <f>'様式D-3_S015'!$BO$5</f>
        <v>0</v>
      </c>
      <c r="V25" s="241">
        <f>'様式D-3_S015'!$BP$5</f>
        <v>0.05</v>
      </c>
      <c r="W25" s="227">
        <f>'様式D-3_S015'!$BQ$5</f>
        <v>0</v>
      </c>
      <c r="X25" s="242">
        <f>'様式D-3_S015'!$BR$5</f>
        <v>0</v>
      </c>
      <c r="Y25" s="240">
        <f>'様式D-3_S015'!$BS$5</f>
        <v>0</v>
      </c>
      <c r="Z25" s="241">
        <f>'様式D-3_S015'!$BT$5</f>
        <v>0</v>
      </c>
      <c r="AA25" s="227">
        <f>'様式D-3_S015'!$BU$5</f>
        <v>0</v>
      </c>
      <c r="AB25" s="230">
        <f>'様式D-3_S015'!$BV$5</f>
        <v>0</v>
      </c>
      <c r="AC25" s="43"/>
      <c r="AD25" s="43"/>
      <c r="AE25" s="43"/>
      <c r="AF25" s="43"/>
      <c r="AG25" s="43"/>
      <c r="AH25" s="43"/>
      <c r="AI25" s="43"/>
      <c r="AJ25" s="43"/>
    </row>
    <row r="26" spans="2:36" x14ac:dyDescent="0.15">
      <c r="B26" s="216">
        <f>'様式D-3_S016'!$AV$5</f>
        <v>16</v>
      </c>
      <c r="C26" s="231">
        <f>'様式D-3_S016'!$AW$5</f>
        <v>10.5</v>
      </c>
      <c r="D26" s="218" t="str">
        <f>'様式D-3_S016'!$AX$5</f>
        <v>Ⅱ</v>
      </c>
      <c r="E26" s="219" t="str">
        <f>'様式D-3_S016'!$AY$5</f>
        <v/>
      </c>
      <c r="F26" s="220" t="str">
        <f>'様式D-3_S016'!$AZ$5</f>
        <v/>
      </c>
      <c r="G26" s="220" t="str">
        <f>'様式D-3_S016'!$BA$5</f>
        <v/>
      </c>
      <c r="H26" s="234" t="str">
        <f>'様式D-3_S016'!$BB$5</f>
        <v/>
      </c>
      <c r="I26" s="235">
        <f>'様式D-3_S016'!$BC$5</f>
        <v>0</v>
      </c>
      <c r="J26" s="220">
        <f>'様式D-3_S016'!$BD$5</f>
        <v>0</v>
      </c>
      <c r="K26" s="220">
        <f>'様式D-3_S016'!$BE$5</f>
        <v>1</v>
      </c>
      <c r="L26" s="234">
        <f>'様式D-3_S016'!$BF$5</f>
        <v>1</v>
      </c>
      <c r="M26" s="235">
        <f>'様式D-3_S016'!$BG$5</f>
        <v>0</v>
      </c>
      <c r="N26" s="220">
        <f>'様式D-3_S016'!$BH$5</f>
        <v>0</v>
      </c>
      <c r="O26" s="220">
        <f>'様式D-3_S016'!$BI$5</f>
        <v>0</v>
      </c>
      <c r="P26" s="234">
        <f>'様式D-3_S016'!$BJ$5</f>
        <v>0</v>
      </c>
      <c r="Q26" s="236" t="str">
        <f>'様式D-3_S016'!$BK$5</f>
        <v/>
      </c>
      <c r="R26" s="237" t="str">
        <f>'様式D-3_S016'!$BL$5</f>
        <v/>
      </c>
      <c r="S26" s="238" t="str">
        <f>'様式D-3_S016'!$BM$5</f>
        <v/>
      </c>
      <c r="T26" s="239" t="str">
        <f>'様式D-3_S016'!$BN$5</f>
        <v/>
      </c>
      <c r="U26" s="240">
        <f>'様式D-3_S016'!$BO$5</f>
        <v>0</v>
      </c>
      <c r="V26" s="241">
        <f>'様式D-3_S016'!$BP$5</f>
        <v>0</v>
      </c>
      <c r="W26" s="227">
        <f>'様式D-3_S016'!$BQ$5</f>
        <v>0.06</v>
      </c>
      <c r="X26" s="242">
        <f>'様式D-3_S016'!$BR$5</f>
        <v>1.62</v>
      </c>
      <c r="Y26" s="240">
        <f>'様式D-3_S016'!$BS$5</f>
        <v>0</v>
      </c>
      <c r="Z26" s="241">
        <f>'様式D-3_S016'!$BT$5</f>
        <v>0</v>
      </c>
      <c r="AA26" s="227">
        <f>'様式D-3_S016'!$BU$5</f>
        <v>0</v>
      </c>
      <c r="AB26" s="230">
        <f>'様式D-3_S016'!$BV$5</f>
        <v>0</v>
      </c>
      <c r="AC26" s="43"/>
      <c r="AD26" s="43"/>
      <c r="AE26" s="43"/>
      <c r="AF26" s="43"/>
      <c r="AG26" s="43"/>
      <c r="AH26" s="43"/>
      <c r="AI26" s="43"/>
      <c r="AJ26" s="43"/>
    </row>
    <row r="27" spans="2:36" x14ac:dyDescent="0.15">
      <c r="B27" s="216">
        <f>'様式D-3_S017'!$AV$5</f>
        <v>17</v>
      </c>
      <c r="C27" s="231">
        <f>'様式D-3_S017'!$AW$5</f>
        <v>10.5</v>
      </c>
      <c r="D27" s="218" t="str">
        <f>'様式D-3_S017'!$AX$5</f>
        <v>Ⅲ</v>
      </c>
      <c r="E27" s="219" t="str">
        <f>'様式D-3_S017'!$AY$5</f>
        <v/>
      </c>
      <c r="F27" s="220" t="str">
        <f>'様式D-3_S017'!$AZ$5</f>
        <v/>
      </c>
      <c r="G27" s="220" t="str">
        <f>'様式D-3_S017'!$BA$5</f>
        <v/>
      </c>
      <c r="H27" s="234" t="str">
        <f>'様式D-3_S017'!$BB$5</f>
        <v/>
      </c>
      <c r="I27" s="235">
        <f>'様式D-3_S017'!$BC$5</f>
        <v>0</v>
      </c>
      <c r="J27" s="220">
        <f>'様式D-3_S017'!$BD$5</f>
        <v>1</v>
      </c>
      <c r="K27" s="220">
        <f>'様式D-3_S017'!$BE$5</f>
        <v>2</v>
      </c>
      <c r="L27" s="234">
        <f>'様式D-3_S017'!$BF$5</f>
        <v>1</v>
      </c>
      <c r="M27" s="235">
        <f>'様式D-3_S017'!$BG$5</f>
        <v>0</v>
      </c>
      <c r="N27" s="220">
        <f>'様式D-3_S017'!$BH$5</f>
        <v>0</v>
      </c>
      <c r="O27" s="220">
        <f>'様式D-3_S017'!$BI$5</f>
        <v>0</v>
      </c>
      <c r="P27" s="234">
        <f>'様式D-3_S017'!$BJ$5</f>
        <v>0</v>
      </c>
      <c r="Q27" s="236" t="str">
        <f>'様式D-3_S017'!$BK$5</f>
        <v/>
      </c>
      <c r="R27" s="237" t="str">
        <f>'様式D-3_S017'!$BL$5</f>
        <v/>
      </c>
      <c r="S27" s="238" t="str">
        <f>'様式D-3_S017'!$BM$5</f>
        <v/>
      </c>
      <c r="T27" s="239" t="str">
        <f>'様式D-3_S017'!$BN$5</f>
        <v/>
      </c>
      <c r="U27" s="240">
        <f>'様式D-3_S017'!$BO$5</f>
        <v>0</v>
      </c>
      <c r="V27" s="241">
        <f>'様式D-3_S017'!$BP$5</f>
        <v>0.15</v>
      </c>
      <c r="W27" s="227">
        <f>'様式D-3_S017'!$BQ$5</f>
        <v>0.06</v>
      </c>
      <c r="X27" s="242">
        <f>'様式D-3_S017'!$BR$5</f>
        <v>1.1000000000000001</v>
      </c>
      <c r="Y27" s="240">
        <f>'様式D-3_S017'!$BS$5</f>
        <v>0</v>
      </c>
      <c r="Z27" s="241">
        <f>'様式D-3_S017'!$BT$5</f>
        <v>0</v>
      </c>
      <c r="AA27" s="227">
        <f>'様式D-3_S017'!$BU$5</f>
        <v>0</v>
      </c>
      <c r="AB27" s="230">
        <f>'様式D-3_S017'!$BV$5</f>
        <v>0</v>
      </c>
      <c r="AC27" s="43"/>
      <c r="AD27" s="43"/>
      <c r="AE27" s="43"/>
      <c r="AF27" s="43"/>
      <c r="AG27" s="43"/>
      <c r="AH27" s="43"/>
      <c r="AI27" s="43"/>
      <c r="AJ27" s="43"/>
    </row>
    <row r="28" spans="2:36" x14ac:dyDescent="0.15">
      <c r="B28" s="216">
        <f>'様式D-3_S018'!$AV$5</f>
        <v>18</v>
      </c>
      <c r="C28" s="231">
        <f>'様式D-3_S018'!$AW$5</f>
        <v>10.5</v>
      </c>
      <c r="D28" s="218" t="str">
        <f>'様式D-3_S018'!$AX$5</f>
        <v>Ⅱ</v>
      </c>
      <c r="E28" s="219" t="str">
        <f>'様式D-3_S018'!$AY$5</f>
        <v/>
      </c>
      <c r="F28" s="220" t="str">
        <f>'様式D-3_S018'!$AZ$5</f>
        <v/>
      </c>
      <c r="G28" s="220" t="str">
        <f>'様式D-3_S018'!$BA$5</f>
        <v/>
      </c>
      <c r="H28" s="234" t="str">
        <f>'様式D-3_S018'!$BB$5</f>
        <v/>
      </c>
      <c r="I28" s="235">
        <f>'様式D-3_S018'!$BC$5</f>
        <v>0</v>
      </c>
      <c r="J28" s="220">
        <f>'様式D-3_S018'!$BD$5</f>
        <v>0</v>
      </c>
      <c r="K28" s="220">
        <f>'様式D-3_S018'!$BE$5</f>
        <v>1</v>
      </c>
      <c r="L28" s="234">
        <f>'様式D-3_S018'!$BF$5</f>
        <v>0</v>
      </c>
      <c r="M28" s="235">
        <f>'様式D-3_S018'!$BG$5</f>
        <v>0</v>
      </c>
      <c r="N28" s="220">
        <f>'様式D-3_S018'!$BH$5</f>
        <v>0</v>
      </c>
      <c r="O28" s="220">
        <f>'様式D-3_S018'!$BI$5</f>
        <v>0</v>
      </c>
      <c r="P28" s="234">
        <f>'様式D-3_S018'!$BJ$5</f>
        <v>0</v>
      </c>
      <c r="Q28" s="236" t="str">
        <f>'様式D-3_S018'!$BK$5</f>
        <v/>
      </c>
      <c r="R28" s="237" t="str">
        <f>'様式D-3_S018'!$BL$5</f>
        <v/>
      </c>
      <c r="S28" s="238" t="str">
        <f>'様式D-3_S018'!$BM$5</f>
        <v/>
      </c>
      <c r="T28" s="239" t="str">
        <f>'様式D-3_S018'!$BN$5</f>
        <v/>
      </c>
      <c r="U28" s="240">
        <f>'様式D-3_S018'!$BO$5</f>
        <v>0</v>
      </c>
      <c r="V28" s="241">
        <f>'様式D-3_S018'!$BP$5</f>
        <v>0</v>
      </c>
      <c r="W28" s="227">
        <f>'様式D-3_S018'!$BQ$5</f>
        <v>0.08</v>
      </c>
      <c r="X28" s="242">
        <f>'様式D-3_S018'!$BR$5</f>
        <v>0</v>
      </c>
      <c r="Y28" s="240">
        <f>'様式D-3_S018'!$BS$5</f>
        <v>0</v>
      </c>
      <c r="Z28" s="241">
        <f>'様式D-3_S018'!$BT$5</f>
        <v>0</v>
      </c>
      <c r="AA28" s="227">
        <f>'様式D-3_S018'!$BU$5</f>
        <v>0</v>
      </c>
      <c r="AB28" s="230">
        <f>'様式D-3_S018'!$BV$5</f>
        <v>0</v>
      </c>
      <c r="AC28" s="43"/>
      <c r="AD28" s="43"/>
      <c r="AE28" s="43"/>
      <c r="AF28" s="43"/>
      <c r="AG28" s="43"/>
      <c r="AH28" s="43"/>
      <c r="AI28" s="43"/>
      <c r="AJ28" s="43"/>
    </row>
    <row r="29" spans="2:36" x14ac:dyDescent="0.15">
      <c r="B29" s="216">
        <f>'様式D-3_S019'!$AV$5</f>
        <v>19</v>
      </c>
      <c r="C29" s="231">
        <f>'様式D-3_S019'!$AW$5</f>
        <v>10.5</v>
      </c>
      <c r="D29" s="218" t="str">
        <f>'様式D-3_S019'!$AX$5</f>
        <v>Ⅱ</v>
      </c>
      <c r="E29" s="219" t="str">
        <f>'様式D-3_S019'!$AY$5</f>
        <v/>
      </c>
      <c r="F29" s="220" t="str">
        <f>'様式D-3_S019'!$AZ$5</f>
        <v/>
      </c>
      <c r="G29" s="220" t="str">
        <f>'様式D-3_S019'!$BA$5</f>
        <v/>
      </c>
      <c r="H29" s="234" t="str">
        <f>'様式D-3_S019'!$BB$5</f>
        <v/>
      </c>
      <c r="I29" s="235">
        <f>'様式D-3_S019'!$BC$5</f>
        <v>0</v>
      </c>
      <c r="J29" s="220">
        <f>'様式D-3_S019'!$BD$5</f>
        <v>0</v>
      </c>
      <c r="K29" s="220">
        <f>'様式D-3_S019'!$BE$5</f>
        <v>3</v>
      </c>
      <c r="L29" s="234">
        <f>'様式D-3_S019'!$BF$5</f>
        <v>0</v>
      </c>
      <c r="M29" s="235">
        <f>'様式D-3_S019'!$BG$5</f>
        <v>0</v>
      </c>
      <c r="N29" s="220">
        <f>'様式D-3_S019'!$BH$5</f>
        <v>0</v>
      </c>
      <c r="O29" s="220">
        <f>'様式D-3_S019'!$BI$5</f>
        <v>0</v>
      </c>
      <c r="P29" s="234">
        <f>'様式D-3_S019'!$BJ$5</f>
        <v>0</v>
      </c>
      <c r="Q29" s="236" t="str">
        <f>'様式D-3_S019'!$BK$5</f>
        <v/>
      </c>
      <c r="R29" s="237" t="str">
        <f>'様式D-3_S019'!$BL$5</f>
        <v/>
      </c>
      <c r="S29" s="238" t="str">
        <f>'様式D-3_S019'!$BM$5</f>
        <v/>
      </c>
      <c r="T29" s="239" t="str">
        <f>'様式D-3_S019'!$BN$5</f>
        <v/>
      </c>
      <c r="U29" s="240">
        <f>'様式D-3_S019'!$BO$5</f>
        <v>0</v>
      </c>
      <c r="V29" s="241">
        <f>'様式D-3_S019'!$BP$5</f>
        <v>0</v>
      </c>
      <c r="W29" s="227">
        <f>'様式D-3_S019'!$BQ$5</f>
        <v>0.05</v>
      </c>
      <c r="X29" s="242">
        <f>'様式D-3_S019'!$BR$5</f>
        <v>0</v>
      </c>
      <c r="Y29" s="240">
        <f>'様式D-3_S019'!$BS$5</f>
        <v>0</v>
      </c>
      <c r="Z29" s="241">
        <f>'様式D-3_S019'!$BT$5</f>
        <v>0</v>
      </c>
      <c r="AA29" s="227">
        <f>'様式D-3_S019'!$BU$5</f>
        <v>0</v>
      </c>
      <c r="AB29" s="230">
        <f>'様式D-3_S019'!$BV$5</f>
        <v>0</v>
      </c>
      <c r="AC29" s="43"/>
      <c r="AD29" s="43"/>
      <c r="AE29" s="43"/>
      <c r="AF29" s="43"/>
      <c r="AG29" s="43"/>
      <c r="AH29" s="43"/>
      <c r="AI29" s="43"/>
      <c r="AJ29" s="43"/>
    </row>
    <row r="30" spans="2:36" x14ac:dyDescent="0.15">
      <c r="B30" s="216">
        <f>'様式D-3_S020'!$AV$5</f>
        <v>20</v>
      </c>
      <c r="C30" s="231">
        <f>'様式D-3_S020'!$AW$5</f>
        <v>10.5</v>
      </c>
      <c r="D30" s="218" t="str">
        <f>'様式D-3_S020'!$AX$5</f>
        <v>Ⅱ</v>
      </c>
      <c r="E30" s="219" t="str">
        <f>'様式D-3_S020'!$AY$5</f>
        <v/>
      </c>
      <c r="F30" s="220" t="str">
        <f>'様式D-3_S020'!$AZ$5</f>
        <v/>
      </c>
      <c r="G30" s="220" t="str">
        <f>'様式D-3_S020'!$BA$5</f>
        <v/>
      </c>
      <c r="H30" s="234" t="str">
        <f>'様式D-3_S020'!$BB$5</f>
        <v/>
      </c>
      <c r="I30" s="235">
        <f>'様式D-3_S020'!$BC$5</f>
        <v>0</v>
      </c>
      <c r="J30" s="220">
        <f>'様式D-3_S020'!$BD$5</f>
        <v>0</v>
      </c>
      <c r="K30" s="220">
        <f>'様式D-3_S020'!$BE$5</f>
        <v>2</v>
      </c>
      <c r="L30" s="234">
        <f>'様式D-3_S020'!$BF$5</f>
        <v>1</v>
      </c>
      <c r="M30" s="235">
        <f>'様式D-3_S020'!$BG$5</f>
        <v>0</v>
      </c>
      <c r="N30" s="220">
        <f>'様式D-3_S020'!$BH$5</f>
        <v>0</v>
      </c>
      <c r="O30" s="220">
        <f>'様式D-3_S020'!$BI$5</f>
        <v>0</v>
      </c>
      <c r="P30" s="234">
        <f>'様式D-3_S020'!$BJ$5</f>
        <v>0</v>
      </c>
      <c r="Q30" s="236" t="str">
        <f>'様式D-3_S020'!$BK$5</f>
        <v/>
      </c>
      <c r="R30" s="237" t="str">
        <f>'様式D-3_S020'!$BL$5</f>
        <v/>
      </c>
      <c r="S30" s="238" t="str">
        <f>'様式D-3_S020'!$BM$5</f>
        <v/>
      </c>
      <c r="T30" s="239" t="str">
        <f>'様式D-3_S020'!$BN$5</f>
        <v/>
      </c>
      <c r="U30" s="240">
        <f>'様式D-3_S020'!$BO$5</f>
        <v>0</v>
      </c>
      <c r="V30" s="241">
        <f>'様式D-3_S020'!$BP$5</f>
        <v>0</v>
      </c>
      <c r="W30" s="227">
        <f>'様式D-3_S020'!$BQ$5</f>
        <v>6.9999999999999993E-2</v>
      </c>
      <c r="X30" s="242">
        <f>'様式D-3_S020'!$BR$5</f>
        <v>4.68</v>
      </c>
      <c r="Y30" s="240">
        <f>'様式D-3_S020'!$BS$5</f>
        <v>0</v>
      </c>
      <c r="Z30" s="241">
        <f>'様式D-3_S020'!$BT$5</f>
        <v>0</v>
      </c>
      <c r="AA30" s="227">
        <f>'様式D-3_S020'!$BU$5</f>
        <v>0</v>
      </c>
      <c r="AB30" s="230">
        <f>'様式D-3_S020'!$BV$5</f>
        <v>0</v>
      </c>
      <c r="AC30" s="43"/>
      <c r="AD30" s="43"/>
      <c r="AE30" s="43"/>
      <c r="AF30" s="43"/>
      <c r="AG30" s="43"/>
      <c r="AH30" s="43"/>
      <c r="AI30" s="43"/>
      <c r="AJ30" s="43"/>
    </row>
    <row r="31" spans="2:36" x14ac:dyDescent="0.15">
      <c r="B31" s="216">
        <f>'様式D-3_S021'!$AV$5</f>
        <v>21</v>
      </c>
      <c r="C31" s="231">
        <f>'様式D-3_S021'!$AW$5</f>
        <v>10.5</v>
      </c>
      <c r="D31" s="218" t="str">
        <f>'様式D-3_S021'!$AX$5</f>
        <v>Ⅱ</v>
      </c>
      <c r="E31" s="219" t="str">
        <f>'様式D-3_S021'!$AY$5</f>
        <v/>
      </c>
      <c r="F31" s="220" t="str">
        <f>'様式D-3_S021'!$AZ$5</f>
        <v/>
      </c>
      <c r="G31" s="220" t="str">
        <f>'様式D-3_S021'!$BA$5</f>
        <v/>
      </c>
      <c r="H31" s="234" t="str">
        <f>'様式D-3_S021'!$BB$5</f>
        <v/>
      </c>
      <c r="I31" s="235">
        <f>'様式D-3_S021'!$BC$5</f>
        <v>0</v>
      </c>
      <c r="J31" s="220">
        <f>'様式D-3_S021'!$BD$5</f>
        <v>0</v>
      </c>
      <c r="K31" s="220">
        <f>'様式D-3_S021'!$BE$5</f>
        <v>1</v>
      </c>
      <c r="L31" s="234">
        <f>'様式D-3_S021'!$BF$5</f>
        <v>0</v>
      </c>
      <c r="M31" s="235">
        <f>'様式D-3_S021'!$BG$5</f>
        <v>0</v>
      </c>
      <c r="N31" s="220">
        <f>'様式D-3_S021'!$BH$5</f>
        <v>0</v>
      </c>
      <c r="O31" s="220">
        <f>'様式D-3_S021'!$BI$5</f>
        <v>0</v>
      </c>
      <c r="P31" s="234">
        <f>'様式D-3_S021'!$BJ$5</f>
        <v>0</v>
      </c>
      <c r="Q31" s="236" t="str">
        <f>'様式D-3_S021'!$BK$5</f>
        <v/>
      </c>
      <c r="R31" s="237" t="str">
        <f>'様式D-3_S021'!$BL$5</f>
        <v/>
      </c>
      <c r="S31" s="238" t="str">
        <f>'様式D-3_S021'!$BM$5</f>
        <v/>
      </c>
      <c r="T31" s="239" t="str">
        <f>'様式D-3_S021'!$BN$5</f>
        <v/>
      </c>
      <c r="U31" s="240">
        <f>'様式D-3_S021'!$BO$5</f>
        <v>0</v>
      </c>
      <c r="V31" s="241">
        <f>'様式D-3_S021'!$BP$5</f>
        <v>0</v>
      </c>
      <c r="W31" s="227">
        <f>'様式D-3_S021'!$BQ$5</f>
        <v>0.05</v>
      </c>
      <c r="X31" s="242">
        <f>'様式D-3_S021'!$BR$5</f>
        <v>0</v>
      </c>
      <c r="Y31" s="240">
        <f>'様式D-3_S021'!$BS$5</f>
        <v>0</v>
      </c>
      <c r="Z31" s="241">
        <f>'様式D-3_S021'!$BT$5</f>
        <v>0</v>
      </c>
      <c r="AA31" s="227">
        <f>'様式D-3_S021'!$BU$5</f>
        <v>0</v>
      </c>
      <c r="AB31" s="230">
        <f>'様式D-3_S021'!$BV$5</f>
        <v>0</v>
      </c>
      <c r="AC31" s="43"/>
      <c r="AD31" s="43"/>
      <c r="AE31" s="43"/>
      <c r="AF31" s="43"/>
      <c r="AG31" s="43"/>
      <c r="AH31" s="43"/>
      <c r="AI31" s="43"/>
      <c r="AJ31" s="43"/>
    </row>
    <row r="32" spans="2:36" x14ac:dyDescent="0.15">
      <c r="B32" s="216">
        <f>'様式D-3_S022'!$AV$5</f>
        <v>22</v>
      </c>
      <c r="C32" s="231">
        <f>'様式D-3_S022'!$AW$5</f>
        <v>10.5</v>
      </c>
      <c r="D32" s="218" t="str">
        <f>'様式D-3_S022'!$AX$5</f>
        <v>Ⅰ</v>
      </c>
      <c r="E32" s="219" t="str">
        <f>'様式D-3_S022'!$AY$5</f>
        <v/>
      </c>
      <c r="F32" s="220" t="str">
        <f>'様式D-3_S022'!$AZ$5</f>
        <v/>
      </c>
      <c r="G32" s="220" t="str">
        <f>'様式D-3_S022'!$BA$5</f>
        <v/>
      </c>
      <c r="H32" s="234" t="str">
        <f>'様式D-3_S022'!$BB$5</f>
        <v/>
      </c>
      <c r="I32" s="235">
        <f>'様式D-3_S022'!$BC$5</f>
        <v>0</v>
      </c>
      <c r="J32" s="220">
        <f>'様式D-3_S022'!$BD$5</f>
        <v>0</v>
      </c>
      <c r="K32" s="220">
        <f>'様式D-3_S022'!$BE$5</f>
        <v>0</v>
      </c>
      <c r="L32" s="234">
        <f>'様式D-3_S022'!$BF$5</f>
        <v>0</v>
      </c>
      <c r="M32" s="235">
        <f>'様式D-3_S022'!$BG$5</f>
        <v>0</v>
      </c>
      <c r="N32" s="220">
        <f>'様式D-3_S022'!$BH$5</f>
        <v>0</v>
      </c>
      <c r="O32" s="220">
        <f>'様式D-3_S022'!$BI$5</f>
        <v>0</v>
      </c>
      <c r="P32" s="234">
        <f>'様式D-3_S022'!$BJ$5</f>
        <v>0</v>
      </c>
      <c r="Q32" s="236" t="str">
        <f>'様式D-3_S022'!$BK$5</f>
        <v/>
      </c>
      <c r="R32" s="237" t="str">
        <f>'様式D-3_S022'!$BL$5</f>
        <v/>
      </c>
      <c r="S32" s="238" t="str">
        <f>'様式D-3_S022'!$BM$5</f>
        <v/>
      </c>
      <c r="T32" s="239" t="str">
        <f>'様式D-3_S022'!$BN$5</f>
        <v/>
      </c>
      <c r="U32" s="240">
        <f>'様式D-3_S022'!$BO$5</f>
        <v>0</v>
      </c>
      <c r="V32" s="241">
        <f>'様式D-3_S022'!$BP$5</f>
        <v>0</v>
      </c>
      <c r="W32" s="227">
        <f>'様式D-3_S022'!$BQ$5</f>
        <v>0</v>
      </c>
      <c r="X32" s="242">
        <f>'様式D-3_S022'!$BR$5</f>
        <v>0</v>
      </c>
      <c r="Y32" s="240">
        <f>'様式D-3_S022'!$BS$5</f>
        <v>0</v>
      </c>
      <c r="Z32" s="241">
        <f>'様式D-3_S022'!$BT$5</f>
        <v>0</v>
      </c>
      <c r="AA32" s="227">
        <f>'様式D-3_S022'!$BU$5</f>
        <v>0</v>
      </c>
      <c r="AB32" s="230">
        <f>'様式D-3_S022'!$BV$5</f>
        <v>0</v>
      </c>
      <c r="AC32" s="43"/>
      <c r="AD32" s="43"/>
      <c r="AE32" s="43"/>
      <c r="AF32" s="43"/>
      <c r="AG32" s="43"/>
      <c r="AH32" s="43"/>
      <c r="AI32" s="43"/>
      <c r="AJ32" s="43"/>
    </row>
    <row r="33" spans="2:36" x14ac:dyDescent="0.15">
      <c r="B33" s="216">
        <f>'様式D-3_S023'!$AV$5</f>
        <v>23</v>
      </c>
      <c r="C33" s="231">
        <f>'様式D-3_S023'!$AW$5</f>
        <v>10.5</v>
      </c>
      <c r="D33" s="218" t="str">
        <f>'様式D-3_S023'!$AX$5</f>
        <v>Ⅱ</v>
      </c>
      <c r="E33" s="219" t="str">
        <f>'様式D-3_S023'!$AY$5</f>
        <v/>
      </c>
      <c r="F33" s="220" t="str">
        <f>'様式D-3_S023'!$AZ$5</f>
        <v/>
      </c>
      <c r="G33" s="220" t="str">
        <f>'様式D-3_S023'!$BA$5</f>
        <v/>
      </c>
      <c r="H33" s="234" t="str">
        <f>'様式D-3_S023'!$BB$5</f>
        <v/>
      </c>
      <c r="I33" s="235">
        <f>'様式D-3_S023'!$BC$5</f>
        <v>0</v>
      </c>
      <c r="J33" s="220">
        <f>'様式D-3_S023'!$BD$5</f>
        <v>0</v>
      </c>
      <c r="K33" s="220">
        <f>'様式D-3_S023'!$BE$5</f>
        <v>3</v>
      </c>
      <c r="L33" s="234">
        <f>'様式D-3_S023'!$BF$5</f>
        <v>0</v>
      </c>
      <c r="M33" s="235">
        <f>'様式D-3_S023'!$BG$5</f>
        <v>0</v>
      </c>
      <c r="N33" s="220">
        <f>'様式D-3_S023'!$BH$5</f>
        <v>0</v>
      </c>
      <c r="O33" s="220">
        <f>'様式D-3_S023'!$BI$5</f>
        <v>0</v>
      </c>
      <c r="P33" s="234">
        <f>'様式D-3_S023'!$BJ$5</f>
        <v>0</v>
      </c>
      <c r="Q33" s="236" t="str">
        <f>'様式D-3_S023'!$BK$5</f>
        <v/>
      </c>
      <c r="R33" s="237" t="str">
        <f>'様式D-3_S023'!$BL$5</f>
        <v/>
      </c>
      <c r="S33" s="238" t="str">
        <f>'様式D-3_S023'!$BM$5</f>
        <v/>
      </c>
      <c r="T33" s="239" t="str">
        <f>'様式D-3_S023'!$BN$5</f>
        <v/>
      </c>
      <c r="U33" s="240">
        <f>'様式D-3_S023'!$BO$5</f>
        <v>0</v>
      </c>
      <c r="V33" s="241">
        <f>'様式D-3_S023'!$BP$5</f>
        <v>0</v>
      </c>
      <c r="W33" s="227">
        <f>'様式D-3_S023'!$BQ$5</f>
        <v>0.09</v>
      </c>
      <c r="X33" s="242">
        <f>'様式D-3_S023'!$BR$5</f>
        <v>0</v>
      </c>
      <c r="Y33" s="240">
        <f>'様式D-3_S023'!$BS$5</f>
        <v>0</v>
      </c>
      <c r="Z33" s="241">
        <f>'様式D-3_S023'!$BT$5</f>
        <v>0</v>
      </c>
      <c r="AA33" s="227">
        <f>'様式D-3_S023'!$BU$5</f>
        <v>0</v>
      </c>
      <c r="AB33" s="230">
        <f>'様式D-3_S023'!$BV$5</f>
        <v>0</v>
      </c>
      <c r="AC33" s="43"/>
      <c r="AD33" s="43"/>
      <c r="AE33" s="43"/>
      <c r="AF33" s="43"/>
      <c r="AG33" s="43"/>
      <c r="AH33" s="43"/>
      <c r="AI33" s="43"/>
      <c r="AJ33" s="43"/>
    </row>
    <row r="34" spans="2:36" x14ac:dyDescent="0.15">
      <c r="B34" s="216">
        <f>'様式D-3_S024'!$AV$5</f>
        <v>24</v>
      </c>
      <c r="C34" s="231">
        <f>'様式D-3_S024'!$AW$5</f>
        <v>10.5</v>
      </c>
      <c r="D34" s="218" t="str">
        <f>'様式D-3_S024'!$AX$5</f>
        <v>Ⅰ</v>
      </c>
      <c r="E34" s="219" t="str">
        <f>'様式D-3_S024'!$AY$5</f>
        <v/>
      </c>
      <c r="F34" s="220" t="str">
        <f>'様式D-3_S024'!$AZ$5</f>
        <v/>
      </c>
      <c r="G34" s="220" t="str">
        <f>'様式D-3_S024'!$BA$5</f>
        <v/>
      </c>
      <c r="H34" s="234" t="str">
        <f>'様式D-3_S024'!$BB$5</f>
        <v/>
      </c>
      <c r="I34" s="235">
        <f>'様式D-3_S024'!$BC$5</f>
        <v>0</v>
      </c>
      <c r="J34" s="220">
        <f>'様式D-3_S024'!$BD$5</f>
        <v>0</v>
      </c>
      <c r="K34" s="220">
        <f>'様式D-3_S024'!$BE$5</f>
        <v>0</v>
      </c>
      <c r="L34" s="234">
        <f>'様式D-3_S024'!$BF$5</f>
        <v>0</v>
      </c>
      <c r="M34" s="235">
        <f>'様式D-3_S024'!$BG$5</f>
        <v>0</v>
      </c>
      <c r="N34" s="220">
        <f>'様式D-3_S024'!$BH$5</f>
        <v>0</v>
      </c>
      <c r="O34" s="220">
        <f>'様式D-3_S024'!$BI$5</f>
        <v>0</v>
      </c>
      <c r="P34" s="234">
        <f>'様式D-3_S024'!$BJ$5</f>
        <v>0</v>
      </c>
      <c r="Q34" s="236" t="str">
        <f>'様式D-3_S024'!$BK$5</f>
        <v/>
      </c>
      <c r="R34" s="237" t="str">
        <f>'様式D-3_S024'!$BL$5</f>
        <v/>
      </c>
      <c r="S34" s="238" t="str">
        <f>'様式D-3_S024'!$BM$5</f>
        <v/>
      </c>
      <c r="T34" s="239" t="str">
        <f>'様式D-3_S024'!$BN$5</f>
        <v/>
      </c>
      <c r="U34" s="240">
        <f>'様式D-3_S024'!$BO$5</f>
        <v>0</v>
      </c>
      <c r="V34" s="241">
        <f>'様式D-3_S024'!$BP$5</f>
        <v>0</v>
      </c>
      <c r="W34" s="227">
        <f>'様式D-3_S024'!$BQ$5</f>
        <v>0</v>
      </c>
      <c r="X34" s="242">
        <f>'様式D-3_S024'!$BR$5</f>
        <v>0</v>
      </c>
      <c r="Y34" s="240">
        <f>'様式D-3_S024'!$BS$5</f>
        <v>0</v>
      </c>
      <c r="Z34" s="241">
        <f>'様式D-3_S024'!$BT$5</f>
        <v>0</v>
      </c>
      <c r="AA34" s="227">
        <f>'様式D-3_S024'!$BU$5</f>
        <v>0</v>
      </c>
      <c r="AB34" s="230">
        <f>'様式D-3_S024'!$BV$5</f>
        <v>0</v>
      </c>
      <c r="AC34" s="43"/>
      <c r="AD34" s="43"/>
      <c r="AE34" s="43"/>
      <c r="AF34" s="43"/>
      <c r="AG34" s="43"/>
      <c r="AH34" s="43"/>
      <c r="AI34" s="43"/>
      <c r="AJ34" s="43"/>
    </row>
    <row r="35" spans="2:36" x14ac:dyDescent="0.15">
      <c r="B35" s="216">
        <f>'様式D-3_S025'!$AV$5</f>
        <v>25</v>
      </c>
      <c r="C35" s="231">
        <f>'様式D-3_S025'!$AW$5</f>
        <v>10.5</v>
      </c>
      <c r="D35" s="218" t="str">
        <f>'様式D-3_S025'!$AX$5</f>
        <v>Ⅰ</v>
      </c>
      <c r="E35" s="219" t="str">
        <f>'様式D-3_S025'!$AY$5</f>
        <v/>
      </c>
      <c r="F35" s="220" t="str">
        <f>'様式D-3_S025'!$AZ$5</f>
        <v/>
      </c>
      <c r="G35" s="220" t="str">
        <f>'様式D-3_S025'!$BA$5</f>
        <v/>
      </c>
      <c r="H35" s="234" t="str">
        <f>'様式D-3_S025'!$BB$5</f>
        <v/>
      </c>
      <c r="I35" s="235">
        <f>'様式D-3_S025'!$BC$5</f>
        <v>0</v>
      </c>
      <c r="J35" s="220">
        <f>'様式D-3_S025'!$BD$5</f>
        <v>0</v>
      </c>
      <c r="K35" s="220">
        <f>'様式D-3_S025'!$BE$5</f>
        <v>0</v>
      </c>
      <c r="L35" s="234">
        <f>'様式D-3_S025'!$BF$5</f>
        <v>0</v>
      </c>
      <c r="M35" s="235">
        <f>'様式D-3_S025'!$BG$5</f>
        <v>0</v>
      </c>
      <c r="N35" s="220">
        <f>'様式D-3_S025'!$BH$5</f>
        <v>0</v>
      </c>
      <c r="O35" s="220">
        <f>'様式D-3_S025'!$BI$5</f>
        <v>0</v>
      </c>
      <c r="P35" s="234">
        <f>'様式D-3_S025'!$BJ$5</f>
        <v>0</v>
      </c>
      <c r="Q35" s="236" t="str">
        <f>'様式D-3_S025'!$BK$5</f>
        <v/>
      </c>
      <c r="R35" s="237" t="str">
        <f>'様式D-3_S025'!$BL$5</f>
        <v/>
      </c>
      <c r="S35" s="238" t="str">
        <f>'様式D-3_S025'!$BM$5</f>
        <v/>
      </c>
      <c r="T35" s="239" t="str">
        <f>'様式D-3_S025'!$BN$5</f>
        <v/>
      </c>
      <c r="U35" s="240">
        <f>'様式D-3_S025'!$BO$5</f>
        <v>0</v>
      </c>
      <c r="V35" s="241">
        <f>'様式D-3_S025'!$BP$5</f>
        <v>0</v>
      </c>
      <c r="W35" s="227">
        <f>'様式D-3_S025'!$BQ$5</f>
        <v>0</v>
      </c>
      <c r="X35" s="242">
        <f>'様式D-3_S025'!$BR$5</f>
        <v>0</v>
      </c>
      <c r="Y35" s="240">
        <f>'様式D-3_S025'!$BS$5</f>
        <v>0</v>
      </c>
      <c r="Z35" s="241">
        <f>'様式D-3_S025'!$BT$5</f>
        <v>0</v>
      </c>
      <c r="AA35" s="227">
        <f>'様式D-3_S025'!$BU$5</f>
        <v>0</v>
      </c>
      <c r="AB35" s="230">
        <f>'様式D-3_S025'!$BV$5</f>
        <v>0</v>
      </c>
      <c r="AC35" s="43"/>
      <c r="AD35" s="43"/>
      <c r="AE35" s="43"/>
      <c r="AF35" s="43"/>
      <c r="AG35" s="43"/>
      <c r="AH35" s="43"/>
      <c r="AI35" s="43"/>
      <c r="AJ35" s="43"/>
    </row>
    <row r="36" spans="2:36" x14ac:dyDescent="0.15">
      <c r="B36" s="216">
        <f>'様式D-3_S026'!$AV$5</f>
        <v>26</v>
      </c>
      <c r="C36" s="231">
        <f>'様式D-3_S026'!$AW$5</f>
        <v>10.5</v>
      </c>
      <c r="D36" s="218" t="str">
        <f>'様式D-3_S026'!$AX$5</f>
        <v>Ⅱ</v>
      </c>
      <c r="E36" s="219" t="str">
        <f>'様式D-3_S026'!$AY$5</f>
        <v/>
      </c>
      <c r="F36" s="220" t="str">
        <f>'様式D-3_S026'!$AZ$5</f>
        <v/>
      </c>
      <c r="G36" s="220" t="str">
        <f>'様式D-3_S026'!$BA$5</f>
        <v/>
      </c>
      <c r="H36" s="234" t="str">
        <f>'様式D-3_S026'!$BB$5</f>
        <v/>
      </c>
      <c r="I36" s="235">
        <f>'様式D-3_S026'!$BC$5</f>
        <v>0</v>
      </c>
      <c r="J36" s="220">
        <f>'様式D-3_S026'!$BD$5</f>
        <v>0</v>
      </c>
      <c r="K36" s="220">
        <f>'様式D-3_S026'!$BE$5</f>
        <v>1</v>
      </c>
      <c r="L36" s="234">
        <f>'様式D-3_S026'!$BF$5</f>
        <v>0</v>
      </c>
      <c r="M36" s="235">
        <f>'様式D-3_S026'!$BG$5</f>
        <v>0</v>
      </c>
      <c r="N36" s="220">
        <f>'様式D-3_S026'!$BH$5</f>
        <v>0</v>
      </c>
      <c r="O36" s="220">
        <f>'様式D-3_S026'!$BI$5</f>
        <v>0</v>
      </c>
      <c r="P36" s="234">
        <f>'様式D-3_S026'!$BJ$5</f>
        <v>0</v>
      </c>
      <c r="Q36" s="236" t="str">
        <f>'様式D-3_S026'!$BK$5</f>
        <v/>
      </c>
      <c r="R36" s="237" t="str">
        <f>'様式D-3_S026'!$BL$5</f>
        <v/>
      </c>
      <c r="S36" s="238" t="str">
        <f>'様式D-3_S026'!$BM$5</f>
        <v/>
      </c>
      <c r="T36" s="239" t="str">
        <f>'様式D-3_S026'!$BN$5</f>
        <v/>
      </c>
      <c r="U36" s="240">
        <f>'様式D-3_S026'!$BO$5</f>
        <v>0</v>
      </c>
      <c r="V36" s="241">
        <f>'様式D-3_S026'!$BP$5</f>
        <v>0</v>
      </c>
      <c r="W36" s="227">
        <f>'様式D-3_S026'!$BQ$5</f>
        <v>0.03</v>
      </c>
      <c r="X36" s="242">
        <f>'様式D-3_S026'!$BR$5</f>
        <v>0</v>
      </c>
      <c r="Y36" s="240">
        <f>'様式D-3_S026'!$BS$5</f>
        <v>0</v>
      </c>
      <c r="Z36" s="241">
        <f>'様式D-3_S026'!$BT$5</f>
        <v>0</v>
      </c>
      <c r="AA36" s="227">
        <f>'様式D-3_S026'!$BU$5</f>
        <v>0</v>
      </c>
      <c r="AB36" s="230">
        <f>'様式D-3_S026'!$BV$5</f>
        <v>0</v>
      </c>
      <c r="AC36" s="43"/>
      <c r="AD36" s="43"/>
      <c r="AE36" s="43"/>
      <c r="AF36" s="43"/>
      <c r="AG36" s="43"/>
      <c r="AH36" s="43"/>
      <c r="AI36" s="43"/>
      <c r="AJ36" s="43"/>
    </row>
    <row r="37" spans="2:36" x14ac:dyDescent="0.15">
      <c r="B37" s="216">
        <f>'様式D-3_S027'!$AV$5</f>
        <v>27</v>
      </c>
      <c r="C37" s="231">
        <f>'様式D-3_S027'!$AW$5</f>
        <v>8.8000000000000007</v>
      </c>
      <c r="D37" s="218" t="str">
        <f>'様式D-3_S027'!$AX$5</f>
        <v>Ⅰ</v>
      </c>
      <c r="E37" s="219" t="str">
        <f>'様式D-3_S027'!$AY$5</f>
        <v/>
      </c>
      <c r="F37" s="220" t="str">
        <f>'様式D-3_S027'!$AZ$5</f>
        <v/>
      </c>
      <c r="G37" s="220" t="str">
        <f>'様式D-3_S027'!$BA$5</f>
        <v/>
      </c>
      <c r="H37" s="234" t="str">
        <f>'様式D-3_S027'!$BB$5</f>
        <v/>
      </c>
      <c r="I37" s="235">
        <f>'様式D-3_S027'!$BC$5</f>
        <v>0</v>
      </c>
      <c r="J37" s="220">
        <f>'様式D-3_S027'!$BD$5</f>
        <v>0</v>
      </c>
      <c r="K37" s="220">
        <f>'様式D-3_S027'!$BE$5</f>
        <v>0</v>
      </c>
      <c r="L37" s="234">
        <f>'様式D-3_S027'!$BF$5</f>
        <v>0</v>
      </c>
      <c r="M37" s="235">
        <f>'様式D-3_S027'!$BG$5</f>
        <v>0</v>
      </c>
      <c r="N37" s="220">
        <f>'様式D-3_S027'!$BH$5</f>
        <v>0</v>
      </c>
      <c r="O37" s="220">
        <f>'様式D-3_S027'!$BI$5</f>
        <v>0</v>
      </c>
      <c r="P37" s="234">
        <f>'様式D-3_S027'!$BJ$5</f>
        <v>0</v>
      </c>
      <c r="Q37" s="236" t="str">
        <f>'様式D-3_S027'!$BK$5</f>
        <v/>
      </c>
      <c r="R37" s="237" t="str">
        <f>'様式D-3_S027'!$BL$5</f>
        <v/>
      </c>
      <c r="S37" s="238" t="str">
        <f>'様式D-3_S027'!$BM$5</f>
        <v/>
      </c>
      <c r="T37" s="239" t="str">
        <f>'様式D-3_S027'!$BN$5</f>
        <v/>
      </c>
      <c r="U37" s="240">
        <f>'様式D-3_S027'!$BO$5</f>
        <v>0</v>
      </c>
      <c r="V37" s="241">
        <f>'様式D-3_S027'!$BP$5</f>
        <v>0</v>
      </c>
      <c r="W37" s="227">
        <f>'様式D-3_S027'!$BQ$5</f>
        <v>0</v>
      </c>
      <c r="X37" s="242">
        <f>'様式D-3_S027'!$BR$5</f>
        <v>0</v>
      </c>
      <c r="Y37" s="240">
        <f>'様式D-3_S027'!$BS$5</f>
        <v>0</v>
      </c>
      <c r="Z37" s="241">
        <f>'様式D-3_S027'!$BT$5</f>
        <v>0</v>
      </c>
      <c r="AA37" s="227">
        <f>'様式D-3_S027'!$BU$5</f>
        <v>0</v>
      </c>
      <c r="AB37" s="230">
        <f>'様式D-3_S027'!$BV$5</f>
        <v>0</v>
      </c>
      <c r="AC37" s="43"/>
      <c r="AD37" s="43"/>
      <c r="AE37" s="43"/>
      <c r="AF37" s="43"/>
      <c r="AG37" s="43"/>
      <c r="AH37" s="43"/>
      <c r="AI37" s="43"/>
      <c r="AJ37" s="43"/>
    </row>
    <row r="38" spans="2:36" x14ac:dyDescent="0.15">
      <c r="B38" s="216" t="str">
        <f>'様式D-3_PE'!$AV$5</f>
        <v>PE</v>
      </c>
      <c r="C38" s="231">
        <f>'様式D-3_PE'!$AW$5</f>
        <v>0</v>
      </c>
      <c r="D38" s="218" t="str">
        <f>'様式D-3_PE'!$AX$5</f>
        <v>Ⅰ</v>
      </c>
      <c r="E38" s="219" t="str">
        <f>'様式D-3_PE'!$AY$5</f>
        <v/>
      </c>
      <c r="F38" s="220" t="str">
        <f>'様式D-3_PE'!$AZ$5</f>
        <v/>
      </c>
      <c r="G38" s="220" t="str">
        <f>'様式D-3_PE'!$BA$5</f>
        <v/>
      </c>
      <c r="H38" s="234" t="str">
        <f>'様式D-3_PE'!$BB$5</f>
        <v/>
      </c>
      <c r="I38" s="235">
        <f>'様式D-3_PE'!$BC$5</f>
        <v>0</v>
      </c>
      <c r="J38" s="220">
        <f>'様式D-3_PE'!$BD$5</f>
        <v>0</v>
      </c>
      <c r="K38" s="220">
        <f>'様式D-3_PE'!$BE$5</f>
        <v>0</v>
      </c>
      <c r="L38" s="234">
        <f>'様式D-3_PE'!$BF$5</f>
        <v>0</v>
      </c>
      <c r="M38" s="235">
        <f>'様式D-3_PE'!$BG$5</f>
        <v>0</v>
      </c>
      <c r="N38" s="220">
        <f>'様式D-3_PE'!$BH$5</f>
        <v>0</v>
      </c>
      <c r="O38" s="220">
        <f>'様式D-3_PE'!$BI$5</f>
        <v>0</v>
      </c>
      <c r="P38" s="234">
        <f>'様式D-3_PE'!$BJ$5</f>
        <v>0</v>
      </c>
      <c r="Q38" s="236" t="str">
        <f>'様式D-3_PE'!$BK$5</f>
        <v/>
      </c>
      <c r="R38" s="237" t="str">
        <f>'様式D-3_PE'!$BL$5</f>
        <v/>
      </c>
      <c r="S38" s="238" t="str">
        <f>'様式D-3_PE'!$BM$5</f>
        <v/>
      </c>
      <c r="T38" s="239" t="str">
        <f>'様式D-3_PE'!$BN$5</f>
        <v/>
      </c>
      <c r="U38" s="240">
        <f>'様式D-3_PE'!$BO$5</f>
        <v>0</v>
      </c>
      <c r="V38" s="241">
        <f>'様式D-3_PE'!$BP$5</f>
        <v>0</v>
      </c>
      <c r="W38" s="227">
        <f>'様式D-3_PE'!$BQ$5</f>
        <v>0</v>
      </c>
      <c r="X38" s="242">
        <f>'様式D-3_PE'!$BR$5</f>
        <v>0</v>
      </c>
      <c r="Y38" s="240">
        <f>'様式D-3_PE'!$BS$5</f>
        <v>0</v>
      </c>
      <c r="Z38" s="241">
        <f>'様式D-3_PE'!$BT$5</f>
        <v>0</v>
      </c>
      <c r="AA38" s="227">
        <f>'様式D-3_PE'!$BU$5</f>
        <v>0</v>
      </c>
      <c r="AB38" s="230">
        <f>'様式D-3_PE'!$BV$5</f>
        <v>0</v>
      </c>
      <c r="AC38" s="43"/>
      <c r="AD38" s="43"/>
      <c r="AE38" s="43"/>
      <c r="AF38" s="43"/>
      <c r="AG38" s="43"/>
      <c r="AH38" s="43"/>
      <c r="AI38" s="43"/>
      <c r="AJ38" s="43"/>
    </row>
    <row r="39" spans="2:36" x14ac:dyDescent="0.15">
      <c r="B39" s="216"/>
      <c r="C39" s="231"/>
      <c r="D39" s="218"/>
      <c r="E39" s="219"/>
      <c r="F39" s="220"/>
      <c r="G39" s="220"/>
      <c r="H39" s="234"/>
      <c r="I39" s="235"/>
      <c r="J39" s="220"/>
      <c r="K39" s="220"/>
      <c r="L39" s="234"/>
      <c r="M39" s="235"/>
      <c r="N39" s="220"/>
      <c r="O39" s="220"/>
      <c r="P39" s="234"/>
      <c r="Q39" s="236"/>
      <c r="R39" s="237"/>
      <c r="S39" s="238"/>
      <c r="T39" s="239"/>
      <c r="U39" s="240"/>
      <c r="V39" s="241"/>
      <c r="W39" s="227"/>
      <c r="X39" s="242"/>
      <c r="Y39" s="240"/>
      <c r="Z39" s="241"/>
      <c r="AA39" s="227"/>
      <c r="AB39" s="230"/>
      <c r="AC39" s="43"/>
      <c r="AD39" s="43"/>
      <c r="AE39" s="43"/>
      <c r="AF39" s="43"/>
      <c r="AG39" s="43"/>
      <c r="AH39" s="43"/>
      <c r="AI39" s="43"/>
      <c r="AJ39" s="43"/>
    </row>
    <row r="40" spans="2:36" x14ac:dyDescent="0.15">
      <c r="B40" s="216"/>
      <c r="C40" s="231"/>
      <c r="D40" s="218"/>
      <c r="E40" s="219"/>
      <c r="F40" s="220"/>
      <c r="G40" s="220"/>
      <c r="H40" s="234"/>
      <c r="I40" s="235"/>
      <c r="J40" s="220"/>
      <c r="K40" s="220"/>
      <c r="L40" s="234"/>
      <c r="M40" s="235"/>
      <c r="N40" s="220"/>
      <c r="O40" s="220"/>
      <c r="P40" s="234"/>
      <c r="Q40" s="236"/>
      <c r="R40" s="237"/>
      <c r="S40" s="238"/>
      <c r="T40" s="239"/>
      <c r="U40" s="240"/>
      <c r="V40" s="241"/>
      <c r="W40" s="227"/>
      <c r="X40" s="242"/>
      <c r="Y40" s="240"/>
      <c r="Z40" s="241"/>
      <c r="AA40" s="227"/>
      <c r="AB40" s="230"/>
      <c r="AC40" s="43"/>
      <c r="AD40" s="43"/>
      <c r="AE40" s="43"/>
      <c r="AF40" s="43"/>
      <c r="AG40" s="43"/>
      <c r="AH40" s="43"/>
      <c r="AI40" s="43"/>
      <c r="AJ40" s="43"/>
    </row>
    <row r="41" spans="2:36" x14ac:dyDescent="0.15">
      <c r="B41" s="216"/>
      <c r="C41" s="231"/>
      <c r="D41" s="218"/>
      <c r="E41" s="219"/>
      <c r="F41" s="220"/>
      <c r="G41" s="220"/>
      <c r="H41" s="234"/>
      <c r="I41" s="235"/>
      <c r="J41" s="220"/>
      <c r="K41" s="220"/>
      <c r="L41" s="234"/>
      <c r="M41" s="235"/>
      <c r="N41" s="220"/>
      <c r="O41" s="220"/>
      <c r="P41" s="234"/>
      <c r="Q41" s="236"/>
      <c r="R41" s="237"/>
      <c r="S41" s="238"/>
      <c r="T41" s="239"/>
      <c r="U41" s="240"/>
      <c r="V41" s="241"/>
      <c r="W41" s="227"/>
      <c r="X41" s="242"/>
      <c r="Y41" s="240"/>
      <c r="Z41" s="241"/>
      <c r="AA41" s="227"/>
      <c r="AB41" s="230"/>
      <c r="AC41" s="43"/>
      <c r="AD41" s="43"/>
      <c r="AE41" s="43"/>
      <c r="AF41" s="43"/>
      <c r="AG41" s="43"/>
      <c r="AH41" s="43"/>
      <c r="AI41" s="43"/>
      <c r="AJ41" s="43"/>
    </row>
    <row r="42" spans="2:36" x14ac:dyDescent="0.15">
      <c r="B42" s="216"/>
      <c r="C42" s="231"/>
      <c r="D42" s="218"/>
      <c r="E42" s="219"/>
      <c r="F42" s="220"/>
      <c r="G42" s="220"/>
      <c r="H42" s="234"/>
      <c r="I42" s="235"/>
      <c r="J42" s="220"/>
      <c r="K42" s="220"/>
      <c r="L42" s="234"/>
      <c r="M42" s="235"/>
      <c r="N42" s="220"/>
      <c r="O42" s="220"/>
      <c r="P42" s="234"/>
      <c r="Q42" s="236"/>
      <c r="R42" s="237"/>
      <c r="S42" s="238"/>
      <c r="T42" s="239"/>
      <c r="U42" s="240"/>
      <c r="V42" s="241"/>
      <c r="W42" s="227"/>
      <c r="X42" s="242"/>
      <c r="Y42" s="240"/>
      <c r="Z42" s="241"/>
      <c r="AA42" s="227"/>
      <c r="AB42" s="230"/>
      <c r="AC42" s="43"/>
      <c r="AD42" s="43"/>
      <c r="AE42" s="43"/>
      <c r="AF42" s="43"/>
      <c r="AG42" s="43"/>
      <c r="AH42" s="43"/>
      <c r="AI42" s="43"/>
      <c r="AJ42" s="43"/>
    </row>
    <row r="43" spans="2:36" ht="12.75" thickBot="1" x14ac:dyDescent="0.2">
      <c r="B43" s="216"/>
      <c r="C43" s="231"/>
      <c r="D43" s="218"/>
      <c r="E43" s="219"/>
      <c r="F43" s="220"/>
      <c r="G43" s="220"/>
      <c r="H43" s="234"/>
      <c r="I43" s="235"/>
      <c r="J43" s="220"/>
      <c r="K43" s="220"/>
      <c r="L43" s="234"/>
      <c r="M43" s="235"/>
      <c r="N43" s="220"/>
      <c r="O43" s="220"/>
      <c r="P43" s="234"/>
      <c r="Q43" s="236"/>
      <c r="R43" s="237"/>
      <c r="S43" s="238"/>
      <c r="T43" s="239"/>
      <c r="U43" s="240"/>
      <c r="V43" s="241"/>
      <c r="W43" s="227"/>
      <c r="X43" s="242"/>
      <c r="Y43" s="240"/>
      <c r="Z43" s="241"/>
      <c r="AA43" s="227"/>
      <c r="AB43" s="230"/>
      <c r="AC43" s="43"/>
      <c r="AD43" s="43"/>
      <c r="AE43" s="43"/>
      <c r="AF43" s="43"/>
      <c r="AG43" s="43"/>
      <c r="AH43" s="43"/>
      <c r="AI43" s="43"/>
      <c r="AJ43" s="43"/>
    </row>
    <row r="44" spans="2:36" ht="15" customHeight="1" thickTop="1" x14ac:dyDescent="0.15">
      <c r="B44" s="1014" t="s">
        <v>35</v>
      </c>
      <c r="C44" s="1015"/>
      <c r="D44" s="1016"/>
      <c r="E44" s="1031">
        <f t="shared" ref="E44:AB44" si="0">SUM(E10:E43)</f>
        <v>0</v>
      </c>
      <c r="F44" s="1029">
        <f t="shared" si="0"/>
        <v>0</v>
      </c>
      <c r="G44" s="137">
        <f t="shared" si="0"/>
        <v>0</v>
      </c>
      <c r="H44" s="138">
        <f t="shared" si="0"/>
        <v>0</v>
      </c>
      <c r="I44" s="1033">
        <f t="shared" si="0"/>
        <v>0</v>
      </c>
      <c r="J44" s="1029">
        <f t="shared" si="0"/>
        <v>9</v>
      </c>
      <c r="K44" s="137">
        <f t="shared" si="0"/>
        <v>32</v>
      </c>
      <c r="L44" s="138">
        <f t="shared" si="0"/>
        <v>9</v>
      </c>
      <c r="M44" s="1033">
        <f t="shared" si="0"/>
        <v>0</v>
      </c>
      <c r="N44" s="1029">
        <f t="shared" si="0"/>
        <v>0</v>
      </c>
      <c r="O44" s="139">
        <f t="shared" si="0"/>
        <v>0</v>
      </c>
      <c r="P44" s="140">
        <f t="shared" si="0"/>
        <v>3</v>
      </c>
      <c r="Q44" s="141">
        <f t="shared" si="0"/>
        <v>0</v>
      </c>
      <c r="R44" s="142">
        <f t="shared" si="0"/>
        <v>0</v>
      </c>
      <c r="S44" s="143">
        <f t="shared" si="0"/>
        <v>0</v>
      </c>
      <c r="T44" s="144">
        <f t="shared" si="0"/>
        <v>0</v>
      </c>
      <c r="U44" s="145">
        <f t="shared" si="0"/>
        <v>0</v>
      </c>
      <c r="V44" s="146">
        <f t="shared" si="0"/>
        <v>0.94000000000000006</v>
      </c>
      <c r="W44" s="147">
        <f t="shared" si="0"/>
        <v>1.5100000000000007</v>
      </c>
      <c r="X44" s="148">
        <f t="shared" si="0"/>
        <v>7.75</v>
      </c>
      <c r="Y44" s="145">
        <f t="shared" si="0"/>
        <v>0</v>
      </c>
      <c r="Z44" s="146">
        <f t="shared" si="0"/>
        <v>0</v>
      </c>
      <c r="AA44" s="147">
        <f t="shared" si="0"/>
        <v>0</v>
      </c>
      <c r="AB44" s="149">
        <f t="shared" si="0"/>
        <v>8.620000000000001</v>
      </c>
      <c r="AC44" s="45"/>
      <c r="AD44" s="45"/>
      <c r="AE44" s="45"/>
      <c r="AF44" s="45"/>
      <c r="AG44" s="45"/>
      <c r="AH44" s="45"/>
      <c r="AI44" s="45"/>
    </row>
    <row r="45" spans="2:36" ht="15" customHeight="1" thickBot="1" x14ac:dyDescent="0.2">
      <c r="B45" s="1017"/>
      <c r="C45" s="1018"/>
      <c r="D45" s="1010"/>
      <c r="E45" s="1032"/>
      <c r="F45" s="1030"/>
      <c r="G45" s="1007">
        <f>G44+H44</f>
        <v>0</v>
      </c>
      <c r="H45" s="1008"/>
      <c r="I45" s="1034"/>
      <c r="J45" s="1030"/>
      <c r="K45" s="1007">
        <f>K44+L44</f>
        <v>41</v>
      </c>
      <c r="L45" s="1008"/>
      <c r="M45" s="1034"/>
      <c r="N45" s="1030"/>
      <c r="O45" s="1009">
        <f>O44+P44</f>
        <v>3</v>
      </c>
      <c r="P45" s="1010"/>
      <c r="Q45" s="1011"/>
      <c r="R45" s="1012"/>
      <c r="S45" s="1012"/>
      <c r="T45" s="1012"/>
      <c r="U45" s="1012"/>
      <c r="V45" s="1012"/>
      <c r="W45" s="1012"/>
      <c r="X45" s="1012"/>
      <c r="Y45" s="1012"/>
      <c r="Z45" s="1012"/>
      <c r="AA45" s="1012"/>
      <c r="AB45" s="1013"/>
    </row>
    <row r="46" spans="2:36" x14ac:dyDescent="0.15">
      <c r="B46" s="113" t="s">
        <v>451</v>
      </c>
    </row>
    <row r="47" spans="2:36" x14ac:dyDescent="0.15">
      <c r="B47" s="113" t="s">
        <v>442</v>
      </c>
    </row>
    <row r="48" spans="2:36" x14ac:dyDescent="0.15">
      <c r="B48" s="113" t="s">
        <v>460</v>
      </c>
    </row>
    <row r="49" spans="2:6" x14ac:dyDescent="0.15">
      <c r="B49" s="113" t="s">
        <v>234</v>
      </c>
    </row>
    <row r="50" spans="2:6" x14ac:dyDescent="0.15">
      <c r="B50" s="113" t="s">
        <v>459</v>
      </c>
    </row>
    <row r="51" spans="2:6" x14ac:dyDescent="0.15">
      <c r="F51" s="30"/>
    </row>
  </sheetData>
  <mergeCells count="41">
    <mergeCell ref="B44:D45"/>
    <mergeCell ref="M8:P8"/>
    <mergeCell ref="Q6:AB6"/>
    <mergeCell ref="U7:AB7"/>
    <mergeCell ref="L3:N3"/>
    <mergeCell ref="O3:S3"/>
    <mergeCell ref="U8:X8"/>
    <mergeCell ref="Y8:AB8"/>
    <mergeCell ref="B4:Y4"/>
    <mergeCell ref="B5:AB5"/>
    <mergeCell ref="N44:N45"/>
    <mergeCell ref="E44:E45"/>
    <mergeCell ref="F44:F45"/>
    <mergeCell ref="I44:I45"/>
    <mergeCell ref="J44:J45"/>
    <mergeCell ref="M44:M45"/>
    <mergeCell ref="G45:H45"/>
    <mergeCell ref="K45:L45"/>
    <mergeCell ref="O45:P45"/>
    <mergeCell ref="Q45:AB45"/>
    <mergeCell ref="E7:P7"/>
    <mergeCell ref="E8:H8"/>
    <mergeCell ref="C7:C9"/>
    <mergeCell ref="D7:D9"/>
    <mergeCell ref="B6:D6"/>
    <mergeCell ref="E6:P6"/>
    <mergeCell ref="Q8:T8"/>
    <mergeCell ref="B7:B9"/>
    <mergeCell ref="Q7:T7"/>
    <mergeCell ref="I8:L8"/>
    <mergeCell ref="V2:X2"/>
    <mergeCell ref="V3:X3"/>
    <mergeCell ref="Y2:Y3"/>
    <mergeCell ref="Z2:AB3"/>
    <mergeCell ref="B3:E3"/>
    <mergeCell ref="T2:U3"/>
    <mergeCell ref="F2:K2"/>
    <mergeCell ref="L2:N2"/>
    <mergeCell ref="O2:S2"/>
    <mergeCell ref="F3:K3"/>
    <mergeCell ref="B2:E2"/>
  </mergeCells>
  <phoneticPr fontId="8"/>
  <conditionalFormatting sqref="F2:S3">
    <cfRule type="cellIs" dxfId="0" priority="1" operator="equal">
      <formula>0</formula>
    </cfRule>
  </conditionalFormatting>
  <printOptions horizontalCentered="1"/>
  <pageMargins left="0.19685039370078741" right="0.19685039370078741" top="0.39370078740157483" bottom="0.19685039370078741" header="0.51181102362204722" footer="0.27559055118110237"/>
  <pageSetup paperSize="9" scale="93" fitToWidth="0"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8"/>
  <dimension ref="B1:Z17"/>
  <sheetViews>
    <sheetView showGridLines="0" view="pageBreakPreview" zoomScale="70" zoomScaleNormal="100" zoomScaleSheetLayoutView="70" workbookViewId="0"/>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39"/>
    </row>
    <row r="2" spans="2:26" ht="24.95" customHeight="1" x14ac:dyDescent="0.15">
      <c r="B2" s="5" t="s">
        <v>553</v>
      </c>
      <c r="C2" s="3"/>
      <c r="D2" s="3"/>
      <c r="E2" s="3"/>
      <c r="F2" s="3"/>
      <c r="G2" s="3"/>
      <c r="H2" s="3"/>
      <c r="I2" s="3"/>
      <c r="J2" s="3"/>
      <c r="K2" s="3"/>
      <c r="L2" s="3"/>
      <c r="M2" s="3"/>
      <c r="N2" s="3"/>
      <c r="O2" s="51"/>
      <c r="P2" s="163"/>
      <c r="Q2" s="1035"/>
      <c r="R2" s="1036"/>
      <c r="S2" s="1036"/>
      <c r="T2" s="1036"/>
      <c r="U2" s="253" t="s">
        <v>414</v>
      </c>
      <c r="V2" s="260"/>
      <c r="W2" s="254"/>
      <c r="X2" s="1037" t="s">
        <v>587</v>
      </c>
      <c r="Y2" s="1038"/>
      <c r="Z2" s="1039"/>
    </row>
    <row r="3" spans="2:26" s="1" customFormat="1" ht="25.15" customHeight="1" x14ac:dyDescent="0.15">
      <c r="B3" s="343" t="s">
        <v>17</v>
      </c>
      <c r="C3" s="357"/>
      <c r="D3" s="358"/>
      <c r="E3" s="1040" t="s">
        <v>588</v>
      </c>
      <c r="F3" s="1041"/>
      <c r="G3" s="1041"/>
      <c r="H3" s="1042"/>
      <c r="I3" s="251" t="s">
        <v>18</v>
      </c>
      <c r="J3" s="326"/>
      <c r="K3" s="252"/>
      <c r="L3" s="1043" t="s">
        <v>592</v>
      </c>
      <c r="M3" s="1044"/>
      <c r="N3" s="1045"/>
      <c r="O3" s="266" t="s">
        <v>454</v>
      </c>
      <c r="P3" s="267"/>
      <c r="Q3" s="268"/>
      <c r="R3" s="1046" t="s">
        <v>598</v>
      </c>
      <c r="S3" s="1047"/>
      <c r="T3" s="1048"/>
      <c r="U3" s="483" t="s">
        <v>185</v>
      </c>
      <c r="V3" s="484"/>
      <c r="W3" s="484"/>
      <c r="X3" s="1061">
        <v>45846</v>
      </c>
      <c r="Y3" s="1062"/>
      <c r="Z3" s="1063"/>
    </row>
    <row r="4" spans="2:26" s="1" customFormat="1" ht="25.15" customHeight="1" x14ac:dyDescent="0.15">
      <c r="B4" s="282" t="s">
        <v>0</v>
      </c>
      <c r="C4" s="283"/>
      <c r="D4" s="284"/>
      <c r="E4" s="1067" t="s">
        <v>590</v>
      </c>
      <c r="F4" s="1068"/>
      <c r="G4" s="1068"/>
      <c r="H4" s="1069"/>
      <c r="I4" s="568" t="s">
        <v>1</v>
      </c>
      <c r="J4" s="620"/>
      <c r="K4" s="569"/>
      <c r="L4" s="1070" t="s">
        <v>594</v>
      </c>
      <c r="M4" s="1071"/>
      <c r="N4" s="1072"/>
      <c r="O4" s="269"/>
      <c r="P4" s="270"/>
      <c r="Q4" s="271"/>
      <c r="R4" s="1073" t="s">
        <v>599</v>
      </c>
      <c r="S4" s="1074"/>
      <c r="T4" s="1075"/>
      <c r="U4" s="486"/>
      <c r="V4" s="487"/>
      <c r="W4" s="487"/>
      <c r="X4" s="1064"/>
      <c r="Y4" s="1065"/>
      <c r="Z4" s="1066"/>
    </row>
    <row r="5" spans="2:26" ht="49.9" customHeight="1" x14ac:dyDescent="0.15">
      <c r="B5" s="1058" t="s">
        <v>439</v>
      </c>
      <c r="C5" s="1059"/>
      <c r="D5" s="1059"/>
      <c r="E5" s="1059"/>
      <c r="F5" s="1059"/>
      <c r="G5" s="1059"/>
      <c r="H5" s="1059"/>
      <c r="I5" s="1059"/>
      <c r="J5" s="1059"/>
      <c r="K5" s="1059"/>
      <c r="L5" s="1059"/>
      <c r="M5" s="1059"/>
      <c r="N5" s="1059"/>
      <c r="O5" s="1059"/>
      <c r="P5" s="1059"/>
      <c r="Q5" s="1059"/>
      <c r="R5" s="1059"/>
      <c r="S5" s="1059"/>
      <c r="T5" s="1059"/>
      <c r="U5" s="1059"/>
      <c r="V5" s="1059"/>
      <c r="W5" s="1059"/>
      <c r="X5" s="1059"/>
      <c r="Y5" s="1059"/>
      <c r="Z5" s="1060"/>
    </row>
    <row r="6" spans="2:26" ht="49.9" customHeight="1" x14ac:dyDescent="0.15">
      <c r="B6" s="1049" t="s">
        <v>731</v>
      </c>
      <c r="C6" s="1050"/>
      <c r="D6" s="1050"/>
      <c r="E6" s="1050"/>
      <c r="F6" s="1050"/>
      <c r="G6" s="1050"/>
      <c r="H6" s="1050"/>
      <c r="I6" s="1050"/>
      <c r="J6" s="1050"/>
      <c r="K6" s="1050"/>
      <c r="L6" s="1050"/>
      <c r="M6" s="1050"/>
      <c r="N6" s="1050"/>
      <c r="O6" s="1050"/>
      <c r="P6" s="1050"/>
      <c r="Q6" s="1050"/>
      <c r="R6" s="1050"/>
      <c r="S6" s="1050"/>
      <c r="T6" s="1050"/>
      <c r="U6" s="1050"/>
      <c r="V6" s="1050"/>
      <c r="W6" s="1050"/>
      <c r="X6" s="1050"/>
      <c r="Y6" s="1050"/>
      <c r="Z6" s="1051"/>
    </row>
    <row r="7" spans="2:26" ht="100.15" customHeight="1" x14ac:dyDescent="0.15">
      <c r="B7" s="1052"/>
      <c r="C7" s="1053"/>
      <c r="D7" s="1053"/>
      <c r="E7" s="1053"/>
      <c r="F7" s="1053"/>
      <c r="G7" s="1053"/>
      <c r="H7" s="1053"/>
      <c r="I7" s="1053"/>
      <c r="J7" s="1053"/>
      <c r="K7" s="1053"/>
      <c r="L7" s="1053"/>
      <c r="M7" s="1053"/>
      <c r="N7" s="1053"/>
      <c r="O7" s="1053"/>
      <c r="P7" s="1053"/>
      <c r="Q7" s="1053"/>
      <c r="R7" s="1053"/>
      <c r="S7" s="1053"/>
      <c r="T7" s="1053"/>
      <c r="U7" s="1053"/>
      <c r="V7" s="1053"/>
      <c r="W7" s="1053"/>
      <c r="X7" s="1053"/>
      <c r="Y7" s="1053"/>
      <c r="Z7" s="1054"/>
    </row>
    <row r="8" spans="2:26" ht="49.9" customHeight="1" x14ac:dyDescent="0.15">
      <c r="B8" s="1052"/>
      <c r="C8" s="1053"/>
      <c r="D8" s="1053"/>
      <c r="E8" s="1053"/>
      <c r="F8" s="1053"/>
      <c r="G8" s="1053"/>
      <c r="H8" s="1053"/>
      <c r="I8" s="1053"/>
      <c r="J8" s="1053"/>
      <c r="K8" s="1053"/>
      <c r="L8" s="1053"/>
      <c r="M8" s="1053"/>
      <c r="N8" s="1053"/>
      <c r="O8" s="1053"/>
      <c r="P8" s="1053"/>
      <c r="Q8" s="1053"/>
      <c r="R8" s="1053"/>
      <c r="S8" s="1053"/>
      <c r="T8" s="1053"/>
      <c r="U8" s="1053"/>
      <c r="V8" s="1053"/>
      <c r="W8" s="1053"/>
      <c r="X8" s="1053"/>
      <c r="Y8" s="1053"/>
      <c r="Z8" s="1054"/>
    </row>
    <row r="9" spans="2:26" ht="100.15" customHeight="1" x14ac:dyDescent="0.15">
      <c r="B9" s="1052"/>
      <c r="C9" s="1053"/>
      <c r="D9" s="1053"/>
      <c r="E9" s="1053"/>
      <c r="F9" s="1053"/>
      <c r="G9" s="1053"/>
      <c r="H9" s="1053"/>
      <c r="I9" s="1053"/>
      <c r="J9" s="1053"/>
      <c r="K9" s="1053"/>
      <c r="L9" s="1053"/>
      <c r="M9" s="1053"/>
      <c r="N9" s="1053"/>
      <c r="O9" s="1053"/>
      <c r="P9" s="1053"/>
      <c r="Q9" s="1053"/>
      <c r="R9" s="1053"/>
      <c r="S9" s="1053"/>
      <c r="T9" s="1053"/>
      <c r="U9" s="1053"/>
      <c r="V9" s="1053"/>
      <c r="W9" s="1053"/>
      <c r="X9" s="1053"/>
      <c r="Y9" s="1053"/>
      <c r="Z9" s="1054"/>
    </row>
    <row r="10" spans="2:26" ht="49.9" customHeight="1" x14ac:dyDescent="0.15">
      <c r="B10" s="1052"/>
      <c r="C10" s="1053"/>
      <c r="D10" s="1053"/>
      <c r="E10" s="1053"/>
      <c r="F10" s="1053"/>
      <c r="G10" s="1053"/>
      <c r="H10" s="1053"/>
      <c r="I10" s="1053"/>
      <c r="J10" s="1053"/>
      <c r="K10" s="1053"/>
      <c r="L10" s="1053"/>
      <c r="M10" s="1053"/>
      <c r="N10" s="1053"/>
      <c r="O10" s="1053"/>
      <c r="P10" s="1053"/>
      <c r="Q10" s="1053"/>
      <c r="R10" s="1053"/>
      <c r="S10" s="1053"/>
      <c r="T10" s="1053"/>
      <c r="U10" s="1053"/>
      <c r="V10" s="1053"/>
      <c r="W10" s="1053"/>
      <c r="X10" s="1053"/>
      <c r="Y10" s="1053"/>
      <c r="Z10" s="1054"/>
    </row>
    <row r="11" spans="2:26" ht="100.15" customHeight="1" x14ac:dyDescent="0.15">
      <c r="B11" s="1052"/>
      <c r="C11" s="1053"/>
      <c r="D11" s="1053"/>
      <c r="E11" s="1053"/>
      <c r="F11" s="1053"/>
      <c r="G11" s="1053"/>
      <c r="H11" s="1053"/>
      <c r="I11" s="1053"/>
      <c r="J11" s="1053"/>
      <c r="K11" s="1053"/>
      <c r="L11" s="1053"/>
      <c r="M11" s="1053"/>
      <c r="N11" s="1053"/>
      <c r="O11" s="1053"/>
      <c r="P11" s="1053"/>
      <c r="Q11" s="1053"/>
      <c r="R11" s="1053"/>
      <c r="S11" s="1053"/>
      <c r="T11" s="1053"/>
      <c r="U11" s="1053"/>
      <c r="V11" s="1053"/>
      <c r="W11" s="1053"/>
      <c r="X11" s="1053"/>
      <c r="Y11" s="1053"/>
      <c r="Z11" s="1054"/>
    </row>
    <row r="12" spans="2:26" ht="49.9" customHeight="1" x14ac:dyDescent="0.15">
      <c r="B12" s="1052"/>
      <c r="C12" s="1053"/>
      <c r="D12" s="1053"/>
      <c r="E12" s="1053"/>
      <c r="F12" s="1053"/>
      <c r="G12" s="1053"/>
      <c r="H12" s="1053"/>
      <c r="I12" s="1053"/>
      <c r="J12" s="1053"/>
      <c r="K12" s="1053"/>
      <c r="L12" s="1053"/>
      <c r="M12" s="1053"/>
      <c r="N12" s="1053"/>
      <c r="O12" s="1053"/>
      <c r="P12" s="1053"/>
      <c r="Q12" s="1053"/>
      <c r="R12" s="1053"/>
      <c r="S12" s="1053"/>
      <c r="T12" s="1053"/>
      <c r="U12" s="1053"/>
      <c r="V12" s="1053"/>
      <c r="W12" s="1053"/>
      <c r="X12" s="1053"/>
      <c r="Y12" s="1053"/>
      <c r="Z12" s="1054"/>
    </row>
    <row r="13" spans="2:26" ht="100.15" customHeight="1" x14ac:dyDescent="0.15">
      <c r="B13" s="1052"/>
      <c r="C13" s="1053"/>
      <c r="D13" s="1053"/>
      <c r="E13" s="1053"/>
      <c r="F13" s="1053"/>
      <c r="G13" s="1053"/>
      <c r="H13" s="1053"/>
      <c r="I13" s="1053"/>
      <c r="J13" s="1053"/>
      <c r="K13" s="1053"/>
      <c r="L13" s="1053"/>
      <c r="M13" s="1053"/>
      <c r="N13" s="1053"/>
      <c r="O13" s="1053"/>
      <c r="P13" s="1053"/>
      <c r="Q13" s="1053"/>
      <c r="R13" s="1053"/>
      <c r="S13" s="1053"/>
      <c r="T13" s="1053"/>
      <c r="U13" s="1053"/>
      <c r="V13" s="1053"/>
      <c r="W13" s="1053"/>
      <c r="X13" s="1053"/>
      <c r="Y13" s="1053"/>
      <c r="Z13" s="1054"/>
    </row>
    <row r="14" spans="2:26" ht="49.9" customHeight="1" x14ac:dyDescent="0.15">
      <c r="B14" s="1052"/>
      <c r="C14" s="1053"/>
      <c r="D14" s="1053"/>
      <c r="E14" s="1053"/>
      <c r="F14" s="1053"/>
      <c r="G14" s="1053"/>
      <c r="H14" s="1053"/>
      <c r="I14" s="1053"/>
      <c r="J14" s="1053"/>
      <c r="K14" s="1053"/>
      <c r="L14" s="1053"/>
      <c r="M14" s="1053"/>
      <c r="N14" s="1053"/>
      <c r="O14" s="1053"/>
      <c r="P14" s="1053"/>
      <c r="Q14" s="1053"/>
      <c r="R14" s="1053"/>
      <c r="S14" s="1053"/>
      <c r="T14" s="1053"/>
      <c r="U14" s="1053"/>
      <c r="V14" s="1053"/>
      <c r="W14" s="1053"/>
      <c r="X14" s="1053"/>
      <c r="Y14" s="1053"/>
      <c r="Z14" s="1054"/>
    </row>
    <row r="15" spans="2:26" ht="100.15" customHeight="1" x14ac:dyDescent="0.15">
      <c r="B15" s="1055"/>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7"/>
    </row>
    <row r="16" spans="2:26" ht="9.75" customHeight="1" x14ac:dyDescent="0.15">
      <c r="B16" s="52"/>
      <c r="C16" s="52"/>
      <c r="D16" s="53"/>
      <c r="E16" s="54"/>
      <c r="F16" s="54"/>
      <c r="G16" s="54"/>
      <c r="H16" s="54"/>
      <c r="I16" s="54"/>
      <c r="J16" s="54"/>
      <c r="K16" s="54"/>
      <c r="L16" s="54"/>
      <c r="M16" s="54"/>
      <c r="N16" s="54"/>
      <c r="O16" s="54"/>
      <c r="P16" s="54"/>
      <c r="Q16" s="54"/>
      <c r="R16" s="54"/>
      <c r="S16" s="54"/>
      <c r="T16" s="54"/>
      <c r="U16" s="54"/>
      <c r="V16" s="54"/>
      <c r="W16" s="54"/>
      <c r="X16" s="54"/>
      <c r="Y16" s="54"/>
      <c r="Z16" s="54"/>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8"/>
  <printOptions horizontalCentered="1" verticalCentered="1"/>
  <pageMargins left="0.23622047244094491" right="0.23622047244094491" top="0.39370078740157483" bottom="0.39370078740157483" header="0.31496062992125984" footer="0.31496062992125984"/>
  <pageSetup paperSize="9" scale="62" fitToWidth="0" fitToHeight="0" orientation="landscape" copies="2"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dimension ref="B3:J83"/>
  <sheetViews>
    <sheetView workbookViewId="0"/>
  </sheetViews>
  <sheetFormatPr defaultRowHeight="13.5" x14ac:dyDescent="0.15"/>
  <cols>
    <col min="2" max="2" width="18.25" customWidth="1"/>
    <col min="3" max="3" width="22.75" customWidth="1"/>
    <col min="4" max="5" width="18.375" customWidth="1"/>
    <col min="6" max="6" width="12.75" customWidth="1"/>
    <col min="7" max="7" width="9.375" customWidth="1"/>
    <col min="8" max="8" width="14" customWidth="1"/>
    <col min="9" max="9" width="14.25" customWidth="1"/>
    <col min="10" max="10" width="11.75" customWidth="1"/>
    <col min="11" max="11" width="3.75" customWidth="1"/>
    <col min="12" max="12" width="16.125" customWidth="1"/>
    <col min="13" max="13" width="9.5" customWidth="1"/>
    <col min="14" max="14" width="5.75" customWidth="1"/>
  </cols>
  <sheetData>
    <row r="3" spans="2:10" ht="14.25" thickBot="1" x14ac:dyDescent="0.2"/>
    <row r="4" spans="2:10" x14ac:dyDescent="0.15">
      <c r="B4" s="1076" t="s">
        <v>364</v>
      </c>
      <c r="C4" s="1077"/>
      <c r="D4" s="1077"/>
      <c r="E4" s="1077"/>
      <c r="F4" s="1078"/>
    </row>
    <row r="5" spans="2:10" ht="14.25" thickBot="1" x14ac:dyDescent="0.2">
      <c r="B5" s="118" t="s">
        <v>351</v>
      </c>
      <c r="C5" s="119" t="s">
        <v>498</v>
      </c>
      <c r="D5" s="119" t="s">
        <v>499</v>
      </c>
      <c r="E5" s="119" t="s">
        <v>500</v>
      </c>
      <c r="F5" s="120" t="s">
        <v>501</v>
      </c>
    </row>
    <row r="6" spans="2:10" ht="14.25" thickTop="1" x14ac:dyDescent="0.15">
      <c r="B6" s="128" t="s">
        <v>352</v>
      </c>
      <c r="C6" s="129" t="s">
        <v>359</v>
      </c>
      <c r="D6" s="129" t="s">
        <v>468</v>
      </c>
      <c r="E6" s="129" t="s">
        <v>463</v>
      </c>
      <c r="F6" s="130" t="s">
        <v>254</v>
      </c>
    </row>
    <row r="7" spans="2:10" x14ac:dyDescent="0.15">
      <c r="B7" s="128" t="s">
        <v>353</v>
      </c>
      <c r="C7" s="129" t="s">
        <v>360</v>
      </c>
      <c r="D7" s="129" t="s">
        <v>469</v>
      </c>
      <c r="E7" s="129" t="s">
        <v>464</v>
      </c>
      <c r="F7" s="130" t="s">
        <v>363</v>
      </c>
    </row>
    <row r="8" spans="2:10" x14ac:dyDescent="0.15">
      <c r="B8" s="128" t="s">
        <v>354</v>
      </c>
      <c r="C8" s="129" t="s">
        <v>361</v>
      </c>
      <c r="D8" s="129"/>
      <c r="E8" s="129" t="s">
        <v>465</v>
      </c>
      <c r="F8" s="130"/>
    </row>
    <row r="9" spans="2:10" x14ac:dyDescent="0.15">
      <c r="B9" s="128" t="s">
        <v>355</v>
      </c>
      <c r="C9" s="129" t="s">
        <v>362</v>
      </c>
      <c r="D9" s="129"/>
      <c r="E9" s="129" t="s">
        <v>466</v>
      </c>
      <c r="F9" s="130"/>
    </row>
    <row r="10" spans="2:10" x14ac:dyDescent="0.15">
      <c r="B10" s="128" t="s">
        <v>357</v>
      </c>
      <c r="C10" s="129" t="s">
        <v>255</v>
      </c>
      <c r="D10" s="129"/>
      <c r="E10" s="129" t="s">
        <v>467</v>
      </c>
      <c r="F10" s="130"/>
    </row>
    <row r="11" spans="2:10" x14ac:dyDescent="0.15">
      <c r="B11" s="128" t="s">
        <v>356</v>
      </c>
      <c r="C11" s="129" t="s">
        <v>462</v>
      </c>
      <c r="D11" s="129"/>
      <c r="E11" s="129"/>
      <c r="F11" s="130"/>
    </row>
    <row r="12" spans="2:10" ht="14.25" thickBot="1" x14ac:dyDescent="0.2">
      <c r="B12" s="131" t="s">
        <v>358</v>
      </c>
      <c r="C12" s="132"/>
      <c r="D12" s="132"/>
      <c r="E12" s="132"/>
      <c r="F12" s="133"/>
    </row>
    <row r="13" spans="2:10" ht="14.25" thickBot="1" x14ac:dyDescent="0.2"/>
    <row r="14" spans="2:10" x14ac:dyDescent="0.15">
      <c r="B14" s="1076" t="s">
        <v>367</v>
      </c>
      <c r="C14" s="1077"/>
      <c r="D14" s="1077"/>
      <c r="E14" s="1077"/>
      <c r="F14" s="1077"/>
      <c r="G14" s="1077"/>
      <c r="H14" s="1077"/>
      <c r="I14" s="1077"/>
      <c r="J14" s="1078"/>
    </row>
    <row r="15" spans="2:10" ht="14.25" thickBot="1" x14ac:dyDescent="0.2">
      <c r="B15" s="118" t="s">
        <v>248</v>
      </c>
      <c r="C15" s="119" t="s">
        <v>309</v>
      </c>
      <c r="D15" s="119" t="s">
        <v>310</v>
      </c>
      <c r="E15" s="119" t="s">
        <v>311</v>
      </c>
      <c r="F15" s="119" t="s">
        <v>312</v>
      </c>
      <c r="G15" s="119" t="s">
        <v>313</v>
      </c>
      <c r="H15" s="119" t="s">
        <v>314</v>
      </c>
      <c r="I15" s="119" t="s">
        <v>315</v>
      </c>
      <c r="J15" s="120" t="s">
        <v>316</v>
      </c>
    </row>
    <row r="16" spans="2:10" ht="14.25" thickTop="1" x14ac:dyDescent="0.15">
      <c r="B16" s="121" t="s">
        <v>471</v>
      </c>
      <c r="C16" s="122" t="s">
        <v>340</v>
      </c>
      <c r="D16" s="122" t="s">
        <v>256</v>
      </c>
      <c r="E16" s="122" t="s">
        <v>472</v>
      </c>
      <c r="F16" s="122" t="s">
        <v>257</v>
      </c>
      <c r="G16" s="122" t="s">
        <v>257</v>
      </c>
      <c r="H16" s="122" t="s">
        <v>270</v>
      </c>
      <c r="I16" s="122" t="s">
        <v>275</v>
      </c>
      <c r="J16" s="123" t="s">
        <v>273</v>
      </c>
    </row>
    <row r="17" spans="2:10" x14ac:dyDescent="0.15">
      <c r="B17" s="121" t="s">
        <v>470</v>
      </c>
      <c r="C17" s="122" t="s">
        <v>341</v>
      </c>
      <c r="D17" s="122" t="s">
        <v>252</v>
      </c>
      <c r="E17" s="122" t="s">
        <v>473</v>
      </c>
      <c r="F17" s="122" t="s">
        <v>258</v>
      </c>
      <c r="G17" s="122" t="s">
        <v>262</v>
      </c>
      <c r="H17" s="122" t="s">
        <v>271</v>
      </c>
      <c r="I17" s="122" t="s">
        <v>276</v>
      </c>
      <c r="J17" s="123" t="s">
        <v>272</v>
      </c>
    </row>
    <row r="18" spans="2:10" x14ac:dyDescent="0.15">
      <c r="B18" s="121" t="s">
        <v>249</v>
      </c>
      <c r="C18" s="122" t="s">
        <v>342</v>
      </c>
      <c r="D18" s="122" t="s">
        <v>253</v>
      </c>
      <c r="E18" s="122" t="s">
        <v>474</v>
      </c>
      <c r="F18" s="122" t="s">
        <v>259</v>
      </c>
      <c r="G18" s="122" t="s">
        <v>260</v>
      </c>
      <c r="H18" s="122"/>
      <c r="I18" s="122" t="s">
        <v>271</v>
      </c>
      <c r="J18" s="123" t="s">
        <v>274</v>
      </c>
    </row>
    <row r="19" spans="2:10" x14ac:dyDescent="0.15">
      <c r="B19" s="121" t="s">
        <v>250</v>
      </c>
      <c r="C19" s="122" t="s">
        <v>343</v>
      </c>
      <c r="D19" s="122"/>
      <c r="E19" s="122" t="s">
        <v>475</v>
      </c>
      <c r="F19" s="122" t="s">
        <v>260</v>
      </c>
      <c r="G19" s="122" t="s">
        <v>261</v>
      </c>
      <c r="H19" s="122"/>
      <c r="I19" s="122"/>
      <c r="J19" s="123"/>
    </row>
    <row r="20" spans="2:10" x14ac:dyDescent="0.15">
      <c r="B20" s="121" t="s">
        <v>251</v>
      </c>
      <c r="C20" s="122" t="s">
        <v>338</v>
      </c>
      <c r="D20" s="122"/>
      <c r="E20" s="122" t="s">
        <v>476</v>
      </c>
      <c r="F20" s="122" t="s">
        <v>261</v>
      </c>
      <c r="G20" s="122" t="s">
        <v>365</v>
      </c>
      <c r="H20" s="122"/>
      <c r="I20" s="122"/>
      <c r="J20" s="123"/>
    </row>
    <row r="21" spans="2:10" x14ac:dyDescent="0.15">
      <c r="B21" s="121" t="s">
        <v>255</v>
      </c>
      <c r="C21" s="122" t="s">
        <v>339</v>
      </c>
      <c r="D21" s="122"/>
      <c r="E21" s="122" t="s">
        <v>477</v>
      </c>
      <c r="F21" s="122" t="s">
        <v>365</v>
      </c>
      <c r="G21" s="122"/>
      <c r="H21" s="122"/>
      <c r="I21" s="122"/>
      <c r="J21" s="123"/>
    </row>
    <row r="22" spans="2:10" x14ac:dyDescent="0.15">
      <c r="B22" s="121"/>
      <c r="C22" s="122" t="s">
        <v>344</v>
      </c>
      <c r="D22" s="122"/>
      <c r="E22" s="122" t="s">
        <v>478</v>
      </c>
      <c r="F22" s="122"/>
      <c r="G22" s="122"/>
      <c r="H22" s="122"/>
      <c r="I22" s="122"/>
      <c r="J22" s="123"/>
    </row>
    <row r="23" spans="2:10" x14ac:dyDescent="0.15">
      <c r="B23" s="121"/>
      <c r="C23" s="122" t="s">
        <v>345</v>
      </c>
      <c r="D23" s="122"/>
      <c r="E23" s="122" t="s">
        <v>479</v>
      </c>
      <c r="F23" s="122"/>
      <c r="G23" s="122"/>
      <c r="H23" s="122"/>
      <c r="I23" s="122"/>
      <c r="J23" s="123"/>
    </row>
    <row r="24" spans="2:10" x14ac:dyDescent="0.15">
      <c r="B24" s="121"/>
      <c r="C24" s="122" t="s">
        <v>346</v>
      </c>
      <c r="D24" s="122"/>
      <c r="E24" s="122" t="s">
        <v>480</v>
      </c>
      <c r="F24" s="122"/>
      <c r="G24" s="122"/>
      <c r="H24" s="122"/>
      <c r="I24" s="122"/>
      <c r="J24" s="123"/>
    </row>
    <row r="25" spans="2:10" x14ac:dyDescent="0.15">
      <c r="B25" s="121"/>
      <c r="C25" s="122" t="s">
        <v>347</v>
      </c>
      <c r="D25" s="122"/>
      <c r="E25" s="122" t="s">
        <v>481</v>
      </c>
      <c r="F25" s="122"/>
      <c r="G25" s="122"/>
      <c r="H25" s="122"/>
      <c r="I25" s="122"/>
      <c r="J25" s="123"/>
    </row>
    <row r="26" spans="2:10" x14ac:dyDescent="0.15">
      <c r="B26" s="121"/>
      <c r="C26" s="122" t="s">
        <v>348</v>
      </c>
      <c r="D26" s="122"/>
      <c r="E26" s="124" t="s">
        <v>482</v>
      </c>
      <c r="F26" s="122"/>
      <c r="G26" s="122"/>
      <c r="H26" s="122"/>
      <c r="I26" s="122"/>
      <c r="J26" s="123"/>
    </row>
    <row r="27" spans="2:10" x14ac:dyDescent="0.15">
      <c r="B27" s="121"/>
      <c r="C27" s="122" t="s">
        <v>349</v>
      </c>
      <c r="D27" s="122"/>
      <c r="E27" s="122" t="s">
        <v>483</v>
      </c>
      <c r="F27" s="122"/>
      <c r="G27" s="122"/>
      <c r="H27" s="122"/>
      <c r="I27" s="122"/>
      <c r="J27" s="123"/>
    </row>
    <row r="28" spans="2:10" x14ac:dyDescent="0.15">
      <c r="B28" s="121"/>
      <c r="C28" s="122" t="s">
        <v>350</v>
      </c>
      <c r="D28" s="122"/>
      <c r="E28" s="124"/>
      <c r="F28" s="122"/>
      <c r="G28" s="122"/>
      <c r="H28" s="122"/>
      <c r="I28" s="122"/>
      <c r="J28" s="123"/>
    </row>
    <row r="29" spans="2:10" x14ac:dyDescent="0.15">
      <c r="B29" s="121"/>
      <c r="C29" s="122" t="s">
        <v>255</v>
      </c>
      <c r="D29" s="122"/>
      <c r="E29" s="122"/>
      <c r="F29" s="122"/>
      <c r="G29" s="122"/>
      <c r="H29" s="122"/>
      <c r="I29" s="122"/>
      <c r="J29" s="123"/>
    </row>
    <row r="30" spans="2:10" x14ac:dyDescent="0.15">
      <c r="B30" s="121"/>
      <c r="C30" s="122"/>
      <c r="D30" s="122"/>
      <c r="E30" s="122"/>
      <c r="F30" s="122"/>
      <c r="G30" s="122"/>
      <c r="H30" s="122"/>
      <c r="I30" s="122"/>
      <c r="J30" s="123"/>
    </row>
    <row r="31" spans="2:10" x14ac:dyDescent="0.15">
      <c r="B31" s="121"/>
      <c r="C31" s="122" t="s">
        <v>350</v>
      </c>
      <c r="D31" s="122"/>
      <c r="E31" s="122"/>
      <c r="F31" s="122"/>
      <c r="G31" s="122"/>
      <c r="H31" s="122"/>
      <c r="I31" s="122"/>
      <c r="J31" s="123"/>
    </row>
    <row r="32" spans="2:10" x14ac:dyDescent="0.15">
      <c r="B32" s="121"/>
      <c r="C32" s="122" t="s">
        <v>255</v>
      </c>
      <c r="D32" s="122"/>
      <c r="E32" s="122"/>
      <c r="F32" s="122"/>
      <c r="G32" s="122"/>
      <c r="H32" s="122"/>
      <c r="I32" s="122"/>
      <c r="J32" s="123"/>
    </row>
    <row r="33" spans="2:10" x14ac:dyDescent="0.15">
      <c r="B33" s="121"/>
      <c r="C33" s="122"/>
      <c r="D33" s="122"/>
      <c r="E33" s="122"/>
      <c r="F33" s="122"/>
      <c r="G33" s="122"/>
      <c r="H33" s="122"/>
      <c r="I33" s="122"/>
      <c r="J33" s="123"/>
    </row>
    <row r="34" spans="2:10" x14ac:dyDescent="0.15">
      <c r="B34" s="121"/>
      <c r="C34" s="122" t="s">
        <v>263</v>
      </c>
      <c r="D34" s="122"/>
      <c r="E34" s="122"/>
      <c r="F34" s="122"/>
      <c r="G34" s="122"/>
      <c r="H34" s="122"/>
      <c r="I34" s="122"/>
      <c r="J34" s="123"/>
    </row>
    <row r="35" spans="2:10" x14ac:dyDescent="0.15">
      <c r="B35" s="121"/>
      <c r="C35" s="122" t="s">
        <v>255</v>
      </c>
      <c r="D35" s="122"/>
      <c r="E35" s="122"/>
      <c r="F35" s="122"/>
      <c r="G35" s="122"/>
      <c r="H35" s="122"/>
      <c r="I35" s="122"/>
      <c r="J35" s="123"/>
    </row>
    <row r="36" spans="2:10" x14ac:dyDescent="0.15">
      <c r="B36" s="121"/>
      <c r="C36" s="122"/>
      <c r="D36" s="122"/>
      <c r="E36" s="122"/>
      <c r="F36" s="122"/>
      <c r="G36" s="122"/>
      <c r="H36" s="122"/>
      <c r="I36" s="122"/>
      <c r="J36" s="123"/>
    </row>
    <row r="37" spans="2:10" x14ac:dyDescent="0.15">
      <c r="B37" s="121"/>
      <c r="C37" s="122" t="s">
        <v>264</v>
      </c>
      <c r="D37" s="122"/>
      <c r="E37" s="122"/>
      <c r="F37" s="122"/>
      <c r="G37" s="122"/>
      <c r="H37" s="122"/>
      <c r="I37" s="122"/>
      <c r="J37" s="123"/>
    </row>
    <row r="38" spans="2:10" x14ac:dyDescent="0.15">
      <c r="B38" s="121"/>
      <c r="C38" s="122" t="s">
        <v>265</v>
      </c>
      <c r="D38" s="122"/>
      <c r="E38" s="122"/>
      <c r="F38" s="122"/>
      <c r="G38" s="122"/>
      <c r="H38" s="122"/>
      <c r="I38" s="122"/>
      <c r="J38" s="123"/>
    </row>
    <row r="39" spans="2:10" x14ac:dyDescent="0.15">
      <c r="B39" s="121"/>
      <c r="C39" s="122" t="s">
        <v>255</v>
      </c>
      <c r="D39" s="122"/>
      <c r="E39" s="122"/>
      <c r="F39" s="122"/>
      <c r="G39" s="122"/>
      <c r="H39" s="122"/>
      <c r="I39" s="122"/>
      <c r="J39" s="123"/>
    </row>
    <row r="40" spans="2:10" x14ac:dyDescent="0.15">
      <c r="B40" s="121"/>
      <c r="C40" s="122"/>
      <c r="D40" s="122"/>
      <c r="E40" s="122"/>
      <c r="F40" s="122"/>
      <c r="G40" s="122"/>
      <c r="H40" s="122"/>
      <c r="I40" s="122"/>
      <c r="J40" s="123"/>
    </row>
    <row r="41" spans="2:10" x14ac:dyDescent="0.15">
      <c r="B41" s="121"/>
      <c r="C41" s="122" t="s">
        <v>266</v>
      </c>
      <c r="D41" s="122"/>
      <c r="E41" s="122"/>
      <c r="F41" s="122"/>
      <c r="G41" s="122"/>
      <c r="H41" s="122"/>
      <c r="I41" s="122"/>
      <c r="J41" s="123"/>
    </row>
    <row r="42" spans="2:10" x14ac:dyDescent="0.15">
      <c r="B42" s="121"/>
      <c r="C42" s="122" t="s">
        <v>267</v>
      </c>
      <c r="D42" s="122"/>
      <c r="E42" s="122"/>
      <c r="F42" s="122"/>
      <c r="G42" s="122"/>
      <c r="H42" s="122"/>
      <c r="I42" s="122"/>
      <c r="J42" s="123"/>
    </row>
    <row r="43" spans="2:10" x14ac:dyDescent="0.15">
      <c r="B43" s="121"/>
      <c r="C43" s="122" t="s">
        <v>268</v>
      </c>
      <c r="D43" s="122"/>
      <c r="E43" s="122"/>
      <c r="F43" s="122"/>
      <c r="G43" s="122"/>
      <c r="H43" s="122"/>
      <c r="I43" s="122"/>
      <c r="J43" s="123"/>
    </row>
    <row r="44" spans="2:10" x14ac:dyDescent="0.15">
      <c r="B44" s="121"/>
      <c r="C44" s="122" t="s">
        <v>269</v>
      </c>
      <c r="D44" s="122"/>
      <c r="E44" s="122"/>
      <c r="F44" s="122"/>
      <c r="G44" s="122"/>
      <c r="H44" s="122"/>
      <c r="I44" s="122"/>
      <c r="J44" s="123"/>
    </row>
    <row r="45" spans="2:10" x14ac:dyDescent="0.15">
      <c r="B45" s="121"/>
      <c r="C45" s="122" t="s">
        <v>255</v>
      </c>
      <c r="D45" s="122"/>
      <c r="E45" s="122"/>
      <c r="F45" s="122"/>
      <c r="G45" s="122"/>
      <c r="H45" s="122"/>
      <c r="I45" s="122"/>
      <c r="J45" s="123"/>
    </row>
    <row r="46" spans="2:10" x14ac:dyDescent="0.15">
      <c r="B46" s="121"/>
      <c r="C46" s="122"/>
      <c r="D46" s="122"/>
      <c r="E46" s="122"/>
      <c r="F46" s="122"/>
      <c r="G46" s="122"/>
      <c r="H46" s="122"/>
      <c r="I46" s="122"/>
      <c r="J46" s="123"/>
    </row>
    <row r="47" spans="2:10" ht="14.25" thickBot="1" x14ac:dyDescent="0.2">
      <c r="B47" s="125"/>
      <c r="C47" s="126" t="s">
        <v>255</v>
      </c>
      <c r="D47" s="126"/>
      <c r="E47" s="126"/>
      <c r="F47" s="126"/>
      <c r="G47" s="126"/>
      <c r="H47" s="126"/>
      <c r="I47" s="126"/>
      <c r="J47" s="127"/>
    </row>
    <row r="49" spans="2:7" ht="14.25" thickBot="1" x14ac:dyDescent="0.2">
      <c r="C49" s="38"/>
      <c r="D49" s="38"/>
      <c r="E49" s="38"/>
      <c r="F49" s="38"/>
      <c r="G49" s="38"/>
    </row>
    <row r="50" spans="2:7" x14ac:dyDescent="0.15">
      <c r="B50" s="1079" t="s">
        <v>369</v>
      </c>
      <c r="C50" s="1080"/>
      <c r="D50" s="1080"/>
      <c r="E50" s="1080"/>
      <c r="F50" s="1080"/>
      <c r="G50" s="1081"/>
    </row>
    <row r="51" spans="2:7" ht="14.25" thickBot="1" x14ac:dyDescent="0.2">
      <c r="B51" s="116" t="s">
        <v>277</v>
      </c>
      <c r="C51" s="32" t="s">
        <v>248</v>
      </c>
      <c r="D51" s="32" t="s">
        <v>278</v>
      </c>
      <c r="E51" s="32" t="s">
        <v>279</v>
      </c>
      <c r="F51" s="33" t="s">
        <v>289</v>
      </c>
      <c r="G51" s="117" t="s">
        <v>292</v>
      </c>
    </row>
    <row r="52" spans="2:7" ht="14.25" thickTop="1" x14ac:dyDescent="0.15">
      <c r="B52" s="134" t="s">
        <v>280</v>
      </c>
      <c r="C52" s="122" t="s">
        <v>282</v>
      </c>
      <c r="D52" s="122" t="s">
        <v>288</v>
      </c>
      <c r="E52" s="122" t="s">
        <v>490</v>
      </c>
      <c r="F52" s="122" t="s">
        <v>290</v>
      </c>
      <c r="G52" s="123" t="s">
        <v>293</v>
      </c>
    </row>
    <row r="53" spans="2:7" x14ac:dyDescent="0.15">
      <c r="B53" s="134" t="s">
        <v>281</v>
      </c>
      <c r="C53" s="122" t="s">
        <v>283</v>
      </c>
      <c r="D53" s="122" t="s">
        <v>337</v>
      </c>
      <c r="E53" s="122" t="s">
        <v>491</v>
      </c>
      <c r="F53" s="122" t="s">
        <v>291</v>
      </c>
      <c r="G53" s="123" t="s">
        <v>294</v>
      </c>
    </row>
    <row r="54" spans="2:7" x14ac:dyDescent="0.15">
      <c r="B54" s="134" t="s">
        <v>336</v>
      </c>
      <c r="C54" s="122" t="s">
        <v>554</v>
      </c>
      <c r="D54" s="122" t="s">
        <v>496</v>
      </c>
      <c r="E54" s="122" t="s">
        <v>492</v>
      </c>
      <c r="F54" s="122"/>
      <c r="G54" s="123" t="s">
        <v>295</v>
      </c>
    </row>
    <row r="55" spans="2:7" x14ac:dyDescent="0.15">
      <c r="B55" s="134" t="s">
        <v>366</v>
      </c>
      <c r="C55" s="122"/>
      <c r="D55" s="122"/>
      <c r="E55" s="122" t="s">
        <v>493</v>
      </c>
      <c r="F55" s="122"/>
      <c r="G55" s="123"/>
    </row>
    <row r="56" spans="2:7" x14ac:dyDescent="0.15">
      <c r="B56" s="134"/>
      <c r="C56" s="122" t="s">
        <v>284</v>
      </c>
      <c r="D56" s="122"/>
      <c r="E56" s="122" t="s">
        <v>494</v>
      </c>
      <c r="F56" s="122"/>
      <c r="G56" s="123"/>
    </row>
    <row r="57" spans="2:7" x14ac:dyDescent="0.15">
      <c r="B57" s="134"/>
      <c r="C57" s="122" t="s">
        <v>285</v>
      </c>
      <c r="D57" s="122"/>
      <c r="E57" s="122" t="s">
        <v>495</v>
      </c>
      <c r="F57" s="122"/>
      <c r="G57" s="123"/>
    </row>
    <row r="58" spans="2:7" x14ac:dyDescent="0.15">
      <c r="B58" s="134"/>
      <c r="C58" s="122" t="s">
        <v>286</v>
      </c>
      <c r="D58" s="122"/>
      <c r="E58" s="122" t="s">
        <v>483</v>
      </c>
      <c r="F58" s="122"/>
      <c r="G58" s="123"/>
    </row>
    <row r="59" spans="2:7" x14ac:dyDescent="0.15">
      <c r="B59" s="134"/>
      <c r="C59" s="122" t="s">
        <v>287</v>
      </c>
      <c r="D59" s="122"/>
      <c r="E59" s="122"/>
      <c r="F59" s="122"/>
      <c r="G59" s="123"/>
    </row>
    <row r="60" spans="2:7" x14ac:dyDescent="0.15">
      <c r="B60" s="134"/>
      <c r="C60" s="122" t="s">
        <v>255</v>
      </c>
      <c r="D60" s="122"/>
      <c r="E60" s="122"/>
      <c r="F60" s="122"/>
      <c r="G60" s="123"/>
    </row>
    <row r="61" spans="2:7" x14ac:dyDescent="0.15">
      <c r="B61" s="134"/>
      <c r="C61" s="122"/>
      <c r="D61" s="122"/>
      <c r="E61" s="122"/>
      <c r="F61" s="122"/>
      <c r="G61" s="123"/>
    </row>
    <row r="62" spans="2:7" x14ac:dyDescent="0.15">
      <c r="B62" s="134"/>
      <c r="C62" s="122" t="s">
        <v>379</v>
      </c>
      <c r="D62" s="122"/>
      <c r="E62" s="122"/>
      <c r="F62" s="122"/>
      <c r="G62" s="123"/>
    </row>
    <row r="63" spans="2:7" x14ac:dyDescent="0.15">
      <c r="B63" s="134"/>
      <c r="C63" s="122" t="s">
        <v>380</v>
      </c>
      <c r="D63" s="122"/>
      <c r="E63" s="122"/>
      <c r="F63" s="122"/>
      <c r="G63" s="123"/>
    </row>
    <row r="64" spans="2:7" x14ac:dyDescent="0.15">
      <c r="B64" s="134"/>
      <c r="C64" s="122" t="s">
        <v>381</v>
      </c>
      <c r="D64" s="122"/>
      <c r="E64" s="122"/>
      <c r="F64" s="122"/>
      <c r="G64" s="123"/>
    </row>
    <row r="65" spans="2:7" x14ac:dyDescent="0.15">
      <c r="B65" s="134"/>
      <c r="C65" s="122" t="s">
        <v>382</v>
      </c>
      <c r="D65" s="122"/>
      <c r="E65" s="122"/>
      <c r="F65" s="122"/>
      <c r="G65" s="123"/>
    </row>
    <row r="66" spans="2:7" x14ac:dyDescent="0.15">
      <c r="B66" s="134"/>
      <c r="C66" s="122" t="s">
        <v>497</v>
      </c>
      <c r="D66" s="122"/>
      <c r="E66" s="122"/>
      <c r="F66" s="122"/>
      <c r="G66" s="123"/>
    </row>
    <row r="67" spans="2:7" x14ac:dyDescent="0.15">
      <c r="B67" s="134"/>
      <c r="C67" s="122" t="s">
        <v>484</v>
      </c>
      <c r="D67" s="122"/>
      <c r="E67" s="122"/>
      <c r="F67" s="122"/>
      <c r="G67" s="123"/>
    </row>
    <row r="68" spans="2:7" x14ac:dyDescent="0.15">
      <c r="B68" s="134"/>
      <c r="C68" s="122" t="s">
        <v>383</v>
      </c>
      <c r="D68" s="122"/>
      <c r="E68" s="122"/>
      <c r="F68" s="122"/>
      <c r="G68" s="123"/>
    </row>
    <row r="69" spans="2:7" x14ac:dyDescent="0.15">
      <c r="B69" s="134"/>
      <c r="C69" s="122" t="s">
        <v>384</v>
      </c>
      <c r="D69" s="122"/>
      <c r="E69" s="122"/>
      <c r="F69" s="122"/>
      <c r="G69" s="123"/>
    </row>
    <row r="70" spans="2:7" x14ac:dyDescent="0.15">
      <c r="B70" s="134"/>
      <c r="C70" s="122" t="s">
        <v>485</v>
      </c>
      <c r="D70" s="122"/>
      <c r="E70" s="122"/>
      <c r="F70" s="122"/>
      <c r="G70" s="123"/>
    </row>
    <row r="71" spans="2:7" x14ac:dyDescent="0.15">
      <c r="B71" s="134"/>
      <c r="C71" s="122" t="s">
        <v>386</v>
      </c>
      <c r="D71" s="122"/>
      <c r="E71" s="122"/>
      <c r="F71" s="122"/>
      <c r="G71" s="123"/>
    </row>
    <row r="72" spans="2:7" x14ac:dyDescent="0.15">
      <c r="B72" s="134"/>
      <c r="C72" s="122" t="s">
        <v>388</v>
      </c>
      <c r="D72" s="122"/>
      <c r="E72" s="122"/>
      <c r="F72" s="122"/>
      <c r="G72" s="123"/>
    </row>
    <row r="73" spans="2:7" x14ac:dyDescent="0.15">
      <c r="B73" s="134"/>
      <c r="C73" s="122" t="s">
        <v>389</v>
      </c>
      <c r="D73" s="122"/>
      <c r="E73" s="122"/>
      <c r="F73" s="122"/>
      <c r="G73" s="123"/>
    </row>
    <row r="74" spans="2:7" x14ac:dyDescent="0.15">
      <c r="B74" s="134"/>
      <c r="C74" s="122" t="s">
        <v>390</v>
      </c>
      <c r="D74" s="122"/>
      <c r="E74" s="122"/>
      <c r="F74" s="122"/>
      <c r="G74" s="123"/>
    </row>
    <row r="75" spans="2:7" x14ac:dyDescent="0.15">
      <c r="B75" s="134"/>
      <c r="C75" s="122" t="s">
        <v>391</v>
      </c>
      <c r="D75" s="122"/>
      <c r="E75" s="122"/>
      <c r="F75" s="122"/>
      <c r="G75" s="123"/>
    </row>
    <row r="76" spans="2:7" x14ac:dyDescent="0.15">
      <c r="B76" s="134"/>
      <c r="C76" s="122" t="s">
        <v>392</v>
      </c>
      <c r="D76" s="122"/>
      <c r="E76" s="122"/>
      <c r="F76" s="122"/>
      <c r="G76" s="123"/>
    </row>
    <row r="77" spans="2:7" x14ac:dyDescent="0.15">
      <c r="B77" s="134"/>
      <c r="C77" s="122" t="s">
        <v>483</v>
      </c>
      <c r="D77" s="122"/>
      <c r="E77" s="122"/>
      <c r="F77" s="122"/>
      <c r="G77" s="123"/>
    </row>
    <row r="78" spans="2:7" x14ac:dyDescent="0.15">
      <c r="B78" s="134"/>
      <c r="C78" s="122"/>
      <c r="D78" s="122"/>
      <c r="E78" s="122"/>
      <c r="F78" s="122"/>
      <c r="G78" s="123"/>
    </row>
    <row r="79" spans="2:7" x14ac:dyDescent="0.15">
      <c r="B79" s="134"/>
      <c r="C79" s="122" t="s">
        <v>486</v>
      </c>
      <c r="D79" s="122"/>
      <c r="E79" s="122"/>
      <c r="F79" s="122"/>
      <c r="G79" s="123"/>
    </row>
    <row r="80" spans="2:7" x14ac:dyDescent="0.15">
      <c r="B80" s="134"/>
      <c r="C80" s="122" t="s">
        <v>487</v>
      </c>
      <c r="D80" s="122"/>
      <c r="E80" s="122"/>
      <c r="F80" s="122"/>
      <c r="G80" s="123"/>
    </row>
    <row r="81" spans="2:7" x14ac:dyDescent="0.15">
      <c r="B81" s="134"/>
      <c r="C81" s="122" t="s">
        <v>488</v>
      </c>
      <c r="D81" s="122"/>
      <c r="E81" s="122"/>
      <c r="F81" s="122"/>
      <c r="G81" s="123"/>
    </row>
    <row r="82" spans="2:7" x14ac:dyDescent="0.15">
      <c r="B82" s="134"/>
      <c r="C82" s="122" t="s">
        <v>489</v>
      </c>
      <c r="D82" s="122"/>
      <c r="E82" s="122"/>
      <c r="F82" s="122"/>
      <c r="G82" s="123"/>
    </row>
    <row r="83" spans="2:7" ht="14.25" thickBot="1" x14ac:dyDescent="0.2">
      <c r="B83" s="135"/>
      <c r="C83" s="126" t="s">
        <v>483</v>
      </c>
      <c r="D83" s="126"/>
      <c r="E83" s="126"/>
      <c r="F83" s="126"/>
      <c r="G83" s="127"/>
    </row>
  </sheetData>
  <mergeCells count="3">
    <mergeCell ref="B14:J14"/>
    <mergeCell ref="B50:G50"/>
    <mergeCell ref="B4:F4"/>
  </mergeCells>
  <phoneticPr fontId="8"/>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80</vt:i4>
      </vt:variant>
      <vt:variant>
        <vt:lpstr>名前付き一覧</vt:lpstr>
      </vt:variant>
      <vt:variant>
        <vt:i4>121</vt:i4>
      </vt:variant>
    </vt:vector>
  </HeadingPairs>
  <TitlesOfParts>
    <vt:vector size="201" baseType="lpstr">
      <vt:lpstr>点検様式作成フロー</vt:lpstr>
      <vt:lpstr>変状面積算出方法</vt:lpstr>
      <vt:lpstr>記入の留意点</vt:lpstr>
      <vt:lpstr>様式A-1</vt:lpstr>
      <vt:lpstr>様式A-2</vt:lpstr>
      <vt:lpstr>様式A-3</vt:lpstr>
      <vt:lpstr>様式B_001</vt:lpstr>
      <vt:lpstr>様式B_002</vt:lpstr>
      <vt:lpstr>様式B_003</vt:lpstr>
      <vt:lpstr>様式B_004</vt:lpstr>
      <vt:lpstr>様式B_005</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様式D-1-1_011</vt:lpstr>
      <vt:lpstr>様式D-1-1_012</vt:lpstr>
      <vt:lpstr>様式D-1-1_013</vt:lpstr>
      <vt:lpstr>様式D-1-1_014</vt:lpstr>
      <vt:lpstr>様式D-1-1_015</vt:lpstr>
      <vt:lpstr>様式D-1-1_016</vt:lpstr>
      <vt:lpstr>様式D-1-1_017</vt:lpstr>
      <vt:lpstr>様式D-1-1_018</vt:lpstr>
      <vt:lpstr>様式D-1-1_019</vt:lpstr>
      <vt:lpstr>様式D-1-1_020</vt:lpstr>
      <vt:lpstr>様式D-1-1_021</vt:lpstr>
      <vt:lpstr>様式D-1-1_022</vt:lpstr>
      <vt:lpstr>様式D-1-1_023</vt:lpstr>
      <vt:lpstr>様式D-1-1_024</vt:lpstr>
      <vt:lpstr>様式D-1-1_025</vt:lpstr>
      <vt:lpstr>様式D-1-1_026</vt:lpstr>
      <vt:lpstr>様式D-1-1_027</vt:lpstr>
      <vt:lpstr>様式D-1-2</vt:lpstr>
      <vt:lpstr>様式D-2-1</vt:lpstr>
      <vt:lpstr>様式D-2-1´_001</vt:lpstr>
      <vt:lpstr>様式D-2-1´_002</vt:lpstr>
      <vt:lpstr>様式D-2-1´_003</vt:lpstr>
      <vt:lpstr>様式D-2-1´_004</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様式D-3_PE</vt:lpstr>
      <vt:lpstr>様式E</vt:lpstr>
      <vt:lpstr>様式F</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様式B_001!Print_Area</vt:lpstr>
      <vt:lpstr>様式B_002!Print_Area</vt:lpstr>
      <vt:lpstr>様式B_003!Print_Area</vt:lpstr>
      <vt:lpstr>様式B_004!Print_Area</vt:lpstr>
      <vt:lpstr>様式B_005!Print_Area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'様式D-1-1_011'!Print_Area</vt:lpstr>
      <vt:lpstr>'様式D-1-1_012'!Print_Area</vt:lpstr>
      <vt:lpstr>'様式D-1-1_013'!Print_Area</vt:lpstr>
      <vt:lpstr>'様式D-1-1_014'!Print_Area</vt:lpstr>
      <vt:lpstr>'様式D-1-1_015'!Print_Area</vt:lpstr>
      <vt:lpstr>'様式D-1-1_016'!Print_Area</vt:lpstr>
      <vt:lpstr>'様式D-1-1_017'!Print_Area</vt:lpstr>
      <vt:lpstr>'様式D-1-1_018'!Print_Area</vt:lpstr>
      <vt:lpstr>'様式D-1-1_019'!Print_Area</vt:lpstr>
      <vt:lpstr>'様式D-1-1_020'!Print_Area</vt:lpstr>
      <vt:lpstr>'様式D-1-1_021'!Print_Area</vt:lpstr>
      <vt:lpstr>'様式D-1-1_022'!Print_Area</vt:lpstr>
      <vt:lpstr>'様式D-1-1_023'!Print_Area</vt:lpstr>
      <vt:lpstr>'様式D-1-1_024'!Print_Area</vt:lpstr>
      <vt:lpstr>'様式D-1-1_025'!Print_Area</vt:lpstr>
      <vt:lpstr>'様式D-1-1_026'!Print_Area</vt:lpstr>
      <vt:lpstr>'様式D-1-1_027'!Print_Area</vt:lpstr>
      <vt:lpstr>'様式D-1-2'!Print_Area</vt:lpstr>
      <vt:lpstr>'様式D-2-1'!Print_Area</vt:lpstr>
      <vt:lpstr>'様式D-2-1´_001'!Print_Area</vt:lpstr>
      <vt:lpstr>'様式D-2-1´_002'!Print_Area</vt:lpstr>
      <vt:lpstr>'様式D-2-1´_003'!Print_Area</vt:lpstr>
      <vt:lpstr>'様式D-2-1´_004'!Print_Area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様式F!Print_Area</vt:lpstr>
      <vt:lpstr>様式G!Print_Area</vt:lpstr>
      <vt:lpstr>'様式A-2'!Print_Titles</vt:lpstr>
      <vt:lpstr>'様式C-1-1'!Print_Titles</vt:lpstr>
      <vt:lpstr>'様式C-1-2'!Print_Titles</vt:lpstr>
      <vt:lpstr>'様式C-2'!Print_Titles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'様式D-1-1_010'!Print_Titles</vt:lpstr>
      <vt:lpstr>'様式D-1-1_011'!Print_Titles</vt:lpstr>
      <vt:lpstr>'様式D-1-1_012'!Print_Titles</vt:lpstr>
      <vt:lpstr>'様式D-1-1_013'!Print_Titles</vt:lpstr>
      <vt:lpstr>'様式D-1-1_014'!Print_Titles</vt:lpstr>
      <vt:lpstr>'様式D-1-1_015'!Print_Titles</vt:lpstr>
      <vt:lpstr>'様式D-1-1_016'!Print_Titles</vt:lpstr>
      <vt:lpstr>'様式D-1-1_017'!Print_Titles</vt:lpstr>
      <vt:lpstr>'様式D-1-1_018'!Print_Titles</vt:lpstr>
      <vt:lpstr>'様式D-1-1_019'!Print_Titles</vt:lpstr>
      <vt:lpstr>'様式D-1-1_020'!Print_Titles</vt:lpstr>
      <vt:lpstr>'様式D-1-1_021'!Print_Titles</vt:lpstr>
      <vt:lpstr>'様式D-1-1_022'!Print_Titles</vt:lpstr>
      <vt:lpstr>'様式D-1-1_023'!Print_Titles</vt:lpstr>
      <vt:lpstr>'様式D-1-1_024'!Print_Titles</vt:lpstr>
      <vt:lpstr>'様式D-1-1_025'!Print_Titles</vt:lpstr>
      <vt:lpstr>'様式D-1-1_026'!Print_Titles</vt:lpstr>
      <vt:lpstr>'様式D-1-1_027'!Print_Titles</vt:lpstr>
      <vt:lpstr>'様式D-3_PS'!Print_Titles</vt:lpstr>
      <vt:lpstr>様式F!Print_Titles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小島 幸恵</cp:lastModifiedBy>
  <cp:lastPrinted>2024-05-25T08:05:11Z</cp:lastPrinted>
  <dcterms:created xsi:type="dcterms:W3CDTF">2012-04-09T00:49:26Z</dcterms:created>
  <dcterms:modified xsi:type="dcterms:W3CDTF">2026-01-13T05:43:44Z</dcterms:modified>
</cp:coreProperties>
</file>